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ujinkou/Code/bootcamp/Personal-DataViz/02-Homework/01-Excel/Instructions/01-excel-hw/"/>
    </mc:Choice>
  </mc:AlternateContent>
  <xr:revisionPtr revIDLastSave="0" documentId="13_ncr:1_{98118303-6B2A-4549-90D6-EEF07C00C2CB}" xr6:coauthVersionLast="43" xr6:coauthVersionMax="43" xr10:uidLastSave="{00000000-0000-0000-0000-000000000000}"/>
  <bookViews>
    <workbookView xWindow="25600" yWindow="0" windowWidth="51200" windowHeight="21600" firstSheet="1" activeTab="6" xr2:uid="{00000000-000D-0000-FFFF-FFFF00000000}"/>
  </bookViews>
  <sheets>
    <sheet name="Raw_Data" sheetId="1" r:id="rId1"/>
    <sheet name="Category_Analysis" sheetId="3" r:id="rId2"/>
    <sheet name="Sub-category_Analysis" sheetId="4" r:id="rId3"/>
    <sheet name="Month_Analysis" sheetId="5" r:id="rId4"/>
    <sheet name="Staff_Pick" sheetId="8" r:id="rId5"/>
    <sheet name="Average_Pledge_Analysis" sheetId="6" r:id="rId6"/>
    <sheet name="Goals" sheetId="9" r:id="rId7"/>
  </sheets>
  <definedNames>
    <definedName name="_xlnm._FilterDatabase" localSheetId="0" hidden="1">Raw_Data!$O$1:$O$4115</definedName>
  </definedNames>
  <calcPr calcId="191029"/>
  <pivotCaches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H2" i="9"/>
  <c r="G2" i="9"/>
  <c r="F2" i="9"/>
  <c r="D4" i="9"/>
  <c r="D5" i="9"/>
  <c r="D6" i="9"/>
  <c r="D7" i="9"/>
  <c r="D8" i="9"/>
  <c r="D9" i="9"/>
  <c r="D10" i="9"/>
  <c r="D11" i="9"/>
  <c r="D12" i="9"/>
  <c r="D3" i="9"/>
  <c r="B2" i="9"/>
  <c r="E2" i="9" s="1"/>
  <c r="E13" i="9"/>
  <c r="D13" i="9"/>
  <c r="D2" i="9"/>
  <c r="B13" i="9"/>
  <c r="B4" i="9"/>
  <c r="E4" i="9" s="1"/>
  <c r="B5" i="9"/>
  <c r="E5" i="9" s="1"/>
  <c r="B6" i="9"/>
  <c r="E6" i="9" s="1"/>
  <c r="B7" i="9"/>
  <c r="E7" i="9" s="1"/>
  <c r="B8" i="9"/>
  <c r="B9" i="9"/>
  <c r="E9" i="9" s="1"/>
  <c r="B10" i="9"/>
  <c r="B11" i="9"/>
  <c r="B12" i="9"/>
  <c r="B3" i="9"/>
  <c r="C13" i="9"/>
  <c r="C4" i="9"/>
  <c r="C5" i="9"/>
  <c r="C6" i="9"/>
  <c r="C7" i="9"/>
  <c r="C8" i="9"/>
  <c r="C9" i="9"/>
  <c r="C10" i="9"/>
  <c r="C11" i="9"/>
  <c r="C12" i="9"/>
  <c r="C3" i="9"/>
  <c r="C2" i="9"/>
  <c r="E12" i="9" l="1"/>
  <c r="E8" i="9"/>
  <c r="E11" i="9"/>
  <c r="E10" i="9"/>
  <c r="E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161" i="1"/>
  <c r="O1724" i="1"/>
  <c r="O208" i="1"/>
  <c r="O3098" i="1"/>
  <c r="O3998" i="1"/>
  <c r="O3015" i="1"/>
  <c r="O2660" i="1"/>
  <c r="O3065" i="1"/>
  <c r="O3506" i="1"/>
  <c r="O1351" i="1"/>
  <c r="O2472" i="1"/>
  <c r="O2527" i="1"/>
  <c r="O3024" i="1"/>
  <c r="O3417" i="1"/>
  <c r="O2952" i="1"/>
  <c r="O2202" i="1"/>
  <c r="O4017" i="1"/>
  <c r="O4049" i="1"/>
  <c r="O658" i="1"/>
  <c r="O3075" i="1"/>
  <c r="O1199" i="1"/>
  <c r="O1438" i="1"/>
  <c r="O1789" i="1"/>
  <c r="O1854" i="1"/>
  <c r="O567" i="1"/>
  <c r="O3411" i="1"/>
  <c r="O1806" i="1"/>
  <c r="O3529" i="1"/>
  <c r="O2531" i="1"/>
  <c r="O231" i="1"/>
  <c r="O1950" i="1"/>
  <c r="O4042" i="1"/>
  <c r="O1536" i="1"/>
  <c r="O97" i="1"/>
  <c r="O2456" i="1"/>
  <c r="O664" i="1"/>
  <c r="O3270" i="1"/>
  <c r="O462" i="1"/>
  <c r="O1561" i="1"/>
  <c r="O1821" i="1"/>
  <c r="O2084" i="1"/>
  <c r="O69" i="1"/>
  <c r="O1501" i="1"/>
  <c r="O3510" i="1"/>
  <c r="O3314" i="1"/>
  <c r="O840" i="1"/>
  <c r="O1523" i="1"/>
  <c r="O2357" i="1"/>
  <c r="O3559" i="1"/>
  <c r="O3063" i="1"/>
  <c r="O1232" i="1"/>
  <c r="O1797" i="1"/>
  <c r="O2383" i="1"/>
  <c r="O941" i="1"/>
  <c r="O3648" i="1"/>
  <c r="O1901" i="1"/>
  <c r="O1784" i="1"/>
  <c r="O3137" i="1"/>
  <c r="O3126" i="1"/>
  <c r="O2976" i="1"/>
  <c r="O576" i="1"/>
  <c r="O2103" i="1"/>
  <c r="O1013" i="1"/>
  <c r="O3330" i="1"/>
  <c r="O1399" i="1"/>
  <c r="O1401" i="1"/>
  <c r="O1696" i="1"/>
  <c r="O756" i="1"/>
  <c r="O1253" i="1"/>
  <c r="O1315" i="1"/>
  <c r="O1808" i="1"/>
  <c r="O3175" i="1"/>
  <c r="O3549" i="1"/>
  <c r="O138" i="1"/>
  <c r="O1048" i="1"/>
  <c r="O1091" i="1"/>
  <c r="O3132" i="1"/>
  <c r="O2224" i="1"/>
  <c r="O1835" i="1"/>
  <c r="O2366" i="1"/>
  <c r="O3205" i="1"/>
  <c r="O3131" i="1"/>
  <c r="O533" i="1"/>
  <c r="O3642" i="1"/>
  <c r="O3382" i="1"/>
  <c r="O3087" i="1"/>
  <c r="O2953" i="1"/>
  <c r="O1629" i="1"/>
  <c r="O1713" i="1"/>
  <c r="O4080" i="1"/>
  <c r="O1936" i="1"/>
  <c r="O2994" i="1"/>
  <c r="O153" i="1"/>
  <c r="O833" i="1"/>
  <c r="O92" i="1"/>
  <c r="O1873" i="1"/>
  <c r="O797" i="1"/>
  <c r="O1336" i="1"/>
  <c r="O1130" i="1"/>
  <c r="O3465" i="1"/>
  <c r="O3936" i="1"/>
  <c r="O1673" i="1"/>
  <c r="O3565" i="1"/>
  <c r="O1937" i="1"/>
  <c r="O1640" i="1"/>
  <c r="O237" i="1"/>
  <c r="O219" i="1"/>
  <c r="O25" i="1"/>
  <c r="O693" i="1"/>
  <c r="O96" i="1"/>
  <c r="O1059" i="1"/>
  <c r="O1255" i="1"/>
  <c r="O2344" i="1"/>
  <c r="O3768" i="1"/>
  <c r="O2590" i="1"/>
  <c r="O2799" i="1"/>
  <c r="O3895" i="1"/>
  <c r="O131" i="1"/>
  <c r="O3803" i="1"/>
  <c r="O352" i="1"/>
  <c r="O2853" i="1"/>
  <c r="O3555" i="1"/>
  <c r="O2317" i="1"/>
  <c r="O2486" i="1"/>
  <c r="O2200" i="1"/>
  <c r="O1964" i="1"/>
  <c r="O3614" i="1"/>
  <c r="O496" i="1"/>
  <c r="O3302" i="1"/>
  <c r="O3832" i="1"/>
  <c r="O3980" i="1"/>
  <c r="O4101" i="1"/>
  <c r="O2841" i="1"/>
  <c r="O3597" i="1"/>
  <c r="O3091" i="1"/>
  <c r="O3094" i="1"/>
  <c r="O3688" i="1"/>
  <c r="O1042" i="1"/>
  <c r="O2760" i="1"/>
  <c r="O2276" i="1"/>
  <c r="O962" i="1"/>
  <c r="O2069" i="1"/>
  <c r="O2374" i="1"/>
  <c r="O673" i="1"/>
  <c r="O702" i="1"/>
  <c r="O2433" i="1"/>
  <c r="O2396" i="1"/>
  <c r="O1996" i="1"/>
  <c r="O429" i="1"/>
  <c r="O3220" i="1"/>
  <c r="O2710" i="1"/>
  <c r="O2676" i="1"/>
  <c r="O2639" i="1"/>
  <c r="O2078" i="1"/>
  <c r="O2899" i="1"/>
  <c r="O1730" i="1"/>
  <c r="O3313" i="1"/>
  <c r="O3709" i="1"/>
  <c r="O2669" i="1"/>
  <c r="O2156" i="1"/>
  <c r="O612" i="1"/>
  <c r="O825" i="1"/>
  <c r="O3919" i="1"/>
  <c r="O3801" i="1"/>
  <c r="O3881" i="1"/>
  <c r="O4091" i="1"/>
  <c r="O1243" i="1"/>
  <c r="O1258" i="1"/>
  <c r="O2627" i="1"/>
  <c r="O1224" i="1"/>
  <c r="O2266" i="1"/>
  <c r="O2580" i="1"/>
  <c r="O2163" i="1"/>
  <c r="O2991" i="1"/>
  <c r="O3439" i="1"/>
  <c r="O2337" i="1"/>
  <c r="O2545" i="1"/>
  <c r="O2395" i="1"/>
  <c r="O287" i="1"/>
  <c r="O449" i="1"/>
  <c r="O1111" i="1"/>
  <c r="O3418" i="1"/>
  <c r="O246" i="1"/>
  <c r="O2633" i="1"/>
  <c r="O2964" i="1"/>
  <c r="O4004" i="1"/>
  <c r="O293" i="1"/>
  <c r="O2157" i="1"/>
  <c r="O3329" i="1"/>
  <c r="O2930" i="1"/>
  <c r="O321" i="1"/>
  <c r="O3440" i="1"/>
  <c r="O1386" i="1"/>
  <c r="O3725" i="1"/>
  <c r="O1338" i="1"/>
  <c r="O3532" i="1"/>
  <c r="O732" i="1"/>
  <c r="O3528" i="1"/>
  <c r="O1403" i="1"/>
  <c r="O739" i="1"/>
  <c r="O4114" i="1"/>
  <c r="O1444" i="1"/>
  <c r="O267" i="1"/>
  <c r="O3692" i="1"/>
  <c r="O1078" i="1"/>
  <c r="O1531" i="1"/>
  <c r="O1031" i="1"/>
  <c r="O356" i="1"/>
  <c r="O1701" i="1"/>
  <c r="O2283" i="1"/>
  <c r="O2044" i="1"/>
  <c r="O2312" i="1"/>
  <c r="O2112" i="1"/>
  <c r="O2120" i="1"/>
  <c r="O2886" i="1"/>
  <c r="O4084" i="1"/>
  <c r="O597" i="1"/>
  <c r="O339" i="1"/>
  <c r="O2427" i="1"/>
  <c r="O3799" i="1"/>
  <c r="O1491" i="1"/>
  <c r="O3115" i="1"/>
  <c r="O837" i="1"/>
  <c r="O1623" i="1"/>
  <c r="O1574" i="1"/>
  <c r="O3251" i="1"/>
  <c r="O1599" i="1"/>
  <c r="O1572" i="1"/>
  <c r="O357" i="1"/>
  <c r="O2208" i="1"/>
  <c r="O1056" i="1"/>
  <c r="O2339" i="1"/>
  <c r="O358" i="1"/>
  <c r="O3719" i="1"/>
  <c r="O359" i="1"/>
  <c r="O1404" i="1"/>
  <c r="O2726" i="1"/>
  <c r="O1090" i="1"/>
  <c r="O2168" i="1"/>
  <c r="O1528" i="1"/>
  <c r="O1712" i="1"/>
  <c r="O1369" i="1"/>
  <c r="O1345" i="1"/>
  <c r="O2781" i="1"/>
  <c r="O3211" i="1"/>
  <c r="O1089" i="1"/>
  <c r="O527" i="1"/>
  <c r="O230" i="1"/>
  <c r="O1182" i="1"/>
  <c r="O418" i="1"/>
  <c r="O3733" i="1"/>
  <c r="O2467" i="1"/>
  <c r="O3941" i="1"/>
  <c r="O1317" i="1"/>
  <c r="O2504" i="1"/>
  <c r="O2812" i="1"/>
  <c r="O2762" i="1"/>
  <c r="O2809" i="1"/>
  <c r="O87" i="1"/>
  <c r="O2917" i="1"/>
  <c r="O991" i="1"/>
  <c r="O27" i="1"/>
  <c r="O1638" i="1"/>
  <c r="O114" i="1"/>
  <c r="O1024" i="1"/>
  <c r="O1587" i="1"/>
  <c r="O91" i="1"/>
  <c r="O1094" i="1"/>
  <c r="O1687" i="1"/>
  <c r="O49" i="1"/>
  <c r="O3875" i="1"/>
  <c r="O3232" i="1"/>
  <c r="O1892" i="1"/>
  <c r="O2457" i="1"/>
  <c r="O3120" i="1"/>
  <c r="O1083" i="1"/>
  <c r="O1608" i="1"/>
  <c r="O1340" i="1"/>
  <c r="O3016" i="1"/>
  <c r="O2642" i="1"/>
  <c r="O3536" i="1"/>
  <c r="O2299" i="1"/>
  <c r="O1754" i="1"/>
  <c r="O3278" i="1"/>
  <c r="O1853" i="1"/>
  <c r="O1227" i="1"/>
  <c r="O2548" i="1"/>
  <c r="O3376" i="1"/>
  <c r="O3894" i="1"/>
  <c r="O3933" i="1"/>
  <c r="O3281" i="1"/>
  <c r="O2054" i="1"/>
  <c r="O3502" i="1"/>
  <c r="O2805" i="1"/>
  <c r="O709" i="1"/>
  <c r="O1390" i="1"/>
  <c r="O1268" i="1"/>
  <c r="O164" i="1"/>
  <c r="O2995" i="1"/>
  <c r="O227" i="1"/>
  <c r="O1335" i="1"/>
  <c r="O3928" i="1"/>
  <c r="O72" i="1"/>
  <c r="O1716" i="1"/>
  <c r="O667" i="1"/>
  <c r="O1431" i="1"/>
  <c r="O143" i="1"/>
  <c r="O471" i="1"/>
  <c r="O1800" i="1"/>
  <c r="O997" i="1"/>
  <c r="O1214" i="1"/>
  <c r="O547" i="1"/>
  <c r="O3668" i="1"/>
  <c r="O3260" i="1"/>
  <c r="O2990" i="1"/>
  <c r="O4005" i="1"/>
  <c r="O3888" i="1"/>
  <c r="O562" i="1"/>
  <c r="O1886" i="1"/>
  <c r="O3540" i="1"/>
  <c r="O663" i="1"/>
  <c r="O2327" i="1"/>
  <c r="O3817" i="1"/>
  <c r="O2629" i="1"/>
  <c r="O1707" i="1"/>
  <c r="O1380" i="1"/>
  <c r="O510" i="1"/>
  <c r="O2272" i="1"/>
  <c r="O185" i="1"/>
  <c r="O1845" i="1"/>
  <c r="O3352" i="1"/>
  <c r="O133" i="1"/>
  <c r="O2968" i="1"/>
  <c r="O3110" i="1"/>
  <c r="O1743" i="1"/>
  <c r="O122" i="1"/>
  <c r="O2384" i="1"/>
  <c r="O448" i="1"/>
  <c r="O3885" i="1"/>
  <c r="O2398" i="1"/>
  <c r="O3349" i="1"/>
  <c r="O3740" i="1"/>
  <c r="O1672" i="1"/>
  <c r="O1305" i="1"/>
  <c r="O3519" i="1"/>
  <c r="O3334" i="1"/>
  <c r="O795" i="1"/>
  <c r="O2823" i="1"/>
  <c r="O3887" i="1"/>
  <c r="O1088" i="1"/>
  <c r="O1904" i="1"/>
  <c r="O1395" i="1"/>
  <c r="O4113" i="1"/>
  <c r="O1026" i="1"/>
  <c r="O989" i="1"/>
  <c r="O213" i="1"/>
  <c r="O2820" i="1"/>
  <c r="O3044" i="1"/>
  <c r="O2997" i="1"/>
  <c r="O229" i="1"/>
  <c r="O688" i="1"/>
  <c r="O103" i="1"/>
  <c r="O553" i="1"/>
  <c r="O1299" i="1"/>
  <c r="O206" i="1"/>
  <c r="O490" i="1"/>
  <c r="O2621" i="1"/>
  <c r="O1104" i="1"/>
  <c r="O1140" i="1"/>
  <c r="O3676" i="1"/>
  <c r="O1136" i="1"/>
  <c r="O3993" i="1"/>
  <c r="O3003" i="1"/>
  <c r="O657" i="1"/>
  <c r="O3255" i="1"/>
  <c r="O1731" i="1"/>
  <c r="O712" i="1"/>
  <c r="O1247" i="1"/>
  <c r="O1028" i="1"/>
  <c r="O1174" i="1"/>
  <c r="O2719" i="1"/>
  <c r="O21" i="1"/>
  <c r="O44" i="1"/>
  <c r="O1477" i="1"/>
  <c r="O1358" i="1"/>
  <c r="O3867" i="1"/>
  <c r="O34" i="1"/>
  <c r="O1519" i="1"/>
  <c r="O3518" i="1"/>
  <c r="O2776" i="1"/>
  <c r="O1616" i="1"/>
  <c r="O2846" i="1"/>
  <c r="O155" i="1"/>
  <c r="O794" i="1"/>
  <c r="O2188" i="1"/>
  <c r="O4035" i="1"/>
  <c r="O1708" i="1"/>
  <c r="O3656" i="1"/>
  <c r="O1941" i="1"/>
  <c r="O140" i="1"/>
  <c r="O1085" i="1"/>
  <c r="O1144" i="1"/>
  <c r="O3289" i="1"/>
  <c r="O3509" i="1"/>
  <c r="O959" i="1"/>
  <c r="O828" i="1"/>
  <c r="O2447" i="1"/>
  <c r="O2778" i="1"/>
  <c r="O1771" i="1"/>
  <c r="O745" i="1"/>
  <c r="O1791" i="1"/>
  <c r="O906" i="1"/>
  <c r="O853" i="1"/>
  <c r="O2432" i="1"/>
  <c r="O2323" i="1"/>
  <c r="O2564" i="1"/>
  <c r="O3272" i="1"/>
  <c r="O234" i="1"/>
  <c r="O3916" i="1"/>
  <c r="O3578" i="1"/>
  <c r="O338" i="1"/>
  <c r="O2989" i="1"/>
  <c r="O2992" i="1"/>
  <c r="O2215" i="1"/>
  <c r="O1316" i="1"/>
  <c r="O1537" i="1"/>
  <c r="O934" i="1"/>
  <c r="O3276" i="1"/>
  <c r="O2494" i="1"/>
  <c r="O2175" i="1"/>
  <c r="O2649" i="1"/>
  <c r="O3978" i="1"/>
  <c r="O2625" i="1"/>
  <c r="O1813" i="1"/>
  <c r="O3584" i="1"/>
  <c r="O2106" i="1"/>
  <c r="O3512" i="1"/>
  <c r="O4046" i="1"/>
  <c r="O3057" i="1"/>
  <c r="O2650" i="1"/>
  <c r="O2476" i="1"/>
  <c r="O1356" i="1"/>
  <c r="O2794" i="1"/>
  <c r="O1850" i="1"/>
  <c r="O2393" i="1"/>
  <c r="O1148" i="1"/>
  <c r="O3056" i="1"/>
  <c r="O933" i="1"/>
  <c r="O3037" i="1"/>
  <c r="O3426" i="1"/>
  <c r="O3268" i="1"/>
  <c r="O3722" i="1"/>
  <c r="O3221" i="1"/>
  <c r="O2554" i="1"/>
  <c r="O3248" i="1"/>
  <c r="O3469" i="1"/>
  <c r="O3466" i="1"/>
  <c r="O310" i="1"/>
  <c r="O2099" i="1"/>
  <c r="O1980" i="1"/>
  <c r="O2209" i="1"/>
  <c r="O2855" i="1"/>
  <c r="O3423" i="1"/>
  <c r="O2251" i="1"/>
  <c r="O432" i="1"/>
  <c r="O2160" i="1"/>
  <c r="O3533" i="1"/>
  <c r="O2370" i="1"/>
  <c r="O2947" i="1"/>
  <c r="O2910" i="1"/>
  <c r="O822" i="1"/>
  <c r="O2169" i="1"/>
  <c r="O3074" i="1"/>
  <c r="O2036" i="1"/>
  <c r="O2201" i="1"/>
  <c r="O2117" i="1"/>
  <c r="O2011" i="1"/>
  <c r="O2705" i="1"/>
  <c r="O257" i="1"/>
  <c r="O2770" i="1"/>
  <c r="O2074" i="1"/>
  <c r="O1991" i="1"/>
  <c r="O3814" i="1"/>
  <c r="O3593" i="1"/>
  <c r="O3083" i="1"/>
  <c r="O2007" i="1"/>
  <c r="O2012" i="1"/>
  <c r="O2013" i="1"/>
  <c r="O3607" i="1"/>
  <c r="O3070" i="1"/>
  <c r="O2413" i="1"/>
  <c r="O3177" i="1"/>
  <c r="O2800" i="1"/>
  <c r="O2338" i="1"/>
  <c r="O2014" i="1"/>
  <c r="O3396" i="1"/>
  <c r="O3180" i="1"/>
  <c r="O1649" i="1"/>
  <c r="O3591" i="1"/>
  <c r="O1605" i="1"/>
  <c r="O2015" i="1"/>
  <c r="O2683" i="1"/>
  <c r="O896" i="1"/>
  <c r="O1897" i="1"/>
  <c r="O1976" i="1"/>
  <c r="O2129" i="1"/>
  <c r="O1357" i="1"/>
  <c r="O3738" i="1"/>
  <c r="O3021" i="1"/>
  <c r="O3640" i="1"/>
  <c r="O3077" i="1"/>
  <c r="O3229" i="1"/>
  <c r="O3767" i="1"/>
  <c r="O3524" i="1"/>
  <c r="O4036" i="1"/>
  <c r="O2946" i="1"/>
  <c r="O343" i="1"/>
  <c r="O2837" i="1"/>
  <c r="O2461" i="1"/>
  <c r="O1829" i="1"/>
  <c r="O3794" i="1"/>
  <c r="O1350" i="1"/>
  <c r="O3810" i="1"/>
  <c r="O2575" i="1"/>
  <c r="O2724" i="1"/>
  <c r="O4010" i="1"/>
  <c r="O4007" i="1"/>
  <c r="O982" i="1"/>
  <c r="O503" i="1"/>
  <c r="O3477" i="1"/>
  <c r="O2089" i="1"/>
  <c r="O3659" i="1"/>
  <c r="O3759" i="1"/>
  <c r="O2753" i="1"/>
  <c r="O1314" i="1"/>
  <c r="O1152" i="1"/>
  <c r="O2758" i="1"/>
  <c r="O6" i="1"/>
  <c r="O4014" i="1"/>
  <c r="O2141" i="1"/>
  <c r="O2480" i="1"/>
  <c r="O3300" i="1"/>
  <c r="O2023" i="1"/>
  <c r="O3196" i="1"/>
  <c r="O521" i="1"/>
  <c r="O2331" i="1"/>
  <c r="O2016" i="1"/>
  <c r="O2286" i="1"/>
  <c r="O2951" i="1"/>
  <c r="O2450" i="1"/>
  <c r="O1202" i="1"/>
  <c r="O2070" i="1"/>
  <c r="O3388" i="1"/>
  <c r="O609" i="1"/>
  <c r="O2742" i="1"/>
  <c r="O2808" i="1"/>
  <c r="O972" i="1"/>
  <c r="O3613" i="1"/>
  <c r="O3826" i="1"/>
  <c r="O443" i="1"/>
  <c r="O2682" i="1"/>
  <c r="O2628" i="1"/>
  <c r="O3079" i="1"/>
  <c r="O2493" i="1"/>
  <c r="O2528" i="1"/>
  <c r="O3478" i="1"/>
  <c r="O3269" i="1"/>
  <c r="O3783" i="1"/>
  <c r="O3493" i="1"/>
  <c r="O3583" i="1"/>
  <c r="O1977" i="1"/>
  <c r="O2914" i="1"/>
  <c r="O2255" i="1"/>
  <c r="O2895" i="1"/>
  <c r="O2566" i="1"/>
  <c r="O2787" i="1"/>
  <c r="O2679" i="1"/>
  <c r="O354" i="1"/>
  <c r="O544" i="1"/>
  <c r="O3142" i="1"/>
  <c r="O2305" i="1"/>
  <c r="O3458" i="1"/>
  <c r="O1072" i="1"/>
  <c r="O3097" i="1"/>
  <c r="O3130" i="1"/>
  <c r="O2303" i="1"/>
  <c r="O2793" i="1"/>
  <c r="O2177" i="1"/>
  <c r="O1759" i="1"/>
  <c r="O651" i="1"/>
  <c r="O2321" i="1"/>
  <c r="O2253" i="1"/>
  <c r="O2768" i="1"/>
  <c r="O2658" i="1"/>
  <c r="O3573" i="1"/>
  <c r="O3800" i="1"/>
  <c r="O3569" i="1"/>
  <c r="O254" i="1"/>
  <c r="O3109" i="1"/>
  <c r="O495" i="1"/>
  <c r="O467" i="1"/>
  <c r="O3670" i="1"/>
  <c r="O1503" i="1"/>
  <c r="O2981" i="1"/>
  <c r="O3995" i="1"/>
  <c r="O2194" i="1"/>
  <c r="O2076" i="1"/>
  <c r="O566" i="1"/>
  <c r="O2603" i="1"/>
  <c r="O838" i="1"/>
  <c r="O1169" i="1"/>
  <c r="O360" i="1"/>
  <c r="O2199" i="1"/>
  <c r="O361" i="1"/>
  <c r="O717" i="1"/>
  <c r="O1878" i="1"/>
  <c r="O3089" i="1"/>
  <c r="O935" i="1"/>
  <c r="O3336" i="1"/>
  <c r="O3252" i="1"/>
  <c r="O2449" i="1"/>
  <c r="O1963" i="1"/>
  <c r="O1023" i="1"/>
  <c r="O444" i="1"/>
  <c r="O1916" i="1"/>
  <c r="O3325" i="1"/>
  <c r="O2653" i="1"/>
  <c r="O1006" i="1"/>
  <c r="O3355" i="1"/>
  <c r="O2214" i="1"/>
  <c r="O1871" i="1"/>
  <c r="O1209" i="1"/>
  <c r="O3748" i="1"/>
  <c r="O2004" i="1"/>
  <c r="O3796" i="1"/>
  <c r="O2557" i="1"/>
  <c r="O1208" i="1"/>
  <c r="O2543" i="1"/>
  <c r="O2894" i="1"/>
  <c r="O66" i="1"/>
  <c r="O1895" i="1"/>
  <c r="O2728" i="1"/>
  <c r="O957" i="1"/>
  <c r="O8" i="1"/>
  <c r="O711" i="1"/>
  <c r="O88" i="1"/>
  <c r="O3476" i="1"/>
  <c r="O920" i="1"/>
  <c r="O2170" i="1"/>
  <c r="O498" i="1"/>
  <c r="O236" i="1"/>
  <c r="O3345" i="1"/>
  <c r="O1668" i="1"/>
  <c r="O809" i="1"/>
  <c r="O1626" i="1"/>
  <c r="O35" i="1"/>
  <c r="O3486" i="1"/>
  <c r="O3811" i="1"/>
  <c r="O1330" i="1"/>
  <c r="O3311" i="1"/>
  <c r="O1859" i="1"/>
  <c r="O2790" i="1"/>
  <c r="O3198" i="1"/>
  <c r="O1511" i="1"/>
  <c r="O2622" i="1"/>
  <c r="O2282" i="1"/>
  <c r="O4009" i="1"/>
  <c r="O1584" i="1"/>
  <c r="O2464" i="1"/>
  <c r="O1642" i="1"/>
  <c r="O1844" i="1"/>
  <c r="O2741" i="1"/>
  <c r="O2071" i="1"/>
  <c r="O3424" i="1"/>
  <c r="O1786" i="1"/>
  <c r="O559" i="1"/>
  <c r="O3790" i="1"/>
  <c r="O1689" i="1"/>
  <c r="O802" i="1"/>
  <c r="O3390" i="1"/>
  <c r="O3104" i="1"/>
  <c r="O2867" i="1"/>
  <c r="O2351" i="1"/>
  <c r="O314" i="1"/>
  <c r="O493" i="1"/>
  <c r="O1368" i="1"/>
  <c r="O3363" i="1"/>
  <c r="O3850" i="1"/>
  <c r="O4107" i="1"/>
  <c r="O2668" i="1"/>
  <c r="O2738" i="1"/>
  <c r="O3516" i="1"/>
  <c r="O845" i="1"/>
  <c r="O2708" i="1"/>
  <c r="O2749" i="1"/>
  <c r="O2956" i="1"/>
  <c r="O4029" i="1"/>
  <c r="O648" i="1"/>
  <c r="O2908" i="1"/>
  <c r="O2579" i="1"/>
  <c r="O791" i="1"/>
  <c r="O263" i="1"/>
  <c r="O2723" i="1"/>
  <c r="O3243" i="1"/>
  <c r="O1874" i="1"/>
  <c r="O362" i="1"/>
  <c r="O2419" i="1"/>
  <c r="O3525" i="1"/>
  <c r="O2572" i="1"/>
  <c r="O1590" i="1"/>
  <c r="O988" i="1"/>
  <c r="O3472" i="1"/>
  <c r="O3136" i="1"/>
  <c r="O1651" i="1"/>
  <c r="O932" i="1"/>
  <c r="O2509" i="1"/>
  <c r="O3181" i="1"/>
  <c r="O2285" i="1"/>
  <c r="O345" i="1"/>
  <c r="O839" i="1"/>
  <c r="O2792" i="1"/>
  <c r="O832" i="1"/>
  <c r="O4072" i="1"/>
  <c r="O2227" i="1"/>
  <c r="O3274" i="1"/>
  <c r="O2319" i="1"/>
  <c r="O3560" i="1"/>
  <c r="O183" i="1"/>
  <c r="O587" i="1"/>
  <c r="O919" i="1"/>
  <c r="O977" i="1"/>
  <c r="O2601" i="1"/>
  <c r="O2814" i="1"/>
  <c r="O3285" i="1"/>
  <c r="O1826" i="1"/>
  <c r="O2" i="1"/>
  <c r="O2425" i="1"/>
  <c r="O2965" i="1"/>
  <c r="O3820" i="1"/>
  <c r="O167" i="1"/>
  <c r="O3942" i="1"/>
  <c r="O1375" i="1"/>
  <c r="O570" i="1"/>
  <c r="O2615" i="1"/>
  <c r="O3974" i="1"/>
  <c r="O617" i="1"/>
  <c r="O2844" i="1"/>
  <c r="O4076" i="1"/>
  <c r="O184" i="1"/>
  <c r="O1819" i="1"/>
  <c r="O1097" i="1"/>
  <c r="O783" i="1"/>
  <c r="O1624" i="1"/>
  <c r="O2144" i="1"/>
  <c r="O986" i="1"/>
  <c r="O1263" i="1"/>
  <c r="O1416" i="1"/>
  <c r="O1653" i="1"/>
  <c r="O1191" i="1"/>
  <c r="O363" i="1"/>
  <c r="O534" i="1"/>
  <c r="O430" i="1"/>
  <c r="O1990" i="1"/>
  <c r="O572" i="1"/>
  <c r="O819" i="1"/>
  <c r="O1717" i="1"/>
  <c r="O3488" i="1"/>
  <c r="O2017" i="1"/>
  <c r="O2748" i="1"/>
  <c r="O2234" i="1"/>
  <c r="O2804" i="1"/>
  <c r="O2435" i="1"/>
  <c r="O2090" i="1"/>
  <c r="O3714" i="1"/>
  <c r="O1650" i="1"/>
  <c r="O4106" i="1"/>
  <c r="O3749" i="1"/>
  <c r="O3992" i="1"/>
  <c r="O4040" i="1"/>
  <c r="O1100" i="1"/>
  <c r="O522" i="1"/>
  <c r="O2721" i="1"/>
  <c r="O844" i="1"/>
  <c r="O821" i="1"/>
  <c r="O2879" i="1"/>
  <c r="O778" i="1"/>
  <c r="O1644" i="1"/>
  <c r="O2399" i="1"/>
  <c r="O3501" i="1"/>
  <c r="O64" i="1"/>
  <c r="O1607" i="1"/>
  <c r="O4077" i="1"/>
  <c r="O1667" i="1"/>
  <c r="O3370" i="1"/>
  <c r="O1017" i="1"/>
  <c r="O438" i="1"/>
  <c r="O1376" i="1"/>
  <c r="O786" i="1"/>
  <c r="O3144" i="1"/>
  <c r="O50" i="1"/>
  <c r="O645" i="1"/>
  <c r="O1246" i="1"/>
  <c r="O1932" i="1"/>
  <c r="O1951" i="1"/>
  <c r="O1364" i="1"/>
  <c r="O528" i="1"/>
  <c r="O3188" i="1"/>
  <c r="O2610" i="1"/>
  <c r="O2840" i="1"/>
  <c r="O864" i="1"/>
  <c r="O1267" i="1"/>
  <c r="O1790" i="1"/>
  <c r="O3877" i="1"/>
  <c r="O1475" i="1"/>
  <c r="O3377" i="1"/>
  <c r="O478" i="1"/>
  <c r="O1265" i="1"/>
  <c r="O2284" i="1"/>
  <c r="O2515" i="1"/>
  <c r="O80" i="1"/>
  <c r="O2598" i="1"/>
  <c r="O108" i="1"/>
  <c r="O3479" i="1"/>
  <c r="O1005" i="1"/>
  <c r="O4047" i="1"/>
  <c r="O1947" i="1"/>
  <c r="O2258" i="1"/>
  <c r="O3004" i="1"/>
  <c r="O1646" i="1"/>
  <c r="O2421" i="1"/>
  <c r="O1872" i="1"/>
  <c r="O1160" i="1"/>
  <c r="O1860" i="1"/>
  <c r="O95" i="1"/>
  <c r="O1074" i="1"/>
  <c r="O3293" i="1"/>
  <c r="O1933" i="1"/>
  <c r="O1304" i="1"/>
  <c r="O1379" i="1"/>
  <c r="O2130" i="1"/>
  <c r="O950" i="1"/>
  <c r="O197" i="1"/>
  <c r="O17" i="1"/>
  <c r="O2996" i="1"/>
  <c r="O3490" i="1"/>
  <c r="O3001" i="1"/>
  <c r="O3907" i="1"/>
  <c r="O2181" i="1"/>
  <c r="O1576" i="1"/>
  <c r="O2430" i="1"/>
  <c r="O1476" i="1"/>
  <c r="O1045" i="1"/>
  <c r="O3654" i="1"/>
  <c r="O113" i="1"/>
  <c r="O3948" i="1"/>
  <c r="O1052" i="1"/>
  <c r="O3538" i="1"/>
  <c r="O67" i="1"/>
  <c r="O2487" i="1"/>
  <c r="O2068" i="1"/>
  <c r="O2872" i="1"/>
  <c r="O3577" i="1"/>
  <c r="O766" i="1"/>
  <c r="O2897" i="1"/>
  <c r="O337" i="1"/>
  <c r="O2927" i="1"/>
  <c r="O2517" i="1"/>
  <c r="O3356" i="1"/>
  <c r="O1044" i="1"/>
  <c r="O1979" i="1"/>
  <c r="O2811" i="1"/>
  <c r="O2815" i="1"/>
  <c r="O1275" i="1"/>
  <c r="O3819" i="1"/>
  <c r="O3308" i="1"/>
  <c r="O2549" i="1"/>
  <c r="O2273" i="1"/>
  <c r="O1611" i="1"/>
  <c r="O565" i="1"/>
  <c r="O2648" i="1"/>
  <c r="O3228" i="1"/>
  <c r="O1580" i="1"/>
  <c r="O2403" i="1"/>
  <c r="O2881" i="1"/>
  <c r="O2999" i="1"/>
  <c r="O4037" i="1"/>
  <c r="O4001" i="1"/>
  <c r="O1070" i="1"/>
  <c r="O3627" i="1"/>
  <c r="O329" i="1"/>
  <c r="O445" i="1"/>
  <c r="O2816" i="1"/>
  <c r="O3913" i="1"/>
  <c r="O859" i="1"/>
  <c r="O2148" i="1"/>
  <c r="O2537" i="1"/>
  <c r="O2909" i="1"/>
  <c r="O2892" i="1"/>
  <c r="O242" i="1"/>
  <c r="O2298" i="1"/>
  <c r="O2186" i="1"/>
  <c r="O2377" i="1"/>
  <c r="O641" i="1"/>
  <c r="O3112" i="1"/>
  <c r="O2754" i="1"/>
  <c r="O3592" i="1"/>
  <c r="O2020" i="1"/>
  <c r="O3241" i="1"/>
  <c r="O1106" i="1"/>
  <c r="O3780" i="1"/>
  <c r="O2772" i="1"/>
  <c r="O3405" i="1"/>
  <c r="O3666" i="1"/>
  <c r="O3910" i="1"/>
  <c r="O2698" i="1"/>
  <c r="O2717" i="1"/>
  <c r="O3517" i="1"/>
  <c r="O1046" i="1"/>
  <c r="O2030" i="1"/>
  <c r="O3615" i="1"/>
  <c r="O659" i="1"/>
  <c r="O582" i="1"/>
  <c r="O2789" i="1"/>
  <c r="O1562" i="1"/>
  <c r="O2616" i="1"/>
  <c r="O2583" i="1"/>
  <c r="O2933" i="1"/>
  <c r="O734" i="1"/>
  <c r="O2693" i="1"/>
  <c r="O2326" i="1"/>
  <c r="O2260" i="1"/>
  <c r="O3999" i="1"/>
  <c r="O3432" i="1"/>
  <c r="O265" i="1"/>
  <c r="O1149" i="1"/>
  <c r="O2830" i="1"/>
  <c r="O4003" i="1"/>
  <c r="O2588" i="1"/>
  <c r="O1681" i="1"/>
  <c r="O2777" i="1"/>
  <c r="O2916" i="1"/>
  <c r="O3327" i="1"/>
  <c r="O3206" i="1"/>
  <c r="O4083" i="1"/>
  <c r="O3062" i="1"/>
  <c r="O577" i="1"/>
  <c r="O2651" i="1"/>
  <c r="O1366" i="1"/>
  <c r="O1215" i="1"/>
  <c r="O273" i="1"/>
  <c r="O3886" i="1"/>
  <c r="O3295" i="1"/>
  <c r="O2483" i="1"/>
  <c r="O2773" i="1"/>
  <c r="O2475" i="1"/>
  <c r="O830" i="1"/>
  <c r="O1467" i="1"/>
  <c r="O3369" i="1"/>
  <c r="O2379" i="1"/>
  <c r="O2171" i="1"/>
  <c r="O4008" i="1"/>
  <c r="O891" i="1"/>
  <c r="O3420" i="1"/>
  <c r="O2124" i="1"/>
  <c r="O2190" i="1"/>
  <c r="O1328" i="1"/>
  <c r="O2165" i="1"/>
  <c r="O2827" i="1"/>
  <c r="O3954" i="1"/>
  <c r="O2704" i="1"/>
  <c r="O3589" i="1"/>
  <c r="O541" i="1"/>
  <c r="O1652" i="1"/>
  <c r="O3162" i="1"/>
  <c r="O2216" i="1"/>
  <c r="O1107" i="1"/>
  <c r="O255" i="1"/>
  <c r="O3765" i="1"/>
  <c r="O4069" i="1"/>
  <c r="O1292" i="1"/>
  <c r="O1725" i="1"/>
  <c r="O2197" i="1"/>
  <c r="O779" i="1"/>
  <c r="O3746" i="1"/>
  <c r="O2376" i="1"/>
  <c r="O2696" i="1"/>
  <c r="O4064" i="1"/>
  <c r="O3240" i="1"/>
  <c r="O2046" i="1"/>
  <c r="O2712" i="1"/>
  <c r="O328" i="1"/>
  <c r="O3178" i="1"/>
  <c r="O3140" i="1"/>
  <c r="O3498" i="1"/>
  <c r="O1355" i="1"/>
  <c r="O1559" i="1"/>
  <c r="O3436" i="1"/>
  <c r="O4097" i="1"/>
  <c r="O312" i="1"/>
  <c r="O2868" i="1"/>
  <c r="O1484" i="1"/>
  <c r="O856" i="1"/>
  <c r="O701" i="1"/>
  <c r="O3514" i="1"/>
  <c r="O3671" i="1"/>
  <c r="O3468" i="1"/>
  <c r="O2782" i="1"/>
  <c r="O1981" i="1"/>
  <c r="O2949" i="1"/>
  <c r="O2149" i="1"/>
  <c r="O2263" i="1"/>
  <c r="O2522" i="1"/>
  <c r="O251" i="1"/>
  <c r="O264" i="1"/>
  <c r="O3785" i="1"/>
  <c r="O2261" i="1"/>
  <c r="O3442" i="1"/>
  <c r="O335" i="1"/>
  <c r="O2675" i="1"/>
  <c r="O1660" i="1"/>
  <c r="O2785" i="1"/>
  <c r="O1221" i="1"/>
  <c r="O956" i="1"/>
  <c r="O1803" i="1"/>
  <c r="O2884" i="1"/>
  <c r="O2386" i="1"/>
  <c r="O2613" i="1"/>
  <c r="O1613" i="1"/>
  <c r="O644" i="1"/>
  <c r="O3487" i="1"/>
  <c r="O168" i="1"/>
  <c r="O3756" i="1"/>
  <c r="O2264" i="1"/>
  <c r="O3622" i="1"/>
  <c r="O422" i="1"/>
  <c r="O817" i="1"/>
  <c r="O1193" i="1"/>
  <c r="O1851" i="1"/>
  <c r="O1347" i="1"/>
  <c r="O2673" i="1"/>
  <c r="O3679" i="1"/>
  <c r="O1787" i="1"/>
  <c r="O1682" i="1"/>
  <c r="O3182" i="1"/>
  <c r="O1971" i="1"/>
  <c r="O2018" i="1"/>
  <c r="O3619" i="1"/>
  <c r="O557" i="1"/>
  <c r="O2061" i="1"/>
  <c r="O3906" i="1"/>
  <c r="O2697" i="1"/>
  <c r="O2594" i="1"/>
  <c r="O2178" i="1"/>
  <c r="O3176" i="1"/>
  <c r="O2883" i="1"/>
  <c r="O3734" i="1"/>
  <c r="O3036" i="1"/>
  <c r="O2348" i="1"/>
  <c r="O2166" i="1"/>
  <c r="O2882" i="1"/>
  <c r="O2235" i="1"/>
  <c r="O3515" i="1"/>
  <c r="O4110" i="1"/>
  <c r="O4085" i="1"/>
  <c r="O3805" i="1"/>
  <c r="O2423" i="1"/>
  <c r="O674" i="1"/>
  <c r="O3067" i="1"/>
  <c r="O2713" i="1"/>
  <c r="O3495" i="1"/>
  <c r="O1374" i="1"/>
  <c r="O2624" i="1"/>
  <c r="O2861" i="1"/>
  <c r="O3395" i="1"/>
  <c r="O1737" i="1"/>
  <c r="O3778" i="1"/>
  <c r="O1557" i="1"/>
  <c r="O1414" i="1"/>
  <c r="O2854" i="1"/>
  <c r="O2562" i="1"/>
  <c r="O3231" i="1"/>
  <c r="O3553" i="1"/>
  <c r="O3364" i="1"/>
  <c r="O1633" i="1"/>
  <c r="O2182" i="1"/>
  <c r="O3505" i="1"/>
  <c r="O1619" i="1"/>
  <c r="O4030" i="1"/>
  <c r="O694" i="1"/>
  <c r="O2026" i="1"/>
  <c r="O3753" i="1"/>
  <c r="O3027" i="1"/>
  <c r="O4109" i="1"/>
  <c r="O3155" i="1"/>
  <c r="O320" i="1"/>
  <c r="O2498" i="1"/>
  <c r="O3484" i="1"/>
  <c r="O1669" i="1"/>
  <c r="O3158" i="1"/>
  <c r="O3812" i="1"/>
  <c r="O2982" i="1"/>
  <c r="O316" i="1"/>
  <c r="O1192" i="1"/>
  <c r="O1815" i="1"/>
  <c r="O3893" i="1"/>
  <c r="O2737" i="1"/>
  <c r="O1811" i="1"/>
  <c r="O2330" i="1"/>
  <c r="O2582" i="1"/>
  <c r="O3321" i="1"/>
  <c r="O3316" i="1"/>
  <c r="O578" i="1"/>
  <c r="O3882" i="1"/>
  <c r="O3865" i="1"/>
  <c r="O3730" i="1"/>
  <c r="O3088" i="1"/>
  <c r="O1453" i="1"/>
  <c r="O3156" i="1"/>
  <c r="O2725" i="1"/>
  <c r="O1068" i="1"/>
  <c r="O1284" i="1"/>
  <c r="O1126" i="1"/>
  <c r="O2442" i="1"/>
  <c r="O3643" i="1"/>
  <c r="O1545" i="1"/>
  <c r="O2929" i="1"/>
  <c r="O1541" i="1"/>
  <c r="O2511" i="1"/>
  <c r="O2380" i="1"/>
  <c r="O2834" i="1"/>
  <c r="O1548" i="1"/>
  <c r="O2271" i="1"/>
  <c r="O2860" i="1"/>
  <c r="O3076" i="1"/>
  <c r="O1245" i="1"/>
  <c r="O3128" i="1"/>
  <c r="O1159" i="1"/>
  <c r="O2523" i="1"/>
  <c r="O2365" i="1"/>
  <c r="O1331" i="1"/>
  <c r="O1196" i="1"/>
  <c r="O1751" i="1"/>
  <c r="O2077" i="1"/>
  <c r="O676" i="1"/>
  <c r="O3703" i="1"/>
  <c r="O2474" i="1"/>
  <c r="O518" i="1"/>
  <c r="O3035" i="1"/>
  <c r="O2541" i="1"/>
  <c r="O1424" i="1"/>
  <c r="O1547" i="1"/>
  <c r="O1962" i="1"/>
  <c r="O2290" i="1"/>
  <c r="O3520" i="1"/>
  <c r="O2611" i="1"/>
  <c r="O1108" i="1"/>
  <c r="O713" i="1"/>
  <c r="O2709" i="1"/>
  <c r="O508" i="1"/>
  <c r="O1630" i="1"/>
  <c r="O1271" i="1"/>
  <c r="O1998" i="1"/>
  <c r="O1057" i="1"/>
  <c r="O545" i="1"/>
  <c r="O281" i="1"/>
  <c r="O1960" i="1"/>
  <c r="O1204" i="1"/>
  <c r="O3350" i="1"/>
  <c r="O3403" i="1"/>
  <c r="O2325" i="1"/>
  <c r="O2275" i="1"/>
  <c r="O1568" i="1"/>
  <c r="O2567" i="1"/>
  <c r="O3603" i="1"/>
  <c r="O2051" i="1"/>
  <c r="O2462" i="1"/>
  <c r="O1259" i="1"/>
  <c r="O2336" i="1"/>
  <c r="O931" i="1"/>
  <c r="O1455" i="1"/>
  <c r="O3167" i="1"/>
  <c r="O1234" i="1"/>
  <c r="O1133" i="1"/>
  <c r="O3754" i="1"/>
  <c r="O3653" i="1"/>
  <c r="O2647" i="1"/>
  <c r="O606" i="1"/>
  <c r="O3159" i="1"/>
  <c r="O1794" i="1"/>
  <c r="O654" i="1"/>
  <c r="O162" i="1"/>
  <c r="O12" i="1"/>
  <c r="O207" i="1"/>
  <c r="O2113" i="1"/>
  <c r="O774" i="1"/>
  <c r="O16" i="1"/>
  <c r="O1742" i="1"/>
  <c r="O18" i="1"/>
  <c r="O784" i="1"/>
  <c r="O3507" i="1"/>
  <c r="O511" i="1"/>
  <c r="O3504" i="1"/>
  <c r="O222" i="1"/>
  <c r="O3863" i="1"/>
  <c r="O3576" i="1"/>
  <c r="O1306" i="1"/>
  <c r="O1195" i="1"/>
  <c r="O2204" i="1"/>
  <c r="O616" i="1"/>
  <c r="O22" i="1"/>
  <c r="O718" i="1"/>
  <c r="O3600" i="1"/>
  <c r="O2729" i="1"/>
  <c r="O89" i="1"/>
  <c r="O3990" i="1"/>
  <c r="O60" i="1"/>
  <c r="O842" i="1"/>
  <c r="O2656" i="1"/>
  <c r="O3401" i="1"/>
  <c r="O2028" i="1"/>
  <c r="O1363" i="1"/>
  <c r="O1270" i="1"/>
  <c r="O537" i="1"/>
  <c r="O3265" i="1"/>
  <c r="O327" i="1"/>
  <c r="O1353" i="1"/>
  <c r="O482" i="1"/>
  <c r="O269" i="1"/>
  <c r="O1864" i="1"/>
  <c r="O364" i="1"/>
  <c r="O968" i="1"/>
  <c r="O2095" i="1"/>
  <c r="O1582" i="1"/>
  <c r="O1686" i="1"/>
  <c r="O3459" i="1"/>
  <c r="O812" i="1"/>
  <c r="O1479" i="1"/>
  <c r="O3848" i="1"/>
  <c r="O677" i="1"/>
  <c r="O2147" i="1"/>
  <c r="O4071" i="1"/>
  <c r="O2333" i="1"/>
  <c r="O3599" i="1"/>
  <c r="O209" i="1"/>
  <c r="O3633" i="1"/>
  <c r="O1436" i="1"/>
  <c r="O3012" i="1"/>
  <c r="O599" i="1"/>
  <c r="O3548" i="1"/>
  <c r="O2744" i="1"/>
  <c r="O1142" i="1"/>
  <c r="O1690" i="1"/>
  <c r="O2618" i="1"/>
  <c r="O2779" i="1"/>
  <c r="O3535" i="1"/>
  <c r="O1321" i="1"/>
  <c r="O1158" i="1"/>
  <c r="O904" i="1"/>
  <c r="O1828" i="1"/>
  <c r="O2434" i="1"/>
  <c r="O1598" i="1"/>
  <c r="O3108" i="1"/>
  <c r="O1143" i="1"/>
  <c r="O2609" i="1"/>
  <c r="O978" i="1"/>
  <c r="O3915" i="1"/>
  <c r="O1441" i="1"/>
  <c r="O1004" i="1"/>
  <c r="O3570" i="1"/>
  <c r="O1339" i="1"/>
  <c r="O1810" i="1"/>
  <c r="O737" i="1"/>
  <c r="O2301" i="1"/>
  <c r="O2066" i="1"/>
  <c r="O2734" i="1"/>
  <c r="O195" i="1"/>
  <c r="O669" i="1"/>
  <c r="O2133" i="1"/>
  <c r="O147" i="1"/>
  <c r="O1311" i="1"/>
  <c r="O151" i="1"/>
  <c r="O1900" i="1"/>
  <c r="O757" i="1"/>
  <c r="O1840" i="1"/>
  <c r="O1946" i="1"/>
  <c r="O2309" i="1"/>
  <c r="O424" i="1"/>
  <c r="O3987" i="1"/>
  <c r="O2662" i="1"/>
  <c r="O3977" i="1"/>
  <c r="O1739" i="1"/>
  <c r="O2614" i="1"/>
  <c r="O3118" i="1"/>
  <c r="O2248" i="1"/>
  <c r="O994" i="1"/>
  <c r="O990" i="1"/>
  <c r="O2686" i="1"/>
  <c r="O3879" i="1"/>
  <c r="O1764" i="1"/>
  <c r="O79" i="1"/>
  <c r="O1387" i="1"/>
  <c r="O2154" i="1"/>
  <c r="O464" i="1"/>
  <c r="O1788" i="1"/>
  <c r="O2818" i="1"/>
  <c r="O2672" i="1"/>
  <c r="O2437" i="1"/>
  <c r="O2963" i="1"/>
  <c r="O550" i="1"/>
  <c r="O1426" i="1"/>
  <c r="O1038" i="1"/>
  <c r="O1974" i="1"/>
  <c r="O975" i="1"/>
  <c r="O2310" i="1"/>
  <c r="O3802" i="1"/>
  <c r="O3463" i="1"/>
  <c r="O2605" i="1"/>
  <c r="O1096" i="1"/>
  <c r="O650" i="1"/>
  <c r="O2922" i="1"/>
  <c r="O1641" i="1"/>
  <c r="O2518" i="1"/>
  <c r="O4023" i="1"/>
  <c r="O3258" i="1"/>
  <c r="O2125" i="1"/>
  <c r="O3837" i="1"/>
  <c r="O2382" i="1"/>
  <c r="O3763" i="1"/>
  <c r="O2371" i="1"/>
  <c r="O2600" i="1"/>
  <c r="O434" i="1"/>
  <c r="O1186" i="1"/>
  <c r="O1521" i="1"/>
  <c r="O506" i="1"/>
  <c r="O3716" i="1"/>
  <c r="O4022" i="1"/>
  <c r="O3997" i="1"/>
  <c r="O330" i="1"/>
  <c r="O2958" i="1"/>
  <c r="O1121" i="1"/>
  <c r="O3973" i="1"/>
  <c r="O3539" i="1"/>
  <c r="O3337" i="1"/>
  <c r="O3116" i="1"/>
  <c r="O3219" i="1"/>
  <c r="O596" i="1"/>
  <c r="O3751" i="1"/>
  <c r="O1896" i="1"/>
  <c r="O3072" i="1"/>
  <c r="O202" i="1"/>
  <c r="O233" i="1"/>
  <c r="O592" i="1"/>
  <c r="O923" i="1"/>
  <c r="O413" i="1"/>
  <c r="O2521" i="1"/>
  <c r="O2277" i="1"/>
  <c r="O3322" i="1"/>
  <c r="O805" i="1"/>
  <c r="O965" i="1"/>
  <c r="O2287" i="1"/>
  <c r="O2900" i="1"/>
  <c r="O912" i="1"/>
  <c r="O2176" i="1"/>
  <c r="O1166" i="1"/>
  <c r="O3338" i="1"/>
  <c r="O1636" i="1"/>
  <c r="O1720" i="1"/>
  <c r="O638" i="1"/>
  <c r="O2375" i="1"/>
  <c r="O3955" i="1"/>
  <c r="O3531" i="1"/>
  <c r="O105" i="1"/>
  <c r="O191" i="1"/>
  <c r="O3652" i="1"/>
  <c r="O3179" i="1"/>
  <c r="O23" i="1"/>
  <c r="O1290" i="1"/>
  <c r="O3084" i="1"/>
  <c r="O1761" i="1"/>
  <c r="O2771" i="1"/>
  <c r="O2237" i="1"/>
  <c r="O196" i="1"/>
  <c r="O38" i="1"/>
  <c r="O621" i="1"/>
  <c r="O156" i="1"/>
  <c r="O1865" i="1"/>
  <c r="O914" i="1"/>
  <c r="O776" i="1"/>
  <c r="O600" i="1"/>
  <c r="O1711" i="1"/>
  <c r="O656" i="1"/>
  <c r="O2345" i="1"/>
  <c r="O2977" i="1"/>
  <c r="O2250" i="1"/>
  <c r="O1103" i="1"/>
  <c r="O169" i="1"/>
  <c r="O3193" i="1"/>
  <c r="O3943" i="1"/>
  <c r="O1266" i="1"/>
  <c r="O3166" i="1"/>
  <c r="O3222" i="1"/>
  <c r="O1333" i="1"/>
  <c r="O685" i="1"/>
  <c r="O516" i="1"/>
  <c r="O3782" i="1"/>
  <c r="O3435" i="1"/>
  <c r="O2042" i="1"/>
  <c r="O315" i="1"/>
  <c r="O365" i="1"/>
  <c r="O2637" i="1"/>
  <c r="O3572" i="1"/>
  <c r="O1745" i="1"/>
  <c r="O1591" i="1"/>
  <c r="O2640" i="1"/>
  <c r="O3060" i="1"/>
  <c r="O366" i="1"/>
  <c r="O347" i="1"/>
  <c r="O2404" i="1"/>
  <c r="O3111" i="1"/>
  <c r="O3307" i="1"/>
  <c r="O2570" i="1"/>
  <c r="O2140" i="1"/>
  <c r="O1978" i="1"/>
  <c r="O283" i="1"/>
  <c r="O367" i="1"/>
  <c r="O368" i="1"/>
  <c r="O308" i="1"/>
  <c r="O1257" i="1"/>
  <c r="O1862" i="1"/>
  <c r="O835" i="1"/>
  <c r="O881" i="1"/>
  <c r="O1249" i="1"/>
  <c r="O2646" i="1"/>
  <c r="O3947" i="1"/>
  <c r="O3813" i="1"/>
  <c r="O2440" i="1"/>
  <c r="O851" i="1"/>
  <c r="O2689" i="1"/>
  <c r="O2561" i="1"/>
  <c r="O2973" i="1"/>
  <c r="O3092" i="1"/>
  <c r="O561" i="1"/>
  <c r="O369" i="1"/>
  <c r="O1486" i="1"/>
  <c r="O1260" i="1"/>
  <c r="O370" i="1"/>
  <c r="O2006" i="1"/>
  <c r="O371" i="1"/>
  <c r="O372" i="1"/>
  <c r="O2829" i="1"/>
  <c r="O1549" i="1"/>
  <c r="O373" i="1"/>
  <c r="O374" i="1"/>
  <c r="O2048" i="1"/>
  <c r="O882" i="1"/>
  <c r="O3781" i="1"/>
  <c r="O1035" i="1"/>
  <c r="O1688" i="1"/>
  <c r="O1008" i="1"/>
  <c r="O1556" i="1"/>
  <c r="O3752" i="1"/>
  <c r="O2559" i="1"/>
  <c r="O55" i="1"/>
  <c r="O2550" i="1"/>
  <c r="O3684" i="1"/>
  <c r="O2591" i="1"/>
  <c r="O497" i="1"/>
  <c r="O224" i="1"/>
  <c r="O2308" i="1"/>
  <c r="O3809" i="1"/>
  <c r="O715" i="1"/>
  <c r="O2592" i="1"/>
  <c r="O2270" i="1"/>
  <c r="O586" i="1"/>
  <c r="O2950" i="1"/>
  <c r="O1921" i="1"/>
  <c r="O475" i="1"/>
  <c r="O3191" i="1"/>
  <c r="O848" i="1"/>
  <c r="O120" i="1"/>
  <c r="O3755" i="1"/>
  <c r="O2715" i="1"/>
  <c r="O2107" i="1"/>
  <c r="O1738" i="1"/>
  <c r="O3409" i="1"/>
  <c r="O2019" i="1"/>
  <c r="O375" i="1"/>
  <c r="O2448" i="1"/>
  <c r="O1625" i="1"/>
  <c r="O629" i="1"/>
  <c r="O309" i="1"/>
  <c r="O2972" i="1"/>
  <c r="O1187" i="1"/>
  <c r="O3925" i="1"/>
  <c r="O1261" i="1"/>
  <c r="O1427" i="1"/>
  <c r="O2008" i="1"/>
  <c r="O1506" i="1"/>
  <c r="O3340" i="1"/>
  <c r="O3530" i="1"/>
  <c r="O2985" i="1"/>
  <c r="O3571" i="1"/>
  <c r="O3598" i="1"/>
  <c r="O14" i="1"/>
  <c r="O2556" i="1"/>
  <c r="O696" i="1"/>
  <c r="O33" i="1"/>
  <c r="O148" i="1"/>
  <c r="O1176" i="1"/>
  <c r="O1875" i="1"/>
  <c r="O1273" i="1"/>
  <c r="O3460" i="1"/>
  <c r="O491" i="1"/>
  <c r="O2775" i="1"/>
  <c r="O2831" i="1"/>
  <c r="O2307" i="1"/>
  <c r="O3485" i="1"/>
  <c r="O2797" i="1"/>
  <c r="O2516" i="1"/>
  <c r="O2183" i="1"/>
  <c r="O2885" i="1"/>
  <c r="O2060" i="1"/>
  <c r="O2322" i="1"/>
  <c r="O43" i="1"/>
  <c r="O2414" i="1"/>
  <c r="O2184" i="1"/>
  <c r="O563" i="1"/>
  <c r="O857" i="1"/>
  <c r="O4067" i="1"/>
  <c r="O855" i="1"/>
  <c r="O3014" i="1"/>
  <c r="O2847" i="1"/>
  <c r="O1632" i="1"/>
  <c r="O2024" i="1"/>
  <c r="O84" i="1"/>
  <c r="O1183" i="1"/>
  <c r="O3912" i="1"/>
  <c r="O216" i="1"/>
  <c r="O78" i="1"/>
  <c r="O1297" i="1"/>
  <c r="O3236" i="1"/>
  <c r="O473" i="1"/>
  <c r="O2585" i="1"/>
  <c r="O1563" i="1"/>
  <c r="O2902" i="1"/>
  <c r="O672" i="1"/>
  <c r="O1740" i="1"/>
  <c r="O1631" i="1"/>
  <c r="O1423" i="1"/>
  <c r="O3492" i="1"/>
  <c r="O973" i="1"/>
  <c r="O4020" i="1"/>
  <c r="O1276" i="1"/>
  <c r="O892" i="1"/>
  <c r="O1846" i="1"/>
  <c r="O3257" i="1"/>
  <c r="O437" i="1"/>
  <c r="O1067" i="1"/>
  <c r="O2025" i="1"/>
  <c r="O1684" i="1"/>
  <c r="O2075" i="1"/>
  <c r="O376" i="1"/>
  <c r="O730" i="1"/>
  <c r="O2122" i="1"/>
  <c r="O2217" i="1"/>
  <c r="O3043" i="1"/>
  <c r="O883" i="1"/>
  <c r="O3836" i="1"/>
  <c r="O524" i="1"/>
  <c r="O2733" i="1"/>
  <c r="O2412" i="1"/>
  <c r="O322" i="1"/>
  <c r="O2463" i="1"/>
  <c r="O675" i="1"/>
  <c r="O3082" i="1"/>
  <c r="O3563" i="1"/>
  <c r="O3152" i="1"/>
  <c r="O1699" i="1"/>
  <c r="O2167" i="1"/>
  <c r="O1456" i="1"/>
  <c r="O2703" i="1"/>
  <c r="O3771" i="1"/>
  <c r="O3713" i="1"/>
  <c r="O1894" i="1"/>
  <c r="O3674" i="1"/>
  <c r="O1527" i="1"/>
  <c r="O1223" i="1"/>
  <c r="O1372" i="1"/>
  <c r="O691" i="1"/>
  <c r="O1269" i="1"/>
  <c r="O1666" i="1"/>
  <c r="O1155" i="1"/>
  <c r="O1595" i="1"/>
  <c r="O282" i="1"/>
  <c r="O2984" i="1"/>
  <c r="O2740" i="1"/>
  <c r="O1774" i="1"/>
  <c r="O3299" i="1"/>
  <c r="O456" i="1"/>
  <c r="O1509" i="1"/>
  <c r="O3742" i="1"/>
  <c r="O3764" i="1"/>
  <c r="O2495" i="1"/>
  <c r="O3123" i="1"/>
  <c r="O3946" i="1"/>
  <c r="O1861" i="1"/>
  <c r="O465" i="1"/>
  <c r="O3788" i="1"/>
  <c r="O724" i="1"/>
  <c r="O15" i="1"/>
  <c r="O2986" i="1"/>
  <c r="O2652" i="1"/>
  <c r="O3874" i="1"/>
  <c r="O1602" i="1"/>
  <c r="O1839" i="1"/>
  <c r="O1237" i="1"/>
  <c r="O59" i="1"/>
  <c r="O1079" i="1"/>
  <c r="O1175" i="1"/>
  <c r="O135" i="1"/>
  <c r="O2757" i="1"/>
  <c r="O1847" i="1"/>
  <c r="O1507" i="1"/>
  <c r="O902" i="1"/>
  <c r="O3452" i="1"/>
  <c r="O3347" i="1"/>
  <c r="O121" i="1"/>
  <c r="O2756" i="1"/>
  <c r="O3368" i="1"/>
  <c r="O469" i="1"/>
  <c r="O2801" i="1"/>
  <c r="O3151" i="1"/>
  <c r="O818" i="1"/>
  <c r="O238" i="1"/>
  <c r="O2746" i="1"/>
  <c r="O3522" i="1"/>
  <c r="O628" i="1"/>
  <c r="O192" i="1"/>
  <c r="O754" i="1"/>
  <c r="O3002" i="1"/>
  <c r="O2349" i="1"/>
  <c r="O1402" i="1"/>
  <c r="O2328" i="1"/>
  <c r="O2207" i="1"/>
  <c r="O569" i="1"/>
  <c r="O760" i="1"/>
  <c r="O3720" i="1"/>
  <c r="O3726" i="1"/>
  <c r="O928" i="1"/>
  <c r="O1500" i="1"/>
  <c r="O4099" i="1"/>
  <c r="O3880" i="1"/>
  <c r="O2727" i="1"/>
  <c r="O2595" i="1"/>
  <c r="O1036" i="1"/>
  <c r="O4015" i="1"/>
  <c r="O2269" i="1"/>
  <c r="O666" i="1"/>
  <c r="O139" i="1"/>
  <c r="O2059" i="1"/>
  <c r="O218" i="1"/>
  <c r="O214" i="1"/>
  <c r="O2293" i="1"/>
  <c r="O2104" i="1"/>
  <c r="O729" i="1"/>
  <c r="O3011" i="1"/>
  <c r="O1286" i="1"/>
  <c r="O215" i="1"/>
  <c r="O3147" i="1"/>
  <c r="O1419" i="1"/>
  <c r="O3940" i="1"/>
  <c r="O1917" i="1"/>
  <c r="O1581" i="1"/>
  <c r="O3827" i="1"/>
  <c r="O591" i="1"/>
  <c r="O1746" i="1"/>
  <c r="O540" i="1"/>
  <c r="O770" i="1"/>
  <c r="O2228" i="1"/>
  <c r="O118" i="1"/>
  <c r="O2040" i="1"/>
  <c r="O1405" i="1"/>
  <c r="O3949" i="1"/>
  <c r="O160" i="1"/>
  <c r="O2888" i="1"/>
  <c r="O3225" i="1"/>
  <c r="O261" i="1"/>
  <c r="O2547" i="1"/>
  <c r="O1415" i="1"/>
  <c r="O2788" i="1"/>
  <c r="O1170" i="1"/>
  <c r="O4096" i="1"/>
  <c r="O3864" i="1"/>
  <c r="O2492" i="1"/>
  <c r="O1612" i="1"/>
  <c r="O1766" i="1"/>
  <c r="O285" i="1"/>
  <c r="O741" i="1"/>
  <c r="O1236" i="1"/>
  <c r="O277" i="1"/>
  <c r="O3681" i="1"/>
  <c r="O2544" i="1"/>
  <c r="O3122" i="1"/>
  <c r="O4081" i="1"/>
  <c r="O377" i="1"/>
  <c r="O719" i="1"/>
  <c r="O2876" i="1"/>
  <c r="O678" i="1"/>
  <c r="O1238" i="1"/>
  <c r="O2783" i="1"/>
  <c r="O436" i="1"/>
  <c r="O1037" i="1"/>
  <c r="O964" i="1"/>
  <c r="O860" i="1"/>
  <c r="O1984" i="1"/>
  <c r="O313" i="1"/>
  <c r="O3664" i="1"/>
  <c r="O2857" i="1"/>
  <c r="O2489" i="1"/>
  <c r="O2093" i="1"/>
  <c r="O1277" i="1"/>
  <c r="O3969" i="1"/>
  <c r="O2314" i="1"/>
  <c r="O3212" i="1"/>
  <c r="O1303" i="1"/>
  <c r="O700" i="1"/>
  <c r="O3408" i="1"/>
  <c r="O2222" i="1"/>
  <c r="O378" i="1"/>
  <c r="O1360" i="1"/>
  <c r="O1470" i="1"/>
  <c r="O1526" i="1"/>
  <c r="O1406" i="1"/>
  <c r="O3046" i="1"/>
  <c r="O1348" i="1"/>
  <c r="O2311" i="1"/>
  <c r="O2666" i="1"/>
  <c r="O3406" i="1"/>
  <c r="O2223" i="1"/>
  <c r="O725" i="1"/>
  <c r="O747" i="1"/>
  <c r="O3275" i="1"/>
  <c r="O4111" i="1"/>
  <c r="O1135" i="1"/>
  <c r="O3876" i="1"/>
  <c r="O53" i="1"/>
  <c r="O1663" i="1"/>
  <c r="O3410" i="1"/>
  <c r="O759" i="1"/>
  <c r="O2151" i="1"/>
  <c r="O3215" i="1"/>
  <c r="O19" i="1"/>
  <c r="O2843" i="1"/>
  <c r="O785" i="1"/>
  <c r="O3701" i="1"/>
  <c r="O1728" i="1"/>
  <c r="O1832" i="1"/>
  <c r="O979" i="1"/>
  <c r="O3899" i="1"/>
  <c r="O2941" i="1"/>
  <c r="O2352" i="1"/>
  <c r="O3606" i="1"/>
  <c r="O1884" i="1"/>
  <c r="O3054" i="1"/>
  <c r="O3448" i="1"/>
  <c r="O936" i="1"/>
  <c r="O2038" i="1"/>
  <c r="O1966" i="1"/>
  <c r="O1969" i="1"/>
  <c r="O2767" i="1"/>
  <c r="O3431" i="1"/>
  <c r="O635" i="1"/>
  <c r="O2835" i="1"/>
  <c r="O3303" i="1"/>
  <c r="O3924" i="1"/>
  <c r="O2392" i="1"/>
  <c r="O3639" i="1"/>
  <c r="O1445" i="1"/>
  <c r="O245" i="1"/>
  <c r="O2865" i="1"/>
  <c r="O3869" i="1"/>
  <c r="O419" i="1"/>
  <c r="O2967" i="1"/>
  <c r="O2802" i="1"/>
  <c r="O284" i="1"/>
  <c r="O3246" i="1"/>
  <c r="O649" i="1"/>
  <c r="O836" i="1"/>
  <c r="O3384" i="1"/>
  <c r="O1601" i="1"/>
  <c r="O2465" i="1"/>
  <c r="O4094" i="1"/>
  <c r="O884" i="1"/>
  <c r="O1692" i="1"/>
  <c r="O3623" i="1"/>
  <c r="O1957" i="1"/>
  <c r="O2211" i="1"/>
  <c r="O3617" i="1"/>
  <c r="O716" i="1"/>
  <c r="O946" i="1"/>
  <c r="O4078" i="1"/>
  <c r="O4070" i="1"/>
  <c r="O556" i="1"/>
  <c r="O249" i="1"/>
  <c r="O753" i="1"/>
  <c r="O3797" i="1"/>
  <c r="O1887" i="1"/>
  <c r="O2225" i="1"/>
  <c r="O905" i="1"/>
  <c r="O2769" i="1"/>
  <c r="O2460" i="1"/>
  <c r="O3019" i="1"/>
  <c r="O1485" i="1"/>
  <c r="O2402" i="1"/>
  <c r="O1082" i="1"/>
  <c r="O446" i="1"/>
  <c r="O3968" i="1"/>
  <c r="O379" i="1"/>
  <c r="O2691" i="1"/>
  <c r="O2411" i="1"/>
  <c r="O755" i="1"/>
  <c r="O998" i="1"/>
  <c r="O875" i="1"/>
  <c r="O3143" i="1"/>
  <c r="O697" i="1"/>
  <c r="O1822" i="1"/>
  <c r="O4087" i="1"/>
  <c r="O3616" i="1"/>
  <c r="O3793" i="1"/>
  <c r="O3945" i="1"/>
  <c r="O3323" i="1"/>
  <c r="O992" i="1"/>
  <c r="O1165" i="1"/>
  <c r="O115" i="1"/>
  <c r="O811" i="1"/>
  <c r="O3585" i="1"/>
  <c r="O1285" i="1"/>
  <c r="O2821" i="1"/>
  <c r="O3038" i="1"/>
  <c r="O165" i="1"/>
  <c r="O1177" i="1"/>
  <c r="O2780" i="1"/>
  <c r="O104" i="1"/>
  <c r="O3691" i="1"/>
  <c r="O555" i="1"/>
  <c r="O966" i="1"/>
  <c r="O1935" i="1"/>
  <c r="O1849" i="1"/>
  <c r="O3909" i="1"/>
  <c r="O3859" i="1"/>
  <c r="O2390" i="1"/>
  <c r="O1781" i="1"/>
  <c r="O1635" i="1"/>
  <c r="O225" i="1"/>
  <c r="O1326" i="1"/>
  <c r="O2179" i="1"/>
  <c r="O1706" i="1"/>
  <c r="O3186" i="1"/>
  <c r="O1621" i="1"/>
  <c r="O1180" i="1"/>
  <c r="O380" i="1"/>
  <c r="O1417" i="1"/>
  <c r="O2262" i="1"/>
  <c r="O3641" i="1"/>
  <c r="O2438" i="1"/>
  <c r="O2828" i="1"/>
  <c r="O2849" i="1"/>
  <c r="O910" i="1"/>
  <c r="O463" i="1"/>
  <c r="O1753" i="1"/>
  <c r="O3105" i="1"/>
  <c r="O3735" i="1"/>
  <c r="O1975" i="1"/>
  <c r="O2416" i="1"/>
  <c r="O3729" i="1"/>
  <c r="O1539" i="1"/>
  <c r="O1440" i="1"/>
  <c r="O1824" i="1"/>
  <c r="O2643" i="1"/>
  <c r="O1398" i="1"/>
  <c r="O3556" i="1"/>
  <c r="O3171" i="1"/>
  <c r="O2974" i="1"/>
  <c r="O877" i="1"/>
  <c r="O1047" i="1"/>
  <c r="O1831" i="1"/>
  <c r="O145" i="1"/>
  <c r="O2247" i="1"/>
  <c r="O3558" i="1"/>
  <c r="O61" i="1"/>
  <c r="O903" i="1"/>
  <c r="O75" i="1"/>
  <c r="O1433" i="1"/>
  <c r="O1544" i="1"/>
  <c r="O1060" i="1"/>
  <c r="O106" i="1"/>
  <c r="O221" i="1"/>
  <c r="O721" i="1"/>
  <c r="O1647" i="1"/>
  <c r="O2400" i="1"/>
  <c r="O2469" i="1"/>
  <c r="O3491" i="1"/>
  <c r="O3689" i="1"/>
  <c r="O1992" i="1"/>
  <c r="O3840" i="1"/>
  <c r="O3375" i="1"/>
  <c r="O3020" i="1"/>
  <c r="O703" i="1"/>
  <c r="O3905" i="1"/>
  <c r="O1609" i="1"/>
  <c r="O2034" i="1"/>
  <c r="O3953" i="1"/>
  <c r="O531" i="1"/>
  <c r="O4115" i="1"/>
  <c r="O1499" i="1"/>
  <c r="O2041" i="1"/>
  <c r="O4041" i="1"/>
  <c r="O2210" i="1"/>
  <c r="O4031" i="1"/>
  <c r="O2839" i="1"/>
  <c r="O74" i="1"/>
  <c r="O1837" i="1"/>
  <c r="O623" i="1"/>
  <c r="O1487" i="1"/>
  <c r="O1019" i="1"/>
  <c r="O3635" i="1"/>
  <c r="O1944" i="1"/>
  <c r="O2086" i="1"/>
  <c r="O3884" i="1"/>
  <c r="O1530" i="1"/>
  <c r="O3239" i="1"/>
  <c r="O3150" i="1"/>
  <c r="O2502" i="1"/>
  <c r="O900" i="1"/>
  <c r="O2863" i="1"/>
  <c r="O1490" i="1"/>
  <c r="O3291" i="1"/>
  <c r="O1702" i="1"/>
  <c r="O1410" i="1"/>
  <c r="O2939" i="1"/>
  <c r="O728" i="1"/>
  <c r="O2135" i="1"/>
  <c r="O3750" i="1"/>
  <c r="O3605" i="1"/>
  <c r="O3927" i="1"/>
  <c r="O873" i="1"/>
  <c r="O1225" i="1"/>
  <c r="O1919" i="1"/>
  <c r="O603" i="1"/>
  <c r="O2745" i="1"/>
  <c r="O37" i="1"/>
  <c r="O3920" i="1"/>
  <c r="O1524" i="1"/>
  <c r="O2796" i="1"/>
  <c r="O2431" i="1"/>
  <c r="O11" i="1"/>
  <c r="O2525" i="1"/>
  <c r="O2062" i="1"/>
  <c r="O3372" i="1"/>
  <c r="O116" i="1"/>
  <c r="O3702" i="1"/>
  <c r="O3650" i="1"/>
  <c r="O1680" i="1"/>
  <c r="O20" i="1"/>
  <c r="O426" i="1"/>
  <c r="O736" i="1"/>
  <c r="O2695" i="1"/>
  <c r="O915" i="1"/>
  <c r="O2187" i="1"/>
  <c r="O3521" i="1"/>
  <c r="O1639" i="1"/>
  <c r="O2822" i="1"/>
  <c r="O1312" i="1"/>
  <c r="O2707" i="1"/>
  <c r="O42" i="1"/>
  <c r="O3900" i="1"/>
  <c r="O2587" i="1"/>
  <c r="O2087" i="1"/>
  <c r="O615" i="1"/>
  <c r="O1926" i="1"/>
  <c r="O319" i="1"/>
  <c r="O381" i="1"/>
  <c r="O944" i="1"/>
  <c r="O3870" i="1"/>
  <c r="O1877" i="1"/>
  <c r="O2378" i="1"/>
  <c r="O2127" i="1"/>
  <c r="O3244" i="1"/>
  <c r="O2766" i="1"/>
  <c r="O3216" i="1"/>
  <c r="O2597" i="1"/>
  <c r="O3575" i="1"/>
  <c r="O1915" i="1"/>
  <c r="O1473" i="1"/>
  <c r="O958" i="1"/>
  <c r="O613" i="1"/>
  <c r="O690" i="1"/>
  <c r="O276" i="1"/>
  <c r="O2678" i="1"/>
  <c r="O2302" i="1"/>
  <c r="O2529" i="1"/>
  <c r="O858" i="1"/>
  <c r="O3" i="1"/>
  <c r="O1677" i="1"/>
  <c r="O107" i="1"/>
  <c r="O1542" i="1"/>
  <c r="O1571" i="1"/>
  <c r="O119" i="1"/>
  <c r="O1043" i="1"/>
  <c r="O2584" i="1"/>
  <c r="O2934" i="1"/>
  <c r="O28" i="1"/>
  <c r="O3421" i="1"/>
  <c r="O3328" i="1"/>
  <c r="O134" i="1"/>
  <c r="O3757" i="1"/>
  <c r="O2067" i="1"/>
  <c r="O3263" i="1"/>
  <c r="O3346" i="1"/>
  <c r="O3678" i="1"/>
  <c r="O1117" i="1"/>
  <c r="O2368" i="1"/>
  <c r="O3262" i="1"/>
  <c r="O2912" i="1"/>
  <c r="O3184" i="1"/>
  <c r="O815" i="1"/>
  <c r="O2243" i="1"/>
  <c r="O874" i="1"/>
  <c r="O1925" i="1"/>
  <c r="O30" i="1"/>
  <c r="O3192" i="1"/>
  <c r="O4" i="1"/>
  <c r="O2664" i="1"/>
  <c r="O2096" i="1"/>
  <c r="O40" i="1"/>
  <c r="O90" i="1"/>
  <c r="O7" i="1"/>
  <c r="O3852" i="1"/>
  <c r="O749" i="1"/>
  <c r="O24" i="1"/>
  <c r="O1928" i="1"/>
  <c r="O849" i="1"/>
  <c r="O3792" i="1"/>
  <c r="O2701" i="1"/>
  <c r="O3489" i="1"/>
  <c r="O2870" i="1"/>
  <c r="O2401" i="1"/>
  <c r="O888" i="1"/>
  <c r="O3950" i="1"/>
  <c r="O1923" i="1"/>
  <c r="O461" i="1"/>
  <c r="O2636" i="1"/>
  <c r="O983" i="1"/>
  <c r="O723" i="1"/>
  <c r="O2417" i="1"/>
  <c r="O1288" i="1"/>
  <c r="O2246" i="1"/>
  <c r="O3427" i="1"/>
  <c r="O1392" i="1"/>
  <c r="O3207" i="1"/>
  <c r="O3312" i="1"/>
  <c r="O1555" i="1"/>
  <c r="O1361" i="1"/>
  <c r="O3806" i="1"/>
  <c r="O2716" i="1"/>
  <c r="O1466" i="1"/>
  <c r="O1723" i="1"/>
  <c r="O3028" i="1"/>
  <c r="O916" i="1"/>
  <c r="O526" i="1"/>
  <c r="O450" i="1"/>
  <c r="O626" i="1"/>
  <c r="O1388" i="1"/>
  <c r="O1411" i="1"/>
  <c r="O3731" i="1"/>
  <c r="O2774" i="1"/>
  <c r="O1755" i="1"/>
  <c r="O942" i="1"/>
  <c r="O1346" i="1"/>
  <c r="O3073" i="1"/>
  <c r="O2534" i="1"/>
  <c r="O767" i="1"/>
  <c r="O996" i="1"/>
  <c r="O2687" i="1"/>
  <c r="O1856" i="1"/>
  <c r="O4090" i="1"/>
  <c r="O3055" i="1"/>
  <c r="O692" i="1"/>
  <c r="O2294" i="1"/>
  <c r="O949" i="1"/>
  <c r="O3914" i="1"/>
  <c r="O232" i="1"/>
  <c r="O220" i="1"/>
  <c r="O2102" i="1"/>
  <c r="O646" i="1"/>
  <c r="O228" i="1"/>
  <c r="O1463" i="1"/>
  <c r="O3280" i="1"/>
  <c r="O1114" i="1"/>
  <c r="O1102" i="1"/>
  <c r="O130" i="1"/>
  <c r="O447" i="1"/>
  <c r="O1138" i="1"/>
  <c r="O3034" i="1"/>
  <c r="O1594" i="1"/>
  <c r="O3324" i="1"/>
  <c r="O1534" i="1"/>
  <c r="O1322" i="1"/>
  <c r="O2943" i="1"/>
  <c r="O3402" i="1"/>
  <c r="O2372" i="1"/>
  <c r="O681" i="1"/>
  <c r="O2499" i="1"/>
  <c r="O3741" i="1"/>
  <c r="O31" i="1"/>
  <c r="O3342" i="1"/>
  <c r="O54" i="1"/>
  <c r="O665" i="1"/>
  <c r="O3717" i="1"/>
  <c r="O2966" i="1"/>
  <c r="O2039" i="1"/>
  <c r="O3071" i="1"/>
  <c r="O2291" i="1"/>
  <c r="O852" i="1"/>
  <c r="O611" i="1"/>
  <c r="O3662" i="1"/>
  <c r="O1040" i="1"/>
  <c r="O2479" i="1"/>
  <c r="O909" i="1"/>
  <c r="O2661" i="1"/>
  <c r="O1034" i="1"/>
  <c r="O3841" i="1"/>
  <c r="O1525" i="1"/>
  <c r="O1457" i="1"/>
  <c r="O3934" i="1"/>
  <c r="O2315" i="1"/>
  <c r="O814" i="1"/>
  <c r="O4013" i="1"/>
  <c r="O3769" i="1"/>
  <c r="O2755" i="1"/>
  <c r="O913" i="1"/>
  <c r="O3550" i="1"/>
  <c r="O1741" i="1"/>
  <c r="O662" i="1"/>
  <c r="O671" i="1"/>
  <c r="O3683" i="1"/>
  <c r="O3445" i="1"/>
  <c r="O1150" i="1"/>
  <c r="O382" i="1"/>
  <c r="O2923" i="1"/>
  <c r="O2764" i="1"/>
  <c r="O2369" i="1"/>
  <c r="O2542" i="1"/>
  <c r="O2466" i="1"/>
  <c r="O1972" i="1"/>
  <c r="O3230" i="1"/>
  <c r="O272" i="1"/>
  <c r="O3141" i="1"/>
  <c r="O2236" i="1"/>
  <c r="O2033" i="1"/>
  <c r="O1515" i="1"/>
  <c r="O141" i="1"/>
  <c r="O85" i="1"/>
  <c r="O1396" i="1"/>
  <c r="O2388" i="1"/>
  <c r="O56" i="1"/>
  <c r="O3482" i="1"/>
  <c r="O2620" i="1"/>
  <c r="O1256" i="1"/>
  <c r="O2134" i="1"/>
  <c r="O171" i="1"/>
  <c r="O1069" i="1"/>
  <c r="O1123" i="1"/>
  <c r="O3053" i="1"/>
  <c r="O1283" i="1"/>
  <c r="O863" i="1"/>
  <c r="O3855" i="1"/>
  <c r="O3210" i="1"/>
  <c r="O2684" i="1"/>
  <c r="O2546" i="1"/>
  <c r="O431" i="1"/>
  <c r="O3660" i="1"/>
  <c r="O3422" i="1"/>
  <c r="O1648" i="1"/>
  <c r="O2114" i="1"/>
  <c r="O3385" i="1"/>
  <c r="O3335" i="1"/>
  <c r="O2387" i="1"/>
  <c r="O2791" i="1"/>
  <c r="O3804" i="1"/>
  <c r="O1061" i="1"/>
  <c r="O3009" i="1"/>
  <c r="O4026" i="1"/>
  <c r="O2439" i="1"/>
  <c r="O3310" i="1"/>
  <c r="O3010" i="1"/>
  <c r="O2343" i="1"/>
  <c r="O1053" i="1"/>
  <c r="O867" i="1"/>
  <c r="O2320" i="1"/>
  <c r="O2959" i="1"/>
  <c r="O2553" i="1"/>
  <c r="O3127" i="1"/>
  <c r="O995" i="1"/>
  <c r="O598" i="1"/>
  <c r="O212" i="1"/>
  <c r="O1015" i="1"/>
  <c r="O2189" i="1"/>
  <c r="O1252" i="1"/>
  <c r="O535" i="1"/>
  <c r="O2987" i="1"/>
  <c r="O661" i="1"/>
  <c r="O3842" i="1"/>
  <c r="O735" i="1"/>
  <c r="O2519" i="1"/>
  <c r="O488" i="1"/>
  <c r="O2536" i="1"/>
  <c r="O2901" i="1"/>
  <c r="O2878" i="1"/>
  <c r="O608" i="1"/>
  <c r="O3341" i="1"/>
  <c r="O3315" i="1"/>
  <c r="O176" i="1"/>
  <c r="O1250" i="1"/>
  <c r="O3483" i="1"/>
  <c r="O3237" i="1"/>
  <c r="O2954" i="1"/>
  <c r="O3218" i="1"/>
  <c r="O2218" i="1"/>
  <c r="O2654" i="1"/>
  <c r="O2889" i="1"/>
  <c r="O3164" i="1"/>
  <c r="O3595" i="1"/>
  <c r="O2874" i="1"/>
  <c r="O47" i="1"/>
  <c r="O2053" i="1"/>
  <c r="O3261" i="1"/>
  <c r="O1128" i="1"/>
  <c r="O1408" i="1"/>
  <c r="O1535" i="1"/>
  <c r="O2249" i="1"/>
  <c r="O2714" i="1"/>
  <c r="O3608" i="1"/>
  <c r="O2706" i="1"/>
  <c r="O2032" i="1"/>
  <c r="O3898" i="1"/>
  <c r="O2407" i="1"/>
  <c r="O2318" i="1"/>
  <c r="O3121" i="1"/>
  <c r="O1918" i="1"/>
  <c r="O474" i="1"/>
  <c r="O425" i="1"/>
  <c r="O1230" i="1"/>
  <c r="O3052" i="1"/>
  <c r="O13" i="1"/>
  <c r="O489" i="1"/>
  <c r="O3163" i="1"/>
  <c r="O1465" i="1"/>
  <c r="O3393" i="1"/>
  <c r="O3594" i="1"/>
  <c r="O1920" i="1"/>
  <c r="O869" i="1"/>
  <c r="O1830" i="1"/>
  <c r="O3227" i="1"/>
  <c r="O9" i="1"/>
  <c r="O3061" i="1"/>
  <c r="O3497" i="1"/>
  <c r="O217" i="1"/>
  <c r="O3287" i="1"/>
  <c r="O3259" i="1"/>
  <c r="O459" i="1"/>
  <c r="O3631" i="1"/>
  <c r="O460" i="1"/>
  <c r="O619" i="1"/>
  <c r="O1924" i="1"/>
  <c r="O458" i="1"/>
  <c r="O1645" i="1"/>
  <c r="O468" i="1"/>
  <c r="O984" i="1"/>
  <c r="O2718" i="1"/>
  <c r="O2890" i="1"/>
  <c r="O3911" i="1"/>
  <c r="O4073" i="1"/>
  <c r="O695" i="1"/>
  <c r="O3673" i="1"/>
  <c r="O3494" i="1"/>
  <c r="O3620" i="1"/>
  <c r="O3454" i="1"/>
  <c r="O1430" i="1"/>
  <c r="O1496" i="1"/>
  <c r="O2569" i="1"/>
  <c r="O668" i="1"/>
  <c r="O2571" i="1"/>
  <c r="O525" i="1"/>
  <c r="O2363" i="1"/>
  <c r="O52" i="1"/>
  <c r="O1818" i="1"/>
  <c r="O189" i="1"/>
  <c r="O2385" i="1"/>
  <c r="O2607" i="1"/>
  <c r="O472" i="1"/>
  <c r="O2743" i="1"/>
  <c r="O3786" i="1"/>
  <c r="O4061" i="1"/>
  <c r="O3628" i="1"/>
  <c r="O3101" i="1"/>
  <c r="O2568" i="1"/>
  <c r="O806" i="1"/>
  <c r="O3871" i="1"/>
  <c r="O4108" i="1"/>
  <c r="O1617" i="1"/>
  <c r="O3348" i="1"/>
  <c r="O2602" i="1"/>
  <c r="O2735" i="1"/>
  <c r="O1022" i="1"/>
  <c r="O1809" i="1"/>
  <c r="O895" i="1"/>
  <c r="O3534" i="1"/>
  <c r="O1727" i="1"/>
  <c r="O3858" i="1"/>
  <c r="O4055" i="1"/>
  <c r="O1554" i="1"/>
  <c r="O3963" i="1"/>
  <c r="O824" i="1"/>
  <c r="O1421" i="1"/>
  <c r="O3449" i="1"/>
  <c r="O2470" i="1"/>
  <c r="O1798" i="1"/>
  <c r="O1400" i="1"/>
  <c r="O862" i="1"/>
  <c r="O65" i="1"/>
  <c r="O2891" i="1"/>
  <c r="O39" i="1"/>
  <c r="O799" i="1"/>
  <c r="O2436" i="1"/>
  <c r="O3696" i="1"/>
  <c r="O1313" i="1"/>
  <c r="O1836" i="1"/>
  <c r="O1927" i="1"/>
  <c r="O178" i="1"/>
  <c r="O1762" i="1"/>
  <c r="O383" i="1"/>
  <c r="O3744" i="1"/>
  <c r="O3214" i="1"/>
  <c r="O704" i="1"/>
  <c r="O1997" i="1"/>
  <c r="O1715" i="1"/>
  <c r="O3897" i="1"/>
  <c r="O1168" i="1"/>
  <c r="O1181" i="1"/>
  <c r="O3621" i="1"/>
  <c r="O384" i="1"/>
  <c r="O1540" i="1"/>
  <c r="O3816" i="1"/>
  <c r="O2274" i="1"/>
  <c r="O831" i="1"/>
  <c r="O416" i="1"/>
  <c r="O595" i="1"/>
  <c r="O4065" i="1"/>
  <c r="O2000" i="1"/>
  <c r="O385" i="1"/>
  <c r="O271" i="1"/>
  <c r="O386" i="1"/>
  <c r="O1657" i="1"/>
  <c r="O387" i="1"/>
  <c r="O854" i="1"/>
  <c r="O344" i="1"/>
  <c r="O2852" i="1"/>
  <c r="O517" i="1"/>
  <c r="O2152" i="1"/>
  <c r="O1735" i="1"/>
  <c r="O331" i="1"/>
  <c r="O2009" i="1"/>
  <c r="O2604" i="1"/>
  <c r="O1659" i="1"/>
  <c r="O484" i="1"/>
  <c r="O1011" i="1"/>
  <c r="O772" i="1"/>
  <c r="O1164" i="1"/>
  <c r="O2540" i="1"/>
  <c r="O789" i="1"/>
  <c r="O3253" i="1"/>
  <c r="O1779" i="1"/>
  <c r="O2128" i="1"/>
  <c r="O1422" i="1"/>
  <c r="O388" i="1"/>
  <c r="O3693" i="1"/>
  <c r="O917" i="1"/>
  <c r="O3844" i="1"/>
  <c r="O1307" i="1"/>
  <c r="O3041" i="1"/>
  <c r="O1510" i="1"/>
  <c r="O2655" i="1"/>
  <c r="O2332" i="1"/>
  <c r="O826" i="1"/>
  <c r="O1986" i="1"/>
  <c r="O1655" i="1"/>
  <c r="O1425" i="1"/>
  <c r="O1342" i="1"/>
  <c r="O579" i="1"/>
  <c r="O2702" i="1"/>
  <c r="O2945" i="1"/>
  <c r="O2877" i="1"/>
  <c r="O918" i="1"/>
  <c r="O1956" i="1"/>
  <c r="O2240" i="1"/>
  <c r="O2825" i="1"/>
  <c r="O3831" i="1"/>
  <c r="O590" i="1"/>
  <c r="O1615" i="1"/>
  <c r="O2072" i="1"/>
  <c r="O1908" i="1"/>
  <c r="O3358" i="1"/>
  <c r="O2911" i="1"/>
  <c r="O3527" i="1"/>
  <c r="O2937" i="1"/>
  <c r="O1733" i="1"/>
  <c r="O3743" i="1"/>
  <c r="O389" i="1"/>
  <c r="O921" i="1"/>
  <c r="O2918" i="1"/>
  <c r="O3971" i="1"/>
  <c r="O1768" i="1"/>
  <c r="O1907" i="1"/>
  <c r="O3389" i="1"/>
  <c r="O1842" i="1"/>
  <c r="O2064" i="1"/>
  <c r="O3586" i="1"/>
  <c r="O342" i="1"/>
  <c r="O2347" i="1"/>
  <c r="O2893" i="1"/>
  <c r="O414" i="1"/>
  <c r="O1003" i="1"/>
  <c r="O3100" i="1"/>
  <c r="O2297" i="1"/>
  <c r="O2002" i="1"/>
  <c r="O1428" i="1"/>
  <c r="O2205" i="1"/>
  <c r="O1039" i="1"/>
  <c r="O1987" i="1"/>
  <c r="O2906" i="1"/>
  <c r="O2088" i="1"/>
  <c r="O3988" i="1"/>
  <c r="O3868" i="1"/>
  <c r="O3051" i="1"/>
  <c r="O2862" i="1"/>
  <c r="O3416" i="1"/>
  <c r="O960" i="1"/>
  <c r="O3922" i="1"/>
  <c r="O3611" i="1"/>
  <c r="O1112" i="1"/>
  <c r="O82" i="1"/>
  <c r="O781" i="1"/>
  <c r="O2132" i="1"/>
  <c r="O2256" i="1"/>
  <c r="O3226" i="1"/>
  <c r="O3467" i="1"/>
  <c r="O514" i="1"/>
  <c r="O2824" i="1"/>
  <c r="O3975" i="1"/>
  <c r="O210" i="1"/>
  <c r="O790" i="1"/>
  <c r="O1782" i="1"/>
  <c r="O601" i="1"/>
  <c r="O2300" i="1"/>
  <c r="O1030" i="1"/>
  <c r="O1799" i="1"/>
  <c r="O2355" i="1"/>
  <c r="O3475" i="1"/>
  <c r="O3256" i="1"/>
  <c r="O1710" i="1"/>
  <c r="O922" i="1"/>
  <c r="O1393" i="1"/>
  <c r="O3290" i="1"/>
  <c r="O2864" i="1"/>
  <c r="O1092" i="1"/>
  <c r="O2424" i="1"/>
  <c r="O1694" i="1"/>
  <c r="O1228" i="1"/>
  <c r="O564" i="1"/>
  <c r="O1675" i="1"/>
  <c r="O3994" i="1"/>
  <c r="O2851" i="1"/>
  <c r="O976" i="1"/>
  <c r="O2599" i="1"/>
  <c r="O1880" i="1"/>
  <c r="O4052" i="1"/>
  <c r="O3839" i="1"/>
  <c r="O81" i="1"/>
  <c r="O2532" i="1"/>
  <c r="O3602" i="1"/>
  <c r="O3006" i="1"/>
  <c r="O2123" i="1"/>
  <c r="O807" i="1"/>
  <c r="O1343" i="1"/>
  <c r="O1700" i="1"/>
  <c r="O574" i="1"/>
  <c r="O182" i="1"/>
  <c r="O2506" i="1"/>
  <c r="O127" i="1"/>
  <c r="O3045" i="1"/>
  <c r="O3404" i="1"/>
  <c r="O1575" i="1"/>
  <c r="O1212" i="1"/>
  <c r="O1596" i="1"/>
  <c r="O3298" i="1"/>
  <c r="O1756" i="1"/>
  <c r="O1309" i="1"/>
  <c r="O2453" i="1"/>
  <c r="O3138" i="1"/>
  <c r="O1736" i="1"/>
  <c r="O1397" i="1"/>
  <c r="O1777" i="1"/>
  <c r="O500" i="1"/>
  <c r="O2514" i="1"/>
  <c r="O1071" i="1"/>
  <c r="O3271" i="1"/>
  <c r="O390" i="1"/>
  <c r="O2873" i="1"/>
  <c r="O1217" i="1"/>
  <c r="O3462" i="1"/>
  <c r="O1482" i="1"/>
  <c r="O2752" i="1"/>
  <c r="O2137" i="1"/>
  <c r="O3807" i="1"/>
  <c r="O137" i="1"/>
  <c r="O1876" i="1"/>
  <c r="O3361" i="1"/>
  <c r="O200" i="1"/>
  <c r="O1280" i="1"/>
  <c r="O3367" i="1"/>
  <c r="O1412" i="1"/>
  <c r="O152" i="1"/>
  <c r="O1377" i="1"/>
  <c r="O2058" i="1"/>
  <c r="O1816" i="1"/>
  <c r="O2747" i="1"/>
  <c r="O132" i="1"/>
  <c r="O3296" i="1"/>
  <c r="O1942" i="1"/>
  <c r="O3823" i="1"/>
  <c r="O3638" i="1"/>
  <c r="O3031" i="1"/>
  <c r="O3860" i="1"/>
  <c r="O3499" i="1"/>
  <c r="O142" i="1"/>
  <c r="O1080" i="1"/>
  <c r="O1032" i="1"/>
  <c r="O1825" i="1"/>
  <c r="O3665" i="1"/>
  <c r="O1460" i="1"/>
  <c r="O3319" i="1"/>
  <c r="O2267" i="1"/>
  <c r="O3624" i="1"/>
  <c r="O1172" i="1"/>
  <c r="O1139" i="1"/>
  <c r="O1773" i="1"/>
  <c r="O1570" i="1"/>
  <c r="O144" i="1"/>
  <c r="O3960" i="1"/>
  <c r="O1597" i="1"/>
  <c r="O3437" i="1"/>
  <c r="O1278" i="1"/>
  <c r="O451" i="1"/>
  <c r="O1973" i="1"/>
  <c r="O705" i="1"/>
  <c r="O2079" i="1"/>
  <c r="O2192" i="1"/>
  <c r="O3890" i="1"/>
  <c r="O2346" i="1"/>
  <c r="O2497" i="1"/>
  <c r="O1757" i="1"/>
  <c r="O1552" i="1"/>
  <c r="O391" i="1"/>
  <c r="O1868" i="1"/>
  <c r="O1551" i="1"/>
  <c r="O630" i="1"/>
  <c r="O1778" i="1"/>
  <c r="O3609" i="1"/>
  <c r="O3093" i="1"/>
  <c r="O433" i="1"/>
  <c r="O3700" i="1"/>
  <c r="O2784" i="1"/>
  <c r="O1041" i="1"/>
  <c r="O2452" i="1"/>
  <c r="O3419" i="1"/>
  <c r="O3301" i="1"/>
  <c r="O1883" i="1"/>
  <c r="O1301" i="1"/>
  <c r="O1409" i="1"/>
  <c r="O1098" i="1"/>
  <c r="O2195" i="1"/>
  <c r="O679" i="1"/>
  <c r="O2052" i="1"/>
  <c r="O1744" i="1"/>
  <c r="O2988" i="1"/>
  <c r="O3183" i="1"/>
  <c r="O2681" i="1"/>
  <c r="O349" i="1"/>
  <c r="O3249" i="1"/>
  <c r="O1922" i="1"/>
  <c r="O3080" i="1"/>
  <c r="O2259" i="1"/>
  <c r="O1207" i="1"/>
  <c r="O887" i="1"/>
  <c r="O1274" i="1"/>
  <c r="O3381" i="1"/>
  <c r="O1665" i="1"/>
  <c r="O5" i="1"/>
  <c r="O70" i="1"/>
  <c r="O2720" i="1"/>
  <c r="O2731" i="1"/>
  <c r="O1014" i="1"/>
  <c r="O1796" i="1"/>
  <c r="O2446" i="1"/>
  <c r="O1714" i="1"/>
  <c r="O3824" i="1"/>
  <c r="O2817" i="1"/>
  <c r="O3721" i="1"/>
  <c r="O1235" i="1"/>
  <c r="O1077" i="1"/>
  <c r="O93" i="1"/>
  <c r="O3124" i="1"/>
  <c r="O2138" i="1"/>
  <c r="O2065" i="1"/>
  <c r="O1579" i="1"/>
  <c r="O3447" i="1"/>
  <c r="O1585" i="1"/>
  <c r="O618" i="1"/>
  <c r="O2180" i="1"/>
  <c r="O1076" i="1"/>
  <c r="O73" i="1"/>
  <c r="O3434" i="1"/>
  <c r="O1332" i="1"/>
  <c r="O620" i="1"/>
  <c r="O3712" i="1"/>
  <c r="O3353" i="1"/>
  <c r="O226" i="1"/>
  <c r="O2241" i="1"/>
  <c r="O181" i="1"/>
  <c r="O2354" i="1"/>
  <c r="O987" i="1"/>
  <c r="O256" i="1"/>
  <c r="O640" i="1"/>
  <c r="O788" i="1"/>
  <c r="O954" i="1"/>
  <c r="O1222" i="1"/>
  <c r="O1834" i="1"/>
  <c r="O2935" i="1"/>
  <c r="O3772" i="1"/>
  <c r="O1879" i="1"/>
  <c r="O1184" i="1"/>
  <c r="O594" i="1"/>
  <c r="O2029" i="1"/>
  <c r="O278" i="1"/>
  <c r="O2484" i="1"/>
  <c r="O2962" i="1"/>
  <c r="O1995" i="1"/>
  <c r="O2657" i="1"/>
  <c r="O3766" i="1"/>
  <c r="O3798" i="1"/>
  <c r="O3224" i="1"/>
  <c r="O2143" i="1"/>
  <c r="O3710" i="1"/>
  <c r="O2389" i="1"/>
  <c r="O3892" i="1"/>
  <c r="O1294" i="1"/>
  <c r="O2832" i="1"/>
  <c r="O2031" i="1"/>
  <c r="O2928" i="1"/>
  <c r="O3776" i="1"/>
  <c r="O549" i="1"/>
  <c r="O481" i="1"/>
  <c r="O4092" i="1"/>
  <c r="O899" i="1"/>
  <c r="O3145" i="1"/>
  <c r="O3707" i="1"/>
  <c r="O1855" i="1"/>
  <c r="O2362" i="1"/>
  <c r="O3387" i="1"/>
  <c r="O2296" i="1"/>
  <c r="O515" i="1"/>
  <c r="O2174" i="1"/>
  <c r="O3050" i="1"/>
  <c r="O3551" i="1"/>
  <c r="O457" i="1"/>
  <c r="O706" i="1"/>
  <c r="O3438" i="1"/>
  <c r="O2978" i="1"/>
  <c r="O304" i="1"/>
  <c r="O1999" i="1"/>
  <c r="O2455" i="1"/>
  <c r="O2158" i="1"/>
  <c r="O2938" i="1"/>
  <c r="O2233" i="1"/>
  <c r="O2807" i="1"/>
  <c r="O536" i="1"/>
  <c r="O3008" i="1"/>
  <c r="O1302" i="1"/>
  <c r="O3026" i="1"/>
  <c r="O3830" i="1"/>
  <c r="O1703" i="1"/>
  <c r="O2198" i="1"/>
  <c r="O3064" i="1"/>
  <c r="O560" i="1"/>
  <c r="O1185" i="1"/>
  <c r="O2115" i="1"/>
  <c r="O29" i="1"/>
  <c r="O2037" i="1"/>
  <c r="O476" i="1"/>
  <c r="O3944" i="1"/>
  <c r="O412" i="1"/>
  <c r="O2428" i="1"/>
  <c r="O1101" i="1"/>
  <c r="O1211" i="1"/>
  <c r="O1939" i="1"/>
  <c r="O3847" i="1"/>
  <c r="O2418" i="1"/>
  <c r="O166" i="1"/>
  <c r="O1167" i="1"/>
  <c r="O2185" i="1"/>
  <c r="O1614" i="1"/>
  <c r="O2866" i="1"/>
  <c r="O10" i="1"/>
  <c r="O62" i="1"/>
  <c r="O179" i="1"/>
  <c r="O2980" i="1"/>
  <c r="O3383" i="1"/>
  <c r="O3200" i="1"/>
  <c r="O2342" i="1"/>
  <c r="O198" i="1"/>
  <c r="O112" i="1"/>
  <c r="O727" i="1"/>
  <c r="O3562" i="1"/>
  <c r="O2239" i="1"/>
  <c r="O3872" i="1"/>
  <c r="O768" i="1"/>
  <c r="O722" i="1"/>
  <c r="O2638" i="1"/>
  <c r="O3357" i="1"/>
  <c r="O2081" i="1"/>
  <c r="O1807" i="1"/>
  <c r="O1201" i="1"/>
  <c r="O317" i="1"/>
  <c r="O3242" i="1"/>
  <c r="O275" i="1"/>
  <c r="O1516" i="1"/>
  <c r="O3161" i="1"/>
  <c r="O2634" i="1"/>
  <c r="O1656" i="1"/>
  <c r="O1349" i="1"/>
  <c r="O2750" i="1"/>
  <c r="O3399" i="1"/>
  <c r="O392" i="1"/>
  <c r="O4063" i="1"/>
  <c r="O306" i="1"/>
  <c r="O2482" i="1"/>
  <c r="O1451" i="1"/>
  <c r="O1289" i="1"/>
  <c r="O980" i="1"/>
  <c r="O2711" i="1"/>
  <c r="O2563" i="1"/>
  <c r="O2213" i="1"/>
  <c r="O2191" i="1"/>
  <c r="O393" i="1"/>
  <c r="O642" i="1"/>
  <c r="O3157" i="1"/>
  <c r="O2558" i="1"/>
  <c r="O1982" i="1"/>
  <c r="O1833" i="1"/>
  <c r="O487" i="1"/>
  <c r="O1502" i="1"/>
  <c r="O2136" i="1"/>
  <c r="O2786" i="1"/>
  <c r="O2690" i="1"/>
  <c r="O311" i="1"/>
  <c r="O2798" i="1"/>
  <c r="O3762" i="1"/>
  <c r="O3513" i="1"/>
  <c r="O945" i="1"/>
  <c r="O2520" i="1"/>
  <c r="O2617" i="1"/>
  <c r="O1911" i="1"/>
  <c r="O878" i="1"/>
  <c r="O2478" i="1"/>
  <c r="O117" i="1"/>
  <c r="O1578" i="1"/>
  <c r="O1747" i="1"/>
  <c r="O3626" i="1"/>
  <c r="O2848" i="1"/>
  <c r="O530" i="1"/>
  <c r="O804" i="1"/>
  <c r="O1012" i="1"/>
  <c r="O1171" i="1"/>
  <c r="O199" i="1"/>
  <c r="O1064" i="1"/>
  <c r="O1890" i="1"/>
  <c r="O2231" i="1"/>
  <c r="O1086" i="1"/>
  <c r="O568" i="1"/>
  <c r="O775" i="1"/>
  <c r="O1606" i="1"/>
  <c r="O1007" i="1"/>
  <c r="O1480" i="1"/>
  <c r="O2551" i="1"/>
  <c r="O1504" i="1"/>
  <c r="O3618" i="1"/>
  <c r="O4012" i="1"/>
  <c r="O1618" i="1"/>
  <c r="O3697" i="1"/>
  <c r="O3821" i="1"/>
  <c r="O129" i="1"/>
  <c r="O901" i="1"/>
  <c r="O3018" i="1"/>
  <c r="O26" i="1"/>
  <c r="O634" i="1"/>
  <c r="O3238" i="1"/>
  <c r="O970" i="1"/>
  <c r="O3343" i="1"/>
  <c r="O77" i="1"/>
  <c r="O239" i="1"/>
  <c r="O1295" i="1"/>
  <c r="O1188" i="1"/>
  <c r="O1513" i="1"/>
  <c r="O2904" i="1"/>
  <c r="O1454" i="1"/>
  <c r="O3173" i="1"/>
  <c r="O3371" i="1"/>
  <c r="O3078" i="1"/>
  <c r="O1443" i="1"/>
  <c r="O829" i="1"/>
  <c r="O1018" i="1"/>
  <c r="O2488" i="1"/>
  <c r="O3770" i="1"/>
  <c r="O2220" i="1"/>
  <c r="O1674" i="1"/>
  <c r="O1027" i="1"/>
  <c r="O3283" i="1"/>
  <c r="O632" i="1"/>
  <c r="O203" i="1"/>
  <c r="O3168" i="1"/>
  <c r="O1373" i="1"/>
  <c r="O890" i="1"/>
  <c r="O2842" i="1"/>
  <c r="O969" i="1"/>
  <c r="O1553" i="1"/>
  <c r="O893" i="1"/>
  <c r="O2836" i="1"/>
  <c r="O1889" i="1"/>
  <c r="O507" i="1"/>
  <c r="O1899" i="1"/>
  <c r="O1179" i="1"/>
  <c r="O394" i="1"/>
  <c r="O3774" i="1"/>
  <c r="O3979" i="1"/>
  <c r="O1520" i="1"/>
  <c r="O2289" i="1"/>
  <c r="O974" i="1"/>
  <c r="O684" i="1"/>
  <c r="O2795" i="1"/>
  <c r="O1105" i="1"/>
  <c r="O2353" i="1"/>
  <c r="O2426" i="1"/>
  <c r="O1469" i="1"/>
  <c r="O1262" i="1"/>
  <c r="O350" i="1"/>
  <c r="O1033" i="1"/>
  <c r="O2232" i="1"/>
  <c r="O351" i="1"/>
  <c r="O421" i="1"/>
  <c r="O1434" i="1"/>
  <c r="O395" i="1"/>
  <c r="O2364" i="1"/>
  <c r="O3833" i="1"/>
  <c r="O2003" i="1"/>
  <c r="O1334" i="1"/>
  <c r="O846" i="1"/>
  <c r="O2736" i="1"/>
  <c r="O3883" i="1"/>
  <c r="O1955" i="1"/>
  <c r="O1697" i="1"/>
  <c r="O733" i="1"/>
  <c r="O2097" i="1"/>
  <c r="O3686" i="1"/>
  <c r="O258" i="1"/>
  <c r="O1323" i="1"/>
  <c r="O3309" i="1"/>
  <c r="O396" i="1"/>
  <c r="O4053" i="1"/>
  <c r="O2875" i="1"/>
  <c r="O2091" i="1"/>
  <c r="O3209" i="1"/>
  <c r="O2278" i="1"/>
  <c r="O1543" i="1"/>
  <c r="O707" i="1"/>
  <c r="O280" i="1"/>
  <c r="O326" i="1"/>
  <c r="O1610" i="1"/>
  <c r="O397" i="1"/>
  <c r="O3391" i="1"/>
  <c r="O3032" i="1"/>
  <c r="O2043" i="1"/>
  <c r="O2429" i="1"/>
  <c r="O1732" i="1"/>
  <c r="O3007" i="1"/>
  <c r="O2670" i="1"/>
  <c r="O3446" i="1"/>
  <c r="O3646" i="1"/>
  <c r="O355" i="1"/>
  <c r="O3042" i="1"/>
  <c r="O243" i="1"/>
  <c r="O3784" i="1"/>
  <c r="O3625" i="1"/>
  <c r="O2010" i="1"/>
  <c r="O4048" i="1"/>
  <c r="O870" i="1"/>
  <c r="O2468" i="1"/>
  <c r="O274" i="1"/>
  <c r="O951" i="1"/>
  <c r="O428" i="1"/>
  <c r="O3951" i="1"/>
  <c r="O1719" i="1"/>
  <c r="O504" i="1"/>
  <c r="O2153" i="1"/>
  <c r="O223" i="1"/>
  <c r="O3441" i="1"/>
  <c r="O502" i="1"/>
  <c r="O847" i="1"/>
  <c r="O1891" i="1"/>
  <c r="O3787" i="1"/>
  <c r="O1604" i="1"/>
  <c r="O605" i="1"/>
  <c r="O1843" i="1"/>
  <c r="O2105" i="1"/>
  <c r="O3834" i="1"/>
  <c r="O1792" i="1"/>
  <c r="O614" i="1"/>
  <c r="O1359" i="1"/>
  <c r="O3195" i="1"/>
  <c r="O3651" i="1"/>
  <c r="O3590" i="1"/>
  <c r="O639" i="1"/>
  <c r="O1327" i="1"/>
  <c r="O1474" i="1"/>
  <c r="O1671" i="1"/>
  <c r="O2931" i="1"/>
  <c r="O1131" i="1"/>
  <c r="O2907" i="1"/>
  <c r="O3724" i="1"/>
  <c r="O1009" i="1"/>
  <c r="O3444" i="1"/>
  <c r="O1459" i="1"/>
  <c r="O2196" i="1"/>
  <c r="O1772" i="1"/>
  <c r="O3566" i="1"/>
  <c r="O289" i="1"/>
  <c r="O512" i="1"/>
  <c r="O1838" i="1"/>
  <c r="O1449" i="1"/>
  <c r="O1471" i="1"/>
  <c r="O2441" i="1"/>
  <c r="O2619" i="1"/>
  <c r="O3392" i="1"/>
  <c r="O3966" i="1"/>
  <c r="O1458" i="1"/>
  <c r="O3632" i="1"/>
  <c r="O2022" i="1"/>
  <c r="O172" i="1"/>
  <c r="O3099" i="1"/>
  <c r="O173" i="1"/>
  <c r="O3851" i="1"/>
  <c r="O3133" i="1"/>
  <c r="O3964" i="1"/>
  <c r="O1603" i="1"/>
  <c r="O3657" i="1"/>
  <c r="O3373" i="1"/>
  <c r="O125" i="1"/>
  <c r="O2121" i="1"/>
  <c r="O1948" i="1"/>
  <c r="O2998" i="1"/>
  <c r="O3891" i="1"/>
  <c r="O1324" i="1"/>
  <c r="O57" i="1"/>
  <c r="O4062" i="1"/>
  <c r="O1934" i="1"/>
  <c r="O186" i="1"/>
  <c r="O157" i="1"/>
  <c r="O1054" i="1"/>
  <c r="O2552" i="1"/>
  <c r="O240" i="1"/>
  <c r="O2944" i="1"/>
  <c r="O3931" i="1"/>
  <c r="O3982" i="1"/>
  <c r="O3139" i="1"/>
  <c r="O699" i="1"/>
  <c r="O2313" i="1"/>
  <c r="O2230" i="1"/>
  <c r="O2394" i="1"/>
  <c r="O1905" i="1"/>
  <c r="O885" i="1"/>
  <c r="O485" i="1"/>
  <c r="O2229" i="1"/>
  <c r="O3523" i="1"/>
  <c r="O850" i="1"/>
  <c r="O2533" i="1"/>
  <c r="O1448" i="1"/>
  <c r="O2109" i="1"/>
  <c r="O2898" i="1"/>
  <c r="O744" i="1"/>
  <c r="O2131" i="1"/>
  <c r="O519" i="1"/>
  <c r="O1119" i="1"/>
  <c r="O2524" i="1"/>
  <c r="O926" i="1"/>
  <c r="O2139" i="1"/>
  <c r="O1244" i="1"/>
  <c r="O1146" i="1"/>
  <c r="O3878" i="1"/>
  <c r="O3425" i="1"/>
  <c r="O1558" i="1"/>
  <c r="O1446" i="1"/>
  <c r="O3777" i="1"/>
  <c r="O3245" i="1"/>
  <c r="O575" i="1"/>
  <c r="O1394" i="1"/>
  <c r="O1173" i="1"/>
  <c r="O1145" i="1"/>
  <c r="O3172" i="1"/>
  <c r="O2242" i="1"/>
  <c r="O3779" i="1"/>
  <c r="O708" i="1"/>
  <c r="O1760" i="1"/>
  <c r="O938" i="1"/>
  <c r="O1344" i="1"/>
  <c r="O1505" i="1"/>
  <c r="O100" i="1"/>
  <c r="O36" i="1"/>
  <c r="O1678" i="1"/>
  <c r="O3320" i="1"/>
  <c r="O1190" i="1"/>
  <c r="O1198" i="1"/>
  <c r="O1627" i="1"/>
  <c r="O1205" i="1"/>
  <c r="O3727" i="1"/>
  <c r="O83" i="1"/>
  <c r="O3711" i="1"/>
  <c r="O1888" i="1"/>
  <c r="O2252" i="1"/>
  <c r="O2763" i="1"/>
  <c r="O1365" i="1"/>
  <c r="O3165" i="1"/>
  <c r="O3047" i="1"/>
  <c r="O2193" i="1"/>
  <c r="O1881" i="1"/>
  <c r="O3574" i="1"/>
  <c r="O1729" i="1"/>
  <c r="O773" i="1"/>
  <c r="O3266" i="1"/>
  <c r="O2880" i="1"/>
  <c r="O1988" i="1"/>
  <c r="O683" i="1"/>
  <c r="O3745" i="1"/>
  <c r="O2350" i="1"/>
  <c r="O1310" i="1"/>
  <c r="O2700" i="1"/>
  <c r="O908" i="1"/>
  <c r="O3344" i="1"/>
  <c r="O3455" i="1"/>
  <c r="O3985" i="1"/>
  <c r="O3443" i="1"/>
  <c r="O4056" i="1"/>
  <c r="O2612" i="1"/>
  <c r="O3775" i="1"/>
  <c r="O2692" i="1"/>
  <c r="O1272" i="1"/>
  <c r="O302" i="1"/>
  <c r="O2254" i="1"/>
  <c r="O1989" i="1"/>
  <c r="O2047" i="1"/>
  <c r="O2751" i="1"/>
  <c r="O1985" i="1"/>
  <c r="O398" i="1"/>
  <c r="O2510" i="1"/>
  <c r="O593" i="1"/>
  <c r="O2677" i="1"/>
  <c r="O3471" i="1"/>
  <c r="O3023" i="1"/>
  <c r="O3453" i="1"/>
  <c r="O3815" i="1"/>
  <c r="O318" i="1"/>
  <c r="O295" i="1"/>
  <c r="O2098" i="1"/>
  <c r="O3547" i="1"/>
  <c r="O3866" i="1"/>
  <c r="O2490" i="1"/>
  <c r="O1769" i="1"/>
  <c r="O2659" i="1"/>
  <c r="O1967" i="1"/>
  <c r="O3113" i="1"/>
  <c r="O301" i="1"/>
  <c r="O1002" i="1"/>
  <c r="O3938" i="1"/>
  <c r="O2920" i="1"/>
  <c r="O268" i="1"/>
  <c r="O2631" i="1"/>
  <c r="O494" i="1"/>
  <c r="O1959" i="1"/>
  <c r="O2108" i="1"/>
  <c r="O3695" i="1"/>
  <c r="O2245" i="1"/>
  <c r="O631" i="1"/>
  <c r="O1281" i="1"/>
  <c r="O803" i="1"/>
  <c r="O1775" i="1"/>
  <c r="O2055" i="1"/>
  <c r="O2050" i="1"/>
  <c r="O2415" i="1"/>
  <c r="O2623" i="1"/>
  <c r="O2118" i="1"/>
  <c r="O2094" i="1"/>
  <c r="O3103" i="1"/>
  <c r="O4018" i="1"/>
  <c r="O3326" i="1"/>
  <c r="O3017" i="1"/>
  <c r="O509" i="1"/>
  <c r="O1885" i="1"/>
  <c r="O1362" i="1"/>
  <c r="O3854" i="1"/>
  <c r="O2680" i="1"/>
  <c r="O3461" i="1"/>
  <c r="O299" i="1"/>
  <c r="O2119" i="1"/>
  <c r="O3366" i="1"/>
  <c r="O2021" i="1"/>
  <c r="O279" i="1"/>
  <c r="O1532" i="1"/>
  <c r="O442" i="1"/>
  <c r="O1075" i="1"/>
  <c r="O3277" i="1"/>
  <c r="O751" i="1"/>
  <c r="O3644" i="1"/>
  <c r="O743" i="1"/>
  <c r="O1567" i="1"/>
  <c r="O2288" i="1"/>
  <c r="O585" i="1"/>
  <c r="O1679" i="1"/>
  <c r="O793" i="1"/>
  <c r="O94" i="1"/>
  <c r="O798" i="1"/>
  <c r="O3561" i="1"/>
  <c r="O2360" i="1"/>
  <c r="O175" i="1"/>
  <c r="O2530" i="1"/>
  <c r="O1125" i="1"/>
  <c r="O3669" i="1"/>
  <c r="O1767" i="1"/>
  <c r="O3146" i="1"/>
  <c r="O3917" i="1"/>
  <c r="O1382" i="1"/>
  <c r="O3204" i="1"/>
  <c r="O1066" i="1"/>
  <c r="O948" i="1"/>
  <c r="O796" i="1"/>
  <c r="O3407" i="1"/>
  <c r="O2940" i="1"/>
  <c r="O3601" i="1"/>
  <c r="O1823" i="1"/>
  <c r="O1239" i="1"/>
  <c r="O2409" i="1"/>
  <c r="O1508" i="1"/>
  <c r="O1151" i="1"/>
  <c r="O1488" i="1"/>
  <c r="O3737" i="1"/>
  <c r="O655" i="1"/>
  <c r="O2173" i="1"/>
  <c r="O1664" i="1"/>
  <c r="O1726" i="1"/>
  <c r="O3059" i="1"/>
  <c r="O1156" i="1"/>
  <c r="O1229" i="1"/>
  <c r="O163" i="1"/>
  <c r="O3153" i="1"/>
  <c r="O1134" i="1"/>
  <c r="O3873" i="1"/>
  <c r="O647" i="1"/>
  <c r="O3699" i="1"/>
  <c r="O123" i="1"/>
  <c r="O2850" i="1"/>
  <c r="O930" i="1"/>
  <c r="O573" i="1"/>
  <c r="O1569" i="1"/>
  <c r="O3194" i="1"/>
  <c r="O558" i="1"/>
  <c r="O399" i="1"/>
  <c r="O4075" i="1"/>
  <c r="O2606" i="1"/>
  <c r="O2586" i="1"/>
  <c r="O3902" i="1"/>
  <c r="O3903" i="1"/>
  <c r="O3213" i="1"/>
  <c r="O1857" i="1"/>
  <c r="O3537" i="1"/>
  <c r="O3822" i="1"/>
  <c r="O1776" i="1"/>
  <c r="O2688" i="1"/>
  <c r="O1634" i="1"/>
  <c r="O3829" i="1"/>
  <c r="O2206" i="1"/>
  <c r="O886" i="1"/>
  <c r="O2663" i="1"/>
  <c r="O1812" i="1"/>
  <c r="O101" i="1"/>
  <c r="O3413" i="1"/>
  <c r="O1589" i="1"/>
  <c r="O3861" i="1"/>
  <c r="O3114" i="1"/>
  <c r="O1785" i="1"/>
  <c r="O1127" i="1"/>
  <c r="O2641" i="1"/>
  <c r="O4074" i="1"/>
  <c r="O2292" i="1"/>
  <c r="O3197" i="1"/>
  <c r="O3937" i="1"/>
  <c r="O1765" i="1"/>
  <c r="O2871" i="1"/>
  <c r="O201" i="1"/>
  <c r="O2508" i="1"/>
  <c r="O3217" i="1"/>
  <c r="O3545" i="1"/>
  <c r="O3972" i="1"/>
  <c r="O3106" i="1"/>
  <c r="O1293" i="1"/>
  <c r="O1805" i="1"/>
  <c r="O3845" i="1"/>
  <c r="O2126" i="1"/>
  <c r="O769" i="1"/>
  <c r="O3761" i="1"/>
  <c r="O889" i="1"/>
  <c r="O604" i="1"/>
  <c r="O633" i="1"/>
  <c r="O1913" i="1"/>
  <c r="O1870" i="1"/>
  <c r="O748" i="1"/>
  <c r="O3567" i="1"/>
  <c r="O1848" i="1"/>
  <c r="O687" i="1"/>
  <c r="O1685" i="1"/>
  <c r="O4027" i="1"/>
  <c r="O3957" i="1"/>
  <c r="O2280" i="1"/>
  <c r="O150" i="1"/>
  <c r="O1197" i="1"/>
  <c r="O1722" i="1"/>
  <c r="O624" i="1"/>
  <c r="O3085" i="1"/>
  <c r="O439" i="1"/>
  <c r="O1021" i="1"/>
  <c r="O4066" i="1"/>
  <c r="O1254" i="1"/>
  <c r="O2512" i="1"/>
  <c r="O3148" i="1"/>
  <c r="O4095" i="1"/>
  <c r="O1352" i="1"/>
  <c r="O3412" i="1"/>
  <c r="O2477" i="1"/>
  <c r="O924" i="1"/>
  <c r="O1867" i="1"/>
  <c r="O682" i="1"/>
  <c r="O2304" i="1"/>
  <c r="O1065" i="1"/>
  <c r="O4100" i="1"/>
  <c r="O952" i="1"/>
  <c r="O1592" i="1"/>
  <c r="O1903" i="1"/>
  <c r="O3929" i="1"/>
  <c r="O1000" i="1"/>
  <c r="O3202" i="1"/>
  <c r="O2116" i="1"/>
  <c r="O4112" i="1"/>
  <c r="O2410" i="1"/>
  <c r="O2513" i="1"/>
  <c r="O939" i="1"/>
  <c r="O3013" i="1"/>
  <c r="O2056" i="1"/>
  <c r="O943" i="1"/>
  <c r="O1435" i="1"/>
  <c r="O466" i="1"/>
  <c r="O4051" i="1"/>
  <c r="O1749" i="1"/>
  <c r="O3134" i="1"/>
  <c r="O3223" i="1"/>
  <c r="O583" i="1"/>
  <c r="O2334" i="1"/>
  <c r="O1162" i="1"/>
  <c r="O211" i="1"/>
  <c r="O643" i="1"/>
  <c r="O4059" i="1"/>
  <c r="O1489" i="1"/>
  <c r="O894" i="1"/>
  <c r="O76" i="1"/>
  <c r="O479" i="1"/>
  <c r="O3378" i="1"/>
  <c r="O953" i="1"/>
  <c r="O4033" i="1"/>
  <c r="O1533" i="1"/>
  <c r="O4024" i="1"/>
  <c r="O3160" i="1"/>
  <c r="O2645" i="1"/>
  <c r="O2057" i="1"/>
  <c r="O4102" i="1"/>
  <c r="O2526" i="1"/>
  <c r="O3339" i="1"/>
  <c r="O1049" i="1"/>
  <c r="O41" i="1"/>
  <c r="O3736" i="1"/>
  <c r="O3677" i="1"/>
  <c r="O1233" i="1"/>
  <c r="O3394" i="1"/>
  <c r="O2858" i="1"/>
  <c r="O3921" i="1"/>
  <c r="O1914" i="1"/>
  <c r="O3989" i="1"/>
  <c r="O3706" i="1"/>
  <c r="O1318" i="1"/>
  <c r="O1113" i="1"/>
  <c r="O762" i="1"/>
  <c r="O3546" i="1"/>
  <c r="O1565" i="1"/>
  <c r="O961" i="1"/>
  <c r="O627" i="1"/>
  <c r="O3630" i="1"/>
  <c r="O880" i="1"/>
  <c r="O3541" i="1"/>
  <c r="O3288" i="1"/>
  <c r="O4025" i="1"/>
  <c r="O1084" i="1"/>
  <c r="O602" i="1"/>
  <c r="O4079" i="1"/>
  <c r="O1370" i="1"/>
  <c r="O415" i="1"/>
  <c r="O1116" i="1"/>
  <c r="O3542" i="1"/>
  <c r="O2221" i="1"/>
  <c r="O3294" i="1"/>
  <c r="O2674" i="1"/>
  <c r="O2810" i="1"/>
  <c r="O1279" i="1"/>
  <c r="O4034" i="1"/>
  <c r="O46" i="1"/>
  <c r="O782" i="1"/>
  <c r="O1029" i="1"/>
  <c r="O1095" i="1"/>
  <c r="O714" i="1"/>
  <c r="O1248" i="1"/>
  <c r="O765" i="1"/>
  <c r="O2869" i="1"/>
  <c r="O3107" i="1"/>
  <c r="O2142" i="1"/>
  <c r="O170" i="1"/>
  <c r="O3526" i="1"/>
  <c r="O588" i="1"/>
  <c r="O1566" i="1"/>
  <c r="O3185" i="1"/>
  <c r="O1325" i="1"/>
  <c r="O1385" i="1"/>
  <c r="O538" i="1"/>
  <c r="O1216" i="1"/>
  <c r="O3962" i="1"/>
  <c r="O483" i="1"/>
  <c r="O823" i="1"/>
  <c r="O3984" i="1"/>
  <c r="O3203" i="1"/>
  <c r="O2445" i="1"/>
  <c r="O3634" i="1"/>
  <c r="O1698" i="1"/>
  <c r="O3284" i="1"/>
  <c r="O513" i="1"/>
  <c r="O1296" i="1"/>
  <c r="O2926" i="1"/>
  <c r="O1206" i="1"/>
  <c r="O2957" i="1"/>
  <c r="O3414" i="1"/>
  <c r="O1141" i="1"/>
  <c r="O2238" i="1"/>
  <c r="O1319" i="1"/>
  <c r="O193" i="1"/>
  <c r="O1718" i="1"/>
  <c r="O1341" i="1"/>
  <c r="O1906" i="1"/>
  <c r="O761" i="1"/>
  <c r="O1827" i="1"/>
  <c r="O861" i="1"/>
  <c r="O177" i="1"/>
  <c r="O876" i="1"/>
  <c r="O2608" i="1"/>
  <c r="O1493" i="1"/>
  <c r="O1264" i="1"/>
  <c r="O146" i="1"/>
  <c r="O3629" i="1"/>
  <c r="O3058" i="1"/>
  <c r="O1495" i="1"/>
  <c r="O3544" i="1"/>
  <c r="O898" i="1"/>
  <c r="O3333" i="1"/>
  <c r="O589" i="1"/>
  <c r="O3500" i="1"/>
  <c r="O3552" i="1"/>
  <c r="O1132" i="1"/>
  <c r="O1025" i="1"/>
  <c r="O3380" i="1"/>
  <c r="O2630" i="1"/>
  <c r="O3149" i="1"/>
  <c r="O3981" i="1"/>
  <c r="O3705" i="1"/>
  <c r="O3029" i="1"/>
  <c r="O1464" i="1"/>
  <c r="O2295" i="1"/>
  <c r="O3398" i="1"/>
  <c r="O2887" i="1"/>
  <c r="O731" i="1"/>
  <c r="O967" i="1"/>
  <c r="O161" i="1"/>
  <c r="O1930" i="1"/>
  <c r="O3096" i="1"/>
  <c r="O3450" i="1"/>
  <c r="O2969" i="1"/>
  <c r="O3508" i="1"/>
  <c r="O552" i="1"/>
  <c r="O3958" i="1"/>
  <c r="O3889" i="1"/>
  <c r="O2408" i="1"/>
  <c r="O3856" i="1"/>
  <c r="O2838" i="1"/>
  <c r="O1418" i="1"/>
  <c r="O1573" i="1"/>
  <c r="O871" i="1"/>
  <c r="O2948" i="1"/>
  <c r="O738" i="1"/>
  <c r="O420" i="1"/>
  <c r="O3838" i="1"/>
  <c r="O1354" i="1"/>
  <c r="O3579" i="1"/>
  <c r="O2589" i="1"/>
  <c r="O1693" i="1"/>
  <c r="O3647" i="1"/>
  <c r="O2975" i="1"/>
  <c r="O1940" i="1"/>
  <c r="O3952" i="1"/>
  <c r="O2092" i="1"/>
  <c r="O51" i="1"/>
  <c r="O2730" i="1"/>
  <c r="O1251" i="1"/>
  <c r="O758" i="1"/>
  <c r="O4016" i="1"/>
  <c r="O3125" i="1"/>
  <c r="O2596" i="1"/>
  <c r="O3117" i="1"/>
  <c r="O102" i="1"/>
  <c r="O1748" i="1"/>
  <c r="O2845" i="1"/>
  <c r="O3332" i="1"/>
  <c r="O3049" i="1"/>
  <c r="O2496" i="1"/>
  <c r="O3658" i="1"/>
  <c r="O3587" i="1"/>
  <c r="O417" i="1"/>
  <c r="O3849" i="1"/>
  <c r="O2574" i="1"/>
  <c r="O551" i="1"/>
  <c r="O1081" i="1"/>
  <c r="O1483" i="1"/>
  <c r="O1494" i="1"/>
  <c r="O3264" i="1"/>
  <c r="O2473" i="1"/>
  <c r="O128" i="1"/>
  <c r="O581" i="1"/>
  <c r="O1866" i="1"/>
  <c r="O637" i="1"/>
  <c r="O1670" i="1"/>
  <c r="O625" i="1"/>
  <c r="O109" i="1"/>
  <c r="O453" i="1"/>
  <c r="O2685" i="1"/>
  <c r="O1120" i="1"/>
  <c r="O554" i="1"/>
  <c r="O2632" i="1"/>
  <c r="O539" i="1"/>
  <c r="O3564" i="1"/>
  <c r="O1308" i="1"/>
  <c r="O99" i="1"/>
  <c r="O1929" i="1"/>
  <c r="O3581" i="1"/>
  <c r="O3305" i="1"/>
  <c r="O1952" i="1"/>
  <c r="O3791" i="1"/>
  <c r="O2324" i="1"/>
  <c r="O3672" i="1"/>
  <c r="O1439" i="1"/>
  <c r="O187" i="1"/>
  <c r="O2397" i="1"/>
  <c r="O4006" i="1"/>
  <c r="O4039" i="1"/>
  <c r="O981" i="1"/>
  <c r="O3818" i="1"/>
  <c r="O3317" i="1"/>
  <c r="O3374" i="1"/>
  <c r="O529" i="1"/>
  <c r="O3568" i="1"/>
  <c r="O3760" i="1"/>
  <c r="O235" i="1"/>
  <c r="O3557" i="1"/>
  <c r="O2699" i="1"/>
  <c r="O111" i="1"/>
  <c r="O3543" i="1"/>
  <c r="O1220" i="1"/>
  <c r="O1953" i="1"/>
  <c r="O3415" i="1"/>
  <c r="O1462" i="1"/>
  <c r="O800" i="1"/>
  <c r="O3201" i="1"/>
  <c r="O2732" i="1"/>
  <c r="O2443" i="1"/>
  <c r="O3033" i="1"/>
  <c r="O3758" i="1"/>
  <c r="O1231" i="1"/>
  <c r="O1841" i="1"/>
  <c r="O1300" i="1"/>
  <c r="O1124" i="1"/>
  <c r="O86" i="1"/>
  <c r="O3930" i="1"/>
  <c r="O523" i="1"/>
  <c r="O1600" i="1"/>
  <c r="O686" i="1"/>
  <c r="O3604" i="1"/>
  <c r="O3612" i="1"/>
  <c r="O1497" i="1"/>
  <c r="O3808" i="1"/>
  <c r="O1153" i="1"/>
  <c r="O1654" i="1"/>
  <c r="O3610" i="1"/>
  <c r="O194" i="1"/>
  <c r="O3154" i="1"/>
  <c r="O3582" i="1"/>
  <c r="O3397" i="1"/>
  <c r="O4044" i="1"/>
  <c r="O3862" i="1"/>
  <c r="O1298" i="1"/>
  <c r="O1442" i="1"/>
  <c r="O1529" i="1"/>
  <c r="O2203" i="1"/>
  <c r="O1498" i="1"/>
  <c r="O2049" i="1"/>
  <c r="O771" i="1"/>
  <c r="O126" i="1"/>
  <c r="O3580" i="1"/>
  <c r="O3189" i="1"/>
  <c r="O2145" i="1"/>
  <c r="O423" i="1"/>
  <c r="O2219" i="1"/>
  <c r="O2111" i="1"/>
  <c r="O607" i="1"/>
  <c r="O520" i="1"/>
  <c r="O188" i="1"/>
  <c r="O868" i="1"/>
  <c r="O993" i="1"/>
  <c r="O4060" i="1"/>
  <c r="O810" i="1"/>
  <c r="O1512" i="1"/>
  <c r="O3991" i="1"/>
  <c r="O752" i="1"/>
  <c r="O2027" i="1"/>
  <c r="O3739" i="1"/>
  <c r="O1945" i="1"/>
  <c r="O1577" i="1"/>
  <c r="O1413" i="1"/>
  <c r="O2765" i="1"/>
  <c r="O3503" i="1"/>
  <c r="O3282" i="1"/>
  <c r="O3680" i="1"/>
  <c r="O2458" i="1"/>
  <c r="O4054" i="1"/>
  <c r="O820" i="1"/>
  <c r="O3234" i="1"/>
  <c r="O816" i="1"/>
  <c r="O1721" i="1"/>
  <c r="O2356" i="1"/>
  <c r="O1909" i="1"/>
  <c r="O1478" i="1"/>
  <c r="O1189" i="1"/>
  <c r="O3970" i="1"/>
  <c r="O2164" i="1"/>
  <c r="O808" i="1"/>
  <c r="O866" i="1"/>
  <c r="O2257" i="1"/>
  <c r="O110" i="1"/>
  <c r="O1734" i="1"/>
  <c r="O689" i="1"/>
  <c r="O159" i="1"/>
  <c r="O2665" i="1"/>
  <c r="O2761" i="1"/>
  <c r="O1750" i="1"/>
  <c r="O2971" i="1"/>
  <c r="O3365" i="1"/>
  <c r="O1783" i="1"/>
  <c r="O2739" i="1"/>
  <c r="O98" i="1"/>
  <c r="O2856" i="1"/>
  <c r="O4045" i="1"/>
  <c r="O1391" i="1"/>
  <c r="O3379" i="1"/>
  <c r="O501" i="1"/>
  <c r="O63" i="1"/>
  <c r="O3965" i="1"/>
  <c r="O3853" i="1"/>
  <c r="O2073" i="1"/>
  <c r="O3918" i="1"/>
  <c r="O925" i="1"/>
  <c r="O2459" i="1"/>
  <c r="O136" i="1"/>
  <c r="O4093" i="1"/>
  <c r="O3935" i="1"/>
  <c r="O2970" i="1"/>
  <c r="O1938" i="1"/>
  <c r="O2819" i="1"/>
  <c r="O1676" i="1"/>
  <c r="O1758" i="1"/>
  <c r="O4105" i="1"/>
  <c r="O400" i="1"/>
  <c r="O2085" i="1"/>
  <c r="O3430" i="1"/>
  <c r="O4000" i="1"/>
  <c r="O548" i="1"/>
  <c r="O248" i="1"/>
  <c r="O1383" i="1"/>
  <c r="O1010" i="1"/>
  <c r="O1564" i="1"/>
  <c r="O262" i="1"/>
  <c r="O3174" i="1"/>
  <c r="O3457" i="1"/>
  <c r="O3119" i="1"/>
  <c r="O1863" i="1"/>
  <c r="O2932" i="1"/>
  <c r="O1637" i="1"/>
  <c r="O292" i="1"/>
  <c r="O1993" i="1"/>
  <c r="O324" i="1"/>
  <c r="O2806" i="1"/>
  <c r="O3961" i="1"/>
  <c r="O204" i="1"/>
  <c r="O2915" i="1"/>
  <c r="O1910" i="1"/>
  <c r="O1763" i="1"/>
  <c r="O4021" i="1"/>
  <c r="O3039" i="1"/>
  <c r="O1468" i="1"/>
  <c r="O1320" i="1"/>
  <c r="O149" i="1"/>
  <c r="O4028" i="1"/>
  <c r="O1795" i="1"/>
  <c r="O4086" i="1"/>
  <c r="O834" i="1"/>
  <c r="O2279" i="1"/>
  <c r="O205" i="1"/>
  <c r="O3636" i="1"/>
  <c r="O1518" i="1"/>
  <c r="O4032" i="1"/>
  <c r="O3795" i="1"/>
  <c r="O3187" i="1"/>
  <c r="O813" i="1"/>
  <c r="O3704" i="1"/>
  <c r="O4103" i="1"/>
  <c r="O2535" i="1"/>
  <c r="O3451" i="1"/>
  <c r="O4050" i="1"/>
  <c r="O3090" i="1"/>
  <c r="O2578" i="1"/>
  <c r="O3005" i="1"/>
  <c r="O1898" i="1"/>
  <c r="O454" i="1"/>
  <c r="O985" i="1"/>
  <c r="O1337" i="1"/>
  <c r="O3481" i="1"/>
  <c r="O1793" i="1"/>
  <c r="O1931" i="1"/>
  <c r="O180" i="1"/>
  <c r="O2083" i="1"/>
  <c r="O3480" i="1"/>
  <c r="O3959" i="1"/>
  <c r="O726" i="1"/>
  <c r="O3208" i="1"/>
  <c r="O1517" i="1"/>
  <c r="O3318" i="1"/>
  <c r="O2110" i="1"/>
  <c r="O1087" i="1"/>
  <c r="O3843" i="1"/>
  <c r="O3273" i="1"/>
  <c r="O3637" i="1"/>
  <c r="O154" i="1"/>
  <c r="O3908" i="1"/>
  <c r="O3708" i="1"/>
  <c r="O3986" i="1"/>
  <c r="O3025" i="1"/>
  <c r="O1118" i="1"/>
  <c r="O477" i="1"/>
  <c r="O2505" i="1"/>
  <c r="O3732" i="1"/>
  <c r="O3102" i="1"/>
  <c r="O1492" i="1"/>
  <c r="O3698" i="1"/>
  <c r="O71" i="1"/>
  <c r="O2924" i="1"/>
  <c r="O45" i="1"/>
  <c r="O3351" i="1"/>
  <c r="O2101" i="1"/>
  <c r="O907" i="1"/>
  <c r="O2803" i="1"/>
  <c r="O4089" i="1"/>
  <c r="O1814" i="1"/>
  <c r="O1801" i="1"/>
  <c r="O3511" i="1"/>
  <c r="O4068" i="1"/>
  <c r="O787" i="1"/>
  <c r="O1051" i="1"/>
  <c r="O1287" i="1"/>
  <c r="O1912" i="1"/>
  <c r="O3694" i="1"/>
  <c r="O3846" i="1"/>
  <c r="O2576" i="1"/>
  <c r="O740" i="1"/>
  <c r="O3690" i="1"/>
  <c r="O1447" i="1"/>
  <c r="O300" i="1"/>
  <c r="O1110" i="1"/>
  <c r="O1154" i="1"/>
  <c r="O4098" i="1"/>
  <c r="O2451" i="1"/>
  <c r="O3362" i="1"/>
  <c r="O2481" i="1"/>
  <c r="O286" i="1"/>
  <c r="O3715" i="1"/>
  <c r="O1109" i="1"/>
  <c r="O340" i="1"/>
  <c r="O1137" i="1"/>
  <c r="O401" i="1"/>
  <c r="O2150" i="1"/>
  <c r="O3983" i="1"/>
  <c r="O348" i="1"/>
  <c r="O3297" i="1"/>
  <c r="O455" i="1"/>
  <c r="O3996" i="1"/>
  <c r="O1203" i="1"/>
  <c r="O927" i="1"/>
  <c r="O1943" i="1"/>
  <c r="O2485" i="1"/>
  <c r="O3588" i="1"/>
  <c r="O1820" i="1"/>
  <c r="O3081" i="1"/>
  <c r="O3095" i="1"/>
  <c r="O1291" i="1"/>
  <c r="O1381" i="1"/>
  <c r="O3828" i="1"/>
  <c r="O492" i="1"/>
  <c r="O3250" i="1"/>
  <c r="O4088" i="1"/>
  <c r="O1115" i="1"/>
  <c r="O452" i="1"/>
  <c r="O746" i="1"/>
  <c r="O1802" i="1"/>
  <c r="O4038" i="1"/>
  <c r="O4057" i="1"/>
  <c r="O58" i="1"/>
  <c r="O158" i="1"/>
  <c r="O2979" i="1"/>
  <c r="O3279" i="1"/>
  <c r="O3661" i="1"/>
  <c r="O2626" i="1"/>
  <c r="O963" i="1"/>
  <c r="O190" i="1"/>
  <c r="O480" i="1"/>
  <c r="O3896" i="1"/>
  <c r="O2381" i="1"/>
  <c r="O580" i="1"/>
  <c r="O3386" i="1"/>
  <c r="O124" i="1"/>
  <c r="O435" i="1"/>
  <c r="O440" i="1"/>
  <c r="O3554" i="1"/>
  <c r="O3306" i="1"/>
  <c r="O610" i="1"/>
  <c r="O1099" i="1"/>
  <c r="O999" i="1"/>
  <c r="O2100" i="1"/>
  <c r="O4011" i="1"/>
  <c r="O1210" i="1"/>
  <c r="O1643" i="1"/>
  <c r="O2172" i="1"/>
  <c r="O3649" i="1"/>
  <c r="O1662" i="1"/>
  <c r="O1389" i="1"/>
  <c r="O584" i="1"/>
  <c r="O1695" i="1"/>
  <c r="O1586" i="1"/>
  <c r="O2082" i="1"/>
  <c r="O841" i="1"/>
  <c r="O3267" i="1"/>
  <c r="O2358" i="1"/>
  <c r="O266" i="1"/>
  <c r="O3086" i="1"/>
  <c r="O3169" i="1"/>
  <c r="O2635" i="1"/>
  <c r="O2471" i="1"/>
  <c r="O2555" i="1"/>
  <c r="O2080" i="1"/>
  <c r="O3292" i="1"/>
  <c r="O1949" i="1"/>
  <c r="O1658" i="1"/>
  <c r="O4019" i="1"/>
  <c r="O1546" i="1"/>
  <c r="O3400" i="1"/>
  <c r="O68" i="1"/>
  <c r="O4043" i="1"/>
  <c r="O1218" i="1"/>
  <c r="O174" i="1"/>
  <c r="O2925" i="1"/>
  <c r="O3747" i="1"/>
  <c r="O1804" i="1"/>
  <c r="O48" i="1"/>
  <c r="O4082" i="1"/>
  <c r="O3687" i="1"/>
  <c r="O32" i="1"/>
  <c r="O670" i="1"/>
  <c r="O3360" i="1"/>
  <c r="O1560" i="1"/>
  <c r="O879" i="1"/>
  <c r="O3939" i="1"/>
  <c r="O1384" i="1"/>
  <c r="O1620" i="1"/>
  <c r="O2694" i="1"/>
  <c r="O2341" i="1"/>
  <c r="O2921" i="1"/>
  <c r="O780" i="1"/>
  <c r="O2045" i="1"/>
  <c r="O1958" i="1"/>
  <c r="O2146" i="1"/>
  <c r="O3663" i="1"/>
  <c r="O1970" i="1"/>
  <c r="O897" i="1"/>
  <c r="O710" i="1"/>
  <c r="O3235" i="1"/>
  <c r="O1367" i="1"/>
  <c r="O253" i="1"/>
  <c r="O2813" i="1"/>
  <c r="O2405" i="1"/>
  <c r="O801" i="1"/>
  <c r="O3190" i="1"/>
  <c r="O2005" i="1"/>
  <c r="O1282" i="1"/>
  <c r="O1893" i="1"/>
  <c r="O2001" i="1"/>
  <c r="O3254" i="1"/>
  <c r="O777" i="1"/>
  <c r="O353" i="1"/>
  <c r="O652" i="1"/>
  <c r="O2539" i="1"/>
  <c r="O1001" i="1"/>
  <c r="O2581" i="1"/>
  <c r="O3835" i="1"/>
  <c r="O2919" i="1"/>
  <c r="O2340" i="1"/>
  <c r="O1472" i="1"/>
  <c r="O2507" i="1"/>
  <c r="O1882" i="1"/>
  <c r="O937" i="1"/>
  <c r="O1752" i="1"/>
  <c r="O1550" i="1"/>
  <c r="O3040" i="1"/>
  <c r="O911" i="1"/>
  <c r="O3069" i="1"/>
  <c r="O402" i="1"/>
  <c r="O3433" i="1"/>
  <c r="O542" i="1"/>
  <c r="O764" i="1"/>
  <c r="O947" i="1"/>
  <c r="O1683" i="1"/>
  <c r="O1705" i="1"/>
  <c r="O403" i="1"/>
  <c r="O341" i="1"/>
  <c r="O427" i="1"/>
  <c r="O1593" i="1"/>
  <c r="O2993" i="1"/>
  <c r="O259" i="1"/>
  <c r="O1378" i="1"/>
  <c r="O3304" i="1"/>
  <c r="O1968" i="1"/>
  <c r="O1016" i="1"/>
  <c r="O636" i="1"/>
  <c r="O2722" i="1"/>
  <c r="O1437" i="1"/>
  <c r="O1020" i="1"/>
  <c r="O3000" i="1"/>
  <c r="O2905" i="1"/>
  <c r="O4104" i="1"/>
  <c r="O404" i="1"/>
  <c r="O2960" i="1"/>
  <c r="O1129" i="1"/>
  <c r="O2833" i="1"/>
  <c r="O1200" i="1"/>
  <c r="O1709" i="1"/>
  <c r="O2501" i="1"/>
  <c r="O336" i="1"/>
  <c r="O241" i="1"/>
  <c r="O2983" i="1"/>
  <c r="O3496" i="1"/>
  <c r="O244" i="1"/>
  <c r="O2503" i="1"/>
  <c r="O653" i="1"/>
  <c r="O3825" i="1"/>
  <c r="O3773" i="1"/>
  <c r="O622" i="1"/>
  <c r="O2538" i="1"/>
  <c r="O405" i="1"/>
  <c r="O1858" i="1"/>
  <c r="O1420" i="1"/>
  <c r="O470" i="1"/>
  <c r="O2359" i="1"/>
  <c r="O3904" i="1"/>
  <c r="O940" i="1"/>
  <c r="O3723" i="1"/>
  <c r="O3645" i="1"/>
  <c r="O1538" i="1"/>
  <c r="O1058" i="1"/>
  <c r="O3932" i="1"/>
  <c r="O297" i="1"/>
  <c r="O1852" i="1"/>
  <c r="O3789" i="1"/>
  <c r="O1628" i="1"/>
  <c r="O4058" i="1"/>
  <c r="O303" i="1"/>
  <c r="O1994" i="1"/>
  <c r="O2422" i="1"/>
  <c r="O1661" i="1"/>
  <c r="O742" i="1"/>
  <c r="O247" i="1"/>
  <c r="O720" i="1"/>
  <c r="O2491" i="1"/>
  <c r="O332" i="1"/>
  <c r="O2826" i="1"/>
  <c r="O1240" i="1"/>
  <c r="O296" i="1"/>
  <c r="O2306" i="1"/>
  <c r="O2162" i="1"/>
  <c r="O2155" i="1"/>
  <c r="O406" i="1"/>
  <c r="O1432" i="1"/>
  <c r="O2942" i="1"/>
  <c r="O1242" i="1"/>
  <c r="O3474" i="1"/>
  <c r="O260" i="1"/>
  <c r="O2367" i="1"/>
  <c r="O1817" i="1"/>
  <c r="O2268" i="1"/>
  <c r="O1073" i="1"/>
  <c r="O1163" i="1"/>
  <c r="O2063" i="1"/>
  <c r="O2936" i="1"/>
  <c r="O3967" i="1"/>
  <c r="O2159" i="1"/>
  <c r="O1429" i="1"/>
  <c r="O660" i="1"/>
  <c r="O3685" i="1"/>
  <c r="O1452" i="1"/>
  <c r="O3066" i="1"/>
  <c r="O1954" i="1"/>
  <c r="O1226" i="1"/>
  <c r="O1481" i="1"/>
  <c r="O3901" i="1"/>
  <c r="O1241" i="1"/>
  <c r="O305" i="1"/>
  <c r="O1522" i="1"/>
  <c r="O2759" i="1"/>
  <c r="O872" i="1"/>
  <c r="O288" i="1"/>
  <c r="O1514" i="1"/>
  <c r="O3022" i="1"/>
  <c r="O750" i="1"/>
  <c r="O2500" i="1"/>
  <c r="O2961" i="1"/>
  <c r="O2896" i="1"/>
  <c r="O499" i="1"/>
  <c r="O1219" i="1"/>
  <c r="O2903" i="1"/>
  <c r="O1965" i="1"/>
  <c r="O3135" i="1"/>
  <c r="O1983" i="1"/>
  <c r="O250" i="1"/>
  <c r="O290" i="1"/>
  <c r="O1093" i="1"/>
  <c r="O2577" i="1"/>
  <c r="O291" i="1"/>
  <c r="O3429" i="1"/>
  <c r="O2212" i="1"/>
  <c r="O1371" i="1"/>
  <c r="O3030" i="1"/>
  <c r="O3675" i="1"/>
  <c r="O1194" i="1"/>
  <c r="O2265" i="1"/>
  <c r="O3247" i="1"/>
  <c r="O3923" i="1"/>
  <c r="O441" i="1"/>
  <c r="O2361" i="1"/>
  <c r="O1055" i="1"/>
  <c r="O1770" i="1"/>
  <c r="O1178" i="1"/>
  <c r="O1122" i="1"/>
  <c r="O532" i="1"/>
  <c r="O2329" i="1"/>
  <c r="O3129" i="1"/>
  <c r="O307" i="1"/>
  <c r="O2373" i="1"/>
  <c r="O865" i="1"/>
  <c r="O2335" i="1"/>
  <c r="O2667" i="1"/>
  <c r="O1450" i="1"/>
  <c r="O346" i="1"/>
  <c r="O323" i="1"/>
  <c r="O407" i="1"/>
  <c r="O2644" i="1"/>
  <c r="O505" i="1"/>
  <c r="O408" i="1"/>
  <c r="O294" i="1"/>
  <c r="O955" i="1"/>
  <c r="O2391" i="1"/>
  <c r="O2859" i="1"/>
  <c r="O1213" i="1"/>
  <c r="O1147" i="1"/>
  <c r="O3596" i="1"/>
  <c r="O3331" i="1"/>
  <c r="O1063" i="1"/>
  <c r="O3682" i="1"/>
  <c r="O843" i="1"/>
  <c r="O3470" i="1"/>
  <c r="O2913" i="1"/>
  <c r="O409" i="1"/>
  <c r="O2671" i="1"/>
  <c r="O2161" i="1"/>
  <c r="O1583" i="1"/>
  <c r="O2955" i="1"/>
  <c r="O2316" i="1"/>
  <c r="O3233" i="1"/>
  <c r="O2593" i="1"/>
  <c r="O410" i="1"/>
  <c r="O3976" i="1"/>
  <c r="O3048" i="1"/>
  <c r="O1691" i="1"/>
  <c r="O2420" i="1"/>
  <c r="O3956" i="1"/>
  <c r="O3428" i="1"/>
  <c r="O3286" i="1"/>
  <c r="O3718" i="1"/>
  <c r="O3464" i="1"/>
  <c r="O1407" i="1"/>
  <c r="O2406" i="1"/>
  <c r="O1869" i="1"/>
  <c r="O2560" i="1"/>
  <c r="O2244" i="1"/>
  <c r="O3068" i="1"/>
  <c r="O4002" i="1"/>
  <c r="O1461" i="1"/>
  <c r="O252" i="1"/>
  <c r="O929" i="1"/>
  <c r="O1622" i="1"/>
  <c r="O2444" i="1"/>
  <c r="O3354" i="1"/>
  <c r="O486" i="1"/>
  <c r="O270" i="1"/>
  <c r="O1329" i="1"/>
  <c r="O3655" i="1"/>
  <c r="O1902" i="1"/>
  <c r="O3667" i="1"/>
  <c r="O1062" i="1"/>
  <c r="O298" i="1"/>
  <c r="O1588" i="1"/>
  <c r="O2035" i="1"/>
  <c r="O2573" i="1"/>
  <c r="O2565" i="1"/>
  <c r="O325" i="1"/>
  <c r="O1050" i="1"/>
  <c r="O698" i="1"/>
  <c r="O1780" i="1"/>
  <c r="O333" i="1"/>
  <c r="O1961" i="1"/>
  <c r="O3359" i="1"/>
  <c r="O3926" i="1"/>
  <c r="O571" i="1"/>
  <c r="O2454" i="1"/>
  <c r="O3728" i="1"/>
  <c r="O411" i="1"/>
  <c r="O1704" i="1"/>
  <c r="O2281" i="1"/>
  <c r="O1157" i="1"/>
  <c r="O546" i="1"/>
  <c r="O971" i="1"/>
  <c r="O3170" i="1"/>
  <c r="O3456" i="1"/>
  <c r="O3199" i="1"/>
  <c r="O3857" i="1"/>
  <c r="O763" i="1"/>
  <c r="O543" i="1"/>
  <c r="O680" i="1"/>
  <c r="O827" i="1"/>
  <c r="O334" i="1"/>
  <c r="O3473" i="1"/>
  <c r="O2226" i="1"/>
  <c r="O792" i="1"/>
</calcChain>
</file>

<file path=xl/sharedStrings.xml><?xml version="1.0" encoding="utf-8"?>
<sst xmlns="http://schemas.openxmlformats.org/spreadsheetml/2006/main" count="24813" uniqueCount="8371">
  <si>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</si>
  <si>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</si>
  <si>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</si>
  <si>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</si>
  <si>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</si>
  <si>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</si>
  <si>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</si>
  <si>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</si>
  <si>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</si>
  <si>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</si>
  <si>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</si>
  <si>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</si>
  <si>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</si>
  <si>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</si>
  <si>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</si>
  <si>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</si>
  <si>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</si>
  <si>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</si>
  <si>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</si>
  <si>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</si>
  <si>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</si>
  <si>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</si>
  <si>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</si>
  <si>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</si>
  <si>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</si>
  <si>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</si>
  <si>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</si>
  <si>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</si>
  <si>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</si>
  <si>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</si>
  <si>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</si>
  <si>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</si>
  <si>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</si>
  <si>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</si>
  <si>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</si>
  <si>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</si>
  <si>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</si>
  <si>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</si>
  <si>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</si>
  <si>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</si>
  <si>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</si>
  <si>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</si>
  <si>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</si>
  <si>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</si>
  <si>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</si>
  <si>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</si>
  <si>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</si>
  <si>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</si>
  <si>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</si>
  <si>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</si>
  <si>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</si>
  <si>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</si>
  <si>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</si>
  <si>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</si>
  <si>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</si>
  <si>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</si>
  <si>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</si>
  <si>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</si>
  <si>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</si>
  <si>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</si>
  <si>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</si>
  <si>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</si>
  <si>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</si>
  <si>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</si>
  <si>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</si>
  <si>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</si>
  <si>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</si>
  <si>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</si>
  <si>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</si>
  <si>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</si>
  <si>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</si>
  <si>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</si>
  <si>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</si>
  <si>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</si>
  <si>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</si>
  <si>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</si>
  <si>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</si>
  <si>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</si>
  <si>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</si>
  <si>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</si>
  <si>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</si>
  <si>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</si>
  <si>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</si>
  <si>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</si>
  <si>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</si>
  <si>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</si>
  <si>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</si>
  <si>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</si>
  <si>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</si>
  <si>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</si>
  <si>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</si>
  <si>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</si>
  <si>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</si>
  <si>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</si>
  <si>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</si>
  <si>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</si>
  <si>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</si>
  <si>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</si>
  <si>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</si>
  <si>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</si>
  <si>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</si>
  <si>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</si>
  <si>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</si>
  <si>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</si>
  <si>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</si>
  <si>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</si>
  <si>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</si>
  <si>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</si>
  <si>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</si>
  <si>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</si>
  <si>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</si>
  <si>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</si>
  <si>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</si>
  <si>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</si>
  <si>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</si>
  <si>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</si>
  <si>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</si>
  <si>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</si>
  <si>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</si>
  <si>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</si>
  <si>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</si>
  <si>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</si>
  <si>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</si>
  <si>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</si>
  <si>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</si>
  <si>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</si>
  <si>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</si>
  <si>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</si>
  <si>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</si>
  <si>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</si>
  <si>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</si>
  <si>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</si>
  <si>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</si>
  <si>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</si>
  <si>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</si>
  <si>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</si>
  <si>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</si>
  <si>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</si>
  <si>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</si>
  <si>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</si>
  <si>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</si>
  <si>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</si>
  <si>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</si>
  <si>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</si>
  <si>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</si>
  <si>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</si>
  <si>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</si>
  <si>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</si>
  <si>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</si>
  <si>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</si>
  <si>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</si>
  <si>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</si>
  <si>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</si>
  <si>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</si>
  <si>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</si>
  <si>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</si>
  <si>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</si>
  <si>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</si>
  <si>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</si>
  <si>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</si>
  <si>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</si>
  <si>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</si>
  <si>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</si>
  <si>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</si>
  <si>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</si>
  <si>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</si>
  <si>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</si>
  <si>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</si>
  <si>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</si>
  <si>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</si>
  <si>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</si>
  <si>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</si>
  <si>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</si>
  <si>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</si>
  <si>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</si>
  <si>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</si>
  <si>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</si>
  <si>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</si>
  <si>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</si>
  <si>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</si>
  <si>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</si>
  <si>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</si>
  <si>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</si>
  <si>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</si>
  <si>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</si>
  <si>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</si>
  <si>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</si>
  <si>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</si>
  <si>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</si>
  <si>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</si>
  <si>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</si>
  <si>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</si>
  <si>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</si>
  <si>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</si>
  <si>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</si>
  <si>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</si>
  <si>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</si>
  <si>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</si>
  <si>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</si>
  <si>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</si>
  <si>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</si>
  <si>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</si>
  <si>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</si>
  <si>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</si>
  <si>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</si>
  <si>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</si>
  <si>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</si>
  <si>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</si>
  <si>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</si>
  <si>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</si>
  <si>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</si>
  <si>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</si>
  <si>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</si>
  <si>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</si>
  <si>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</si>
  <si>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</si>
  <si>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</si>
  <si>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</si>
  <si>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</si>
  <si>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</si>
  <si>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</si>
  <si>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</si>
  <si>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</si>
  <si>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</si>
  <si>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</si>
  <si>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</si>
  <si>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</si>
  <si>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</si>
  <si>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</si>
  <si>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</si>
  <si>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</si>
  <si>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</si>
  <si>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</si>
  <si>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</si>
  <si>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</si>
  <si>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</si>
  <si>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</si>
  <si>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</si>
  <si>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</si>
  <si>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</si>
  <si>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</si>
  <si>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</si>
  <si>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</si>
  <si>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</si>
  <si>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</si>
  <si>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</si>
  <si>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</si>
  <si>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</si>
  <si>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</si>
  <si>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</si>
  <si>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</si>
  <si>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</si>
  <si>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</si>
  <si>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</si>
  <si>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</si>
  <si>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</si>
  <si>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</si>
  <si>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</si>
  <si>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</si>
  <si>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</si>
  <si>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</si>
  <si>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</si>
  <si>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</si>
  <si>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</si>
  <si>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</si>
  <si>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</si>
  <si>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</si>
  <si>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</si>
  <si>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</si>
  <si>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</si>
  <si>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</si>
  <si>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</si>
  <si>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</si>
  <si>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</si>
  <si>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</si>
  <si>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</si>
  <si>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</si>
  <si>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</si>
  <si>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</si>
  <si>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</si>
  <si>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</si>
  <si>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</si>
  <si>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</si>
  <si>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</si>
  <si>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</si>
  <si>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</si>
  <si>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</si>
  <si>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</si>
  <si>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</si>
  <si>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</si>
  <si>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</si>
  <si>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</si>
  <si>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</si>
  <si>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</si>
  <si>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</si>
  <si>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</si>
  <si>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</si>
  <si>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</si>
  <si>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</si>
  <si>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</si>
  <si>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</si>
  <si>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</si>
  <si>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</si>
  <si>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</si>
  <si>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</si>
  <si>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</si>
  <si>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</si>
  <si>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</si>
  <si>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</si>
  <si>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</si>
  <si>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</si>
  <si>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</si>
  <si>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</si>
  <si>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</si>
  <si>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</si>
  <si>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</si>
  <si>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</si>
  <si>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</si>
  <si>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</si>
  <si>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</si>
  <si>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</si>
  <si>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</si>
  <si>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</si>
  <si>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</si>
  <si>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</si>
  <si>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</si>
  <si>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</si>
  <si>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</si>
  <si>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</si>
  <si>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</si>
  <si>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</si>
  <si>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</si>
  <si>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</si>
  <si>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</si>
  <si>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</si>
  <si>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</si>
  <si>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</si>
  <si>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</si>
  <si>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</si>
  <si>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</si>
  <si>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</si>
  <si>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</si>
  <si>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</si>
  <si>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</si>
  <si>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</si>
  <si>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</si>
  <si>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</si>
  <si>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</si>
  <si>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</si>
  <si>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</si>
  <si>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</si>
  <si>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</si>
  <si>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</si>
  <si>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</si>
  <si>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</si>
  <si>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</si>
  <si>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</si>
  <si>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</si>
  <si>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</si>
  <si>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</si>
  <si>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</si>
  <si>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</si>
  <si>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</si>
  <si>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</si>
  <si>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</si>
  <si>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</si>
  <si>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</si>
  <si>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</si>
  <si>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</si>
  <si>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</si>
  <si>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</si>
  <si>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</si>
  <si>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</si>
  <si>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</si>
  <si>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</si>
  <si>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</si>
  <si>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</si>
  <si>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</si>
  <si>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</si>
  <si>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</si>
  <si>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</si>
  <si>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</si>
  <si>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</si>
  <si>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</si>
  <si>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</si>
  <si>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</si>
  <si>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</si>
  <si>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</si>
  <si>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</si>
  <si>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</si>
  <si>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</si>
  <si>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</si>
  <si>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</si>
  <si>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</si>
  <si>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</si>
  <si>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</si>
  <si>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</si>
  <si>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</si>
  <si>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</si>
  <si>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</si>
  <si>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</si>
  <si>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</si>
  <si>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</si>
  <si>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</si>
  <si>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</si>
  <si>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</si>
  <si>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</si>
  <si>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</si>
  <si>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</si>
  <si>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</si>
  <si>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</si>
  <si>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</si>
  <si>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</si>
  <si>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</si>
  <si>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</si>
  <si>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</si>
  <si>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</si>
  <si>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</si>
  <si>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</si>
  <si>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</si>
  <si>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</si>
  <si>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</si>
  <si>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</si>
  <si>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</si>
  <si>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</si>
  <si>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</si>
  <si>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</si>
  <si>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</si>
  <si>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</si>
  <si>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</si>
  <si>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</si>
  <si>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</si>
  <si>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</si>
  <si>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</si>
  <si>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</si>
  <si>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</si>
  <si>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</si>
  <si>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</si>
  <si>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</si>
  <si>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</si>
  <si>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</si>
  <si>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</si>
  <si>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</si>
  <si>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</si>
  <si>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</si>
  <si>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</si>
  <si>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</si>
  <si>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</si>
  <si>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</si>
  <si>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</si>
  <si>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</si>
  <si>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</si>
  <si>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</si>
  <si>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</si>
  <si>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</si>
  <si>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</si>
  <si>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</si>
  <si>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</si>
  <si>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</si>
  <si>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</si>
  <si>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</si>
  <si>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</si>
  <si>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</si>
  <si>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</si>
  <si>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</si>
  <si>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</si>
  <si>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</si>
  <si>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</si>
  <si>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</si>
  <si>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</si>
  <si>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</si>
  <si>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</si>
  <si>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</si>
  <si>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</si>
  <si>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</si>
  <si>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</si>
  <si>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</si>
  <si>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</si>
  <si>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</si>
  <si>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</si>
  <si>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</si>
  <si>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</si>
  <si>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</si>
  <si>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</si>
  <si>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</si>
  <si>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</si>
  <si>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</si>
  <si>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</si>
  <si>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</si>
  <si>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</si>
  <si>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</si>
  <si>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</si>
  <si>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</si>
  <si>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</si>
  <si>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</si>
  <si>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</si>
  <si>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</si>
  <si>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</si>
  <si>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</si>
  <si>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</si>
  <si>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</si>
  <si>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</si>
  <si>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</si>
  <si>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</si>
  <si>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</si>
  <si>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</si>
  <si>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</si>
  <si>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</si>
  <si>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</si>
  <si>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</si>
  <si>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</si>
  <si>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</si>
  <si>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</si>
  <si>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</si>
  <si>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</si>
  <si>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</si>
  <si>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</si>
  <si>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</si>
  <si>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</si>
  <si>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</si>
  <si>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</si>
  <si>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</si>
  <si>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</si>
  <si>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</si>
  <si>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</si>
  <si>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</si>
  <si>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</si>
  <si>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</si>
  <si>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</si>
  <si>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</si>
  <si>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</si>
  <si>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</si>
  <si>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</si>
  <si>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</si>
  <si>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</si>
  <si>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</si>
  <si>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</si>
  <si>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</si>
  <si>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</si>
  <si>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</si>
  <si>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</si>
  <si>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</si>
  <si>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</si>
  <si>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</si>
  <si>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</si>
  <si>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</si>
  <si>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</si>
  <si>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</si>
  <si>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</si>
  <si>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</si>
  <si>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</si>
  <si>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</si>
  <si>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</si>
  <si>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</si>
  <si>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</si>
  <si>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</si>
  <si>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</si>
  <si>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</si>
  <si>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</si>
  <si>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</si>
  <si>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</si>
  <si>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</si>
  <si>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</si>
  <si>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</si>
  <si>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</si>
  <si>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</si>
  <si>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</si>
  <si>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</si>
  <si>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</si>
  <si>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</si>
  <si>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</si>
  <si>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</si>
  <si>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</si>
  <si>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</si>
  <si>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</si>
  <si>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</si>
  <si>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</si>
  <si>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</si>
  <si>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</si>
  <si>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</si>
  <si>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</si>
  <si>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</si>
  <si>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</si>
  <si>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</si>
  <si>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</si>
  <si>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</si>
  <si>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</si>
  <si>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</si>
  <si>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</si>
  <si>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</si>
  <si>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</si>
  <si>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</si>
  <si>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</si>
  <si>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</si>
  <si>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</si>
  <si>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</si>
  <si>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</si>
  <si>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</si>
  <si>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</si>
  <si>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</si>
  <si>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</si>
  <si>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</si>
  <si>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</si>
  <si>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</si>
  <si>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</si>
  <si>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</si>
  <si>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</si>
  <si>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</si>
  <si>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</si>
  <si>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</si>
  <si>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</si>
  <si>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</si>
  <si>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</si>
  <si>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</si>
  <si>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</si>
  <si>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</si>
  <si>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</si>
  <si>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</si>
  <si>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</si>
  <si>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</si>
  <si>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</si>
  <si>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</si>
  <si>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</si>
  <si>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</si>
  <si>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</si>
  <si>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</si>
  <si>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</si>
  <si>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</si>
  <si>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</si>
  <si>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</si>
  <si>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</si>
  <si>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</si>
  <si>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</si>
  <si>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</si>
  <si>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</si>
  <si>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</si>
  <si>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</si>
  <si>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</si>
  <si>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</si>
  <si>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</si>
  <si>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</si>
  <si>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</si>
  <si>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</si>
  <si>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</si>
  <si>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</si>
  <si>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</si>
  <si>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</si>
  <si>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</si>
  <si>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</si>
  <si>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</si>
  <si>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</si>
  <si>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</si>
  <si>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</si>
  <si>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</si>
  <si>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</si>
  <si>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</si>
  <si>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</si>
  <si>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</si>
  <si>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</si>
  <si>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</si>
  <si>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</si>
  <si>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</si>
  <si>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</si>
  <si>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</si>
  <si>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</si>
  <si>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</si>
  <si>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</si>
  <si>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</si>
  <si>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</si>
  <si>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</si>
  <si>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</si>
  <si>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</si>
  <si>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</si>
  <si>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</si>
  <si>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</si>
  <si>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</si>
  <si>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</si>
  <si>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</si>
  <si>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</si>
  <si>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</si>
  <si>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</si>
  <si>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</si>
  <si>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</si>
  <si>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</si>
  <si>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</si>
  <si>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</si>
  <si>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</si>
  <si>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</si>
  <si>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</si>
  <si>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</si>
  <si>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</si>
  <si>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</si>
  <si>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</si>
  <si>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</si>
  <si>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</si>
  <si>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</si>
  <si>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</si>
  <si>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</si>
  <si>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</si>
  <si>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</si>
  <si>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</si>
  <si>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</si>
  <si>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</si>
  <si>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</si>
  <si>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</si>
  <si>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</si>
  <si>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</si>
  <si>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</si>
  <si>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</si>
  <si>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</si>
  <si>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</si>
  <si>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</si>
  <si>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</si>
  <si>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</si>
  <si>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</si>
  <si>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</si>
  <si>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</si>
  <si>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</si>
  <si>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</si>
  <si>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</si>
  <si>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</si>
  <si>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</si>
  <si>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</si>
  <si>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</si>
  <si>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</si>
  <si>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</si>
  <si>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</si>
  <si>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</si>
  <si>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</si>
  <si>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</si>
  <si>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</si>
  <si>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</si>
  <si>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</si>
  <si>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</si>
  <si>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</si>
  <si>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</si>
  <si>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</si>
  <si>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</si>
  <si>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</si>
  <si>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</si>
  <si>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</si>
  <si>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</si>
  <si>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</si>
  <si>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</si>
  <si>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</si>
  <si>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</si>
  <si>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</si>
  <si>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</si>
  <si>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</si>
  <si>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</si>
  <si>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</si>
  <si>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</si>
  <si>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</si>
  <si>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</si>
  <si>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</si>
  <si>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</si>
  <si>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</si>
  <si>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</si>
  <si>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</si>
  <si>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</si>
  <si>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</si>
  <si>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</si>
  <si>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</si>
  <si>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</si>
  <si>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</si>
  <si>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</si>
  <si>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</si>
  <si>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</si>
  <si>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</si>
  <si>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</si>
  <si>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</si>
  <si>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</si>
  <si>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</si>
  <si>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</si>
  <si>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</si>
  <si>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</si>
  <si>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</si>
  <si>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</si>
  <si>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</si>
  <si>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</si>
  <si>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</si>
  <si>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</si>
  <si>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</si>
  <si>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</si>
  <si>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</si>
  <si>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</si>
  <si>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</si>
  <si>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</si>
  <si>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</si>
  <si>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</si>
  <si>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</si>
  <si>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</si>
  <si>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</si>
  <si>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</si>
  <si>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</si>
  <si>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</si>
  <si>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</si>
  <si>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</si>
  <si>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</si>
  <si>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</si>
  <si>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</si>
  <si>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</si>
  <si>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</si>
  <si>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</si>
  <si>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</si>
  <si>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</si>
  <si>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</si>
  <si>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</si>
  <si>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</si>
  <si>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</si>
  <si>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</si>
  <si>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</si>
  <si>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</si>
  <si>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</si>
  <si>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</si>
  <si>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</si>
  <si>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</si>
  <si>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</si>
  <si>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</si>
  <si>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</si>
  <si>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</si>
  <si>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</si>
  <si>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</si>
  <si>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</si>
  <si>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</si>
  <si>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</si>
  <si>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</si>
  <si>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</si>
  <si>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</si>
  <si>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</si>
  <si>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</si>
  <si>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</si>
  <si>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</si>
  <si>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</si>
  <si>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</si>
  <si>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</si>
  <si>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</si>
  <si>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</si>
  <si>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</si>
  <si>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</si>
  <si>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</si>
  <si>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</si>
  <si>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</si>
  <si>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</si>
  <si>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</si>
  <si>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</si>
  <si>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</si>
  <si>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</si>
  <si>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</si>
  <si>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</si>
  <si>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</si>
  <si>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</si>
  <si>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</si>
  <si>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</si>
  <si>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</si>
  <si>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</si>
  <si>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</si>
  <si>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</si>
  <si>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</si>
  <si>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</si>
  <si>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</si>
  <si>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</si>
  <si>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</si>
  <si>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</si>
  <si>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</si>
  <si>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</si>
  <si>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</si>
  <si>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</si>
  <si>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</si>
  <si>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</si>
  <si>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</si>
  <si>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</si>
  <si>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</si>
  <si>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</si>
  <si>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</si>
  <si>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</si>
  <si>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</si>
  <si>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</si>
  <si>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</si>
  <si>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</si>
  <si>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</si>
  <si>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</si>
  <si>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</si>
  <si>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</si>
  <si>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</si>
  <si>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</si>
  <si>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</si>
  <si>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</si>
  <si>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</si>
  <si>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</si>
  <si>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</si>
  <si>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</si>
  <si>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</si>
  <si>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</si>
  <si>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</si>
  <si>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</si>
  <si>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</si>
  <si>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</si>
  <si>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</si>
  <si>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</si>
  <si>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</si>
  <si>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</si>
  <si>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</si>
  <si>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</si>
  <si>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</si>
  <si>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</si>
  <si>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</si>
  <si>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</si>
  <si>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</si>
  <si>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</si>
  <si>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</si>
  <si>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</si>
  <si>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</si>
  <si>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</si>
  <si>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</si>
  <si>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</si>
  <si>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</si>
  <si>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</si>
  <si>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</si>
  <si>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</si>
  <si>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</si>
  <si>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</si>
  <si>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</si>
  <si>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</si>
  <si>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</si>
  <si>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</si>
  <si>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</si>
  <si>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</si>
  <si>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</si>
  <si>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</si>
  <si>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</si>
  <si>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</si>
  <si>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</si>
  <si>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</si>
  <si>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</si>
  <si>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</si>
  <si>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</si>
  <si>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</si>
  <si>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</si>
  <si>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</si>
  <si>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</si>
  <si>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</si>
  <si>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</si>
  <si>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</si>
  <si>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</si>
  <si>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</si>
  <si>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</si>
  <si>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</si>
  <si>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</si>
  <si>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</si>
  <si>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</si>
  <si>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</si>
  <si>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</si>
  <si>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</si>
  <si>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</si>
  <si>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</si>
  <si>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</si>
  <si>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</si>
  <si>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</si>
  <si>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</si>
  <si>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</si>
  <si>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</si>
  <si>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</si>
  <si>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</si>
  <si>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</si>
  <si>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</si>
  <si>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</si>
  <si>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</si>
  <si>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</si>
  <si>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</si>
  <si>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</si>
  <si>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</si>
  <si>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</si>
  <si>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</si>
  <si>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</si>
  <si>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</si>
  <si>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</si>
  <si>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</si>
  <si>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</si>
  <si>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</si>
  <si>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</si>
  <si>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</si>
  <si>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</si>
  <si>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</si>
  <si>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</si>
  <si>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</si>
  <si>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</si>
  <si>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</si>
  <si>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</si>
  <si>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</si>
  <si>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</si>
  <si>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</si>
  <si>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</si>
  <si>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</si>
  <si>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</si>
  <si>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</si>
  <si>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</si>
  <si>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</si>
  <si>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</si>
  <si>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</si>
  <si>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</si>
  <si>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</si>
  <si>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</si>
  <si>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</si>
  <si>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</si>
  <si>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</si>
  <si>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</si>
  <si>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</si>
  <si>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</si>
  <si>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</si>
  <si>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</si>
  <si>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</si>
  <si>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</si>
  <si>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</si>
  <si>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</si>
  <si>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</si>
  <si>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</si>
  <si>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</si>
  <si>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</si>
  <si>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</si>
  <si>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</si>
  <si>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</si>
  <si>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</si>
  <si>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</si>
  <si>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</si>
  <si>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</si>
  <si>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</si>
  <si>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</si>
  <si>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</si>
  <si>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</si>
  <si>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</si>
  <si>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</si>
  <si>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</si>
  <si>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</si>
  <si>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</si>
  <si>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</si>
  <si>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</si>
  <si>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</si>
  <si>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</si>
  <si>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</si>
  <si>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</si>
  <si>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</si>
  <si>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</si>
  <si>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</si>
  <si>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</si>
  <si>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</si>
  <si>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</si>
  <si>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</si>
  <si>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</si>
  <si>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</si>
  <si>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</si>
  <si>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</si>
  <si>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</si>
  <si>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</si>
  <si>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</si>
  <si>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</si>
  <si>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</si>
  <si>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</si>
  <si>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</si>
  <si>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</si>
  <si>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</si>
  <si>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</si>
  <si>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</si>
  <si>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</si>
  <si>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</si>
  <si>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</si>
  <si>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</si>
  <si>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</si>
  <si>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</si>
  <si>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</si>
  <si>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</si>
  <si>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</si>
  <si>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</si>
  <si>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</si>
  <si>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</si>
  <si>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</si>
  <si>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</si>
  <si>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</si>
  <si>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</si>
  <si>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</si>
  <si>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</si>
  <si>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</si>
  <si>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</si>
  <si>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</si>
  <si>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</si>
  <si>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</si>
  <si>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</si>
  <si>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</si>
  <si>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</si>
  <si>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</si>
  <si>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</si>
  <si>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</si>
  <si>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</si>
  <si>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</si>
  <si>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</si>
  <si>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</si>
  <si>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</si>
  <si>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</si>
  <si>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</si>
  <si>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</si>
  <si>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</si>
  <si>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</si>
  <si>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</si>
  <si>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</si>
  <si>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</si>
  <si>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</si>
  <si>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</si>
  <si>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</si>
  <si>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</si>
  <si>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</si>
  <si>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</si>
  <si>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</si>
  <si>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</si>
  <si>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</si>
  <si>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</si>
  <si>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</si>
  <si>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</si>
  <si>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</si>
  <si>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</si>
  <si>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</si>
  <si>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</si>
  <si>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</si>
  <si>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</si>
  <si>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</si>
  <si>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</si>
  <si>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</si>
  <si>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</si>
  <si>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</si>
  <si>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</si>
  <si>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</si>
  <si>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</si>
  <si>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</si>
  <si>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</si>
  <si>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</si>
  <si>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</si>
  <si>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</si>
  <si>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</si>
  <si>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</si>
  <si>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</si>
  <si>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</si>
  <si>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</si>
  <si>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</si>
  <si>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</si>
  <si>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</si>
  <si>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</si>
  <si>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</si>
  <si>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</si>
  <si>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</si>
  <si>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</si>
  <si>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</si>
  <si>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</si>
  <si>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</si>
  <si>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</si>
  <si>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</si>
  <si>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</si>
  <si>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</si>
  <si>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</si>
  <si>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</si>
  <si>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</si>
  <si>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</si>
  <si>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</si>
  <si>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</si>
  <si>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</si>
  <si>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</si>
  <si>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</si>
  <si>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</si>
  <si>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</si>
  <si>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</si>
  <si>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</si>
  <si>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</si>
  <si>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</si>
  <si>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</si>
  <si>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</si>
  <si>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</si>
  <si>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</si>
  <si>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</si>
  <si>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</si>
  <si>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</si>
  <si>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</si>
  <si>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</si>
  <si>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</si>
  <si>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</si>
  <si>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</si>
  <si>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</si>
  <si>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</si>
  <si>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</si>
  <si>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</si>
  <si>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</si>
  <si>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</si>
  <si>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</si>
  <si>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</si>
  <si>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</si>
  <si>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</si>
  <si>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</si>
  <si>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</si>
  <si>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</si>
  <si>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</si>
  <si>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</si>
  <si>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</si>
  <si>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</si>
  <si>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</si>
  <si>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</si>
  <si>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</si>
  <si>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</si>
  <si>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</si>
  <si>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</si>
  <si>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</si>
  <si>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</si>
  <si>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</si>
  <si>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</si>
  <si>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</si>
  <si>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</si>
  <si>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</si>
  <si>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</si>
  <si>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</si>
  <si>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</si>
  <si>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</si>
  <si>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</si>
  <si>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</si>
  <si>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</si>
  <si>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</si>
  <si>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</si>
  <si>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</si>
  <si>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</si>
  <si>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</si>
  <si>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</si>
  <si>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</si>
  <si>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</si>
  <si>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</si>
  <si>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</si>
  <si>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</si>
  <si>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</si>
  <si>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</si>
  <si>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</si>
  <si>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</si>
  <si>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</si>
  <si>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</si>
  <si>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</si>
  <si>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</si>
  <si>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</si>
  <si>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</si>
  <si>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</si>
  <si>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</si>
  <si>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</si>
  <si>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</si>
  <si>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</si>
  <si>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</si>
  <si>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</si>
  <si>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</si>
  <si>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</si>
  <si>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</si>
  <si>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</si>
  <si>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</si>
  <si>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</si>
  <si>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</si>
  <si>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</si>
  <si>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</si>
  <si>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</si>
  <si>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</si>
  <si>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</si>
  <si>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</si>
  <si>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</si>
  <si>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</si>
  <si>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</si>
  <si>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</si>
  <si>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</si>
  <si>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</si>
  <si>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</si>
  <si>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</si>
  <si>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</si>
  <si>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</si>
  <si>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</si>
  <si>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</si>
  <si>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</si>
  <si>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</si>
  <si>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</si>
  <si>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</si>
  <si>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</si>
  <si>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</si>
  <si>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</si>
  <si>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</si>
  <si>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</si>
  <si>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</si>
  <si>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</si>
  <si>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</si>
  <si>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</si>
  <si>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</si>
  <si>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</si>
  <si>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</si>
  <si>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</si>
  <si>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</si>
  <si>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</si>
  <si>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</si>
  <si>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</si>
  <si>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</si>
  <si>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</si>
  <si>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</si>
  <si>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</si>
  <si>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</si>
  <si>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</si>
  <si>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</si>
  <si>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</si>
  <si>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</si>
  <si>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</si>
  <si>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</si>
  <si>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</si>
  <si>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</si>
  <si>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</si>
  <si>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</si>
  <si>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</si>
  <si>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</si>
  <si>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</si>
  <si>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</si>
  <si>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</si>
  <si>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</si>
  <si>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</si>
  <si>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</si>
  <si>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</si>
  <si>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</si>
  <si>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</si>
  <si>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</si>
  <si>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</si>
  <si>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</si>
  <si>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</si>
  <si>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</si>
  <si>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</si>
  <si>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</si>
  <si>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</si>
  <si>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</si>
  <si>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</si>
  <si>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</si>
  <si>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</si>
  <si>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</si>
  <si>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</si>
  <si>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</si>
  <si>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</si>
  <si>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</si>
  <si>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</si>
  <si>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</si>
  <si>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</si>
  <si>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</si>
  <si>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</si>
  <si>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</si>
  <si>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</si>
  <si>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</si>
  <si>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</si>
  <si>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</si>
  <si>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</si>
  <si>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</si>
  <si>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</si>
  <si>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</si>
  <si>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</si>
  <si>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</si>
  <si>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</si>
  <si>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</si>
  <si>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</si>
  <si>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</si>
  <si>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</si>
  <si>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</si>
  <si>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</si>
  <si>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</si>
  <si>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</si>
  <si>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</si>
  <si>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</si>
  <si>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</si>
  <si>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</si>
  <si>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</si>
  <si>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</si>
  <si>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</si>
  <si>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</si>
  <si>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</si>
  <si>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</si>
  <si>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</si>
  <si>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</si>
  <si>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</si>
  <si>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</si>
  <si>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</si>
  <si>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</si>
  <si>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</si>
  <si>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</si>
  <si>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</si>
  <si>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</si>
  <si>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</si>
  <si>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</si>
  <si>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</si>
  <si>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</si>
  <si>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</si>
  <si>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</si>
  <si>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</si>
  <si>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</si>
  <si>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</si>
  <si>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</si>
  <si>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</si>
  <si>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</si>
  <si>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</si>
  <si>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</si>
  <si>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</si>
  <si>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</si>
  <si>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</si>
  <si>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</si>
  <si>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</si>
  <si>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</si>
  <si>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</si>
  <si>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</si>
  <si>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</si>
  <si>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</si>
  <si>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</si>
  <si>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</si>
  <si>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</si>
  <si>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</si>
  <si>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</si>
  <si>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</si>
  <si>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</si>
  <si>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</si>
  <si>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</si>
  <si>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</si>
  <si>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</si>
  <si>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</si>
  <si>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</si>
  <si>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</si>
  <si>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</si>
  <si>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</si>
  <si>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</si>
  <si>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</si>
  <si>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</si>
  <si>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</si>
  <si>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</si>
  <si>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</si>
  <si>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</si>
  <si>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</si>
  <si>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</si>
  <si>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</si>
  <si>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</si>
  <si>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</si>
  <si>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</si>
  <si>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</si>
  <si>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</si>
  <si>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</si>
  <si>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</si>
  <si>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</si>
  <si>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</si>
  <si>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</si>
  <si>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</si>
  <si>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</si>
  <si>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</si>
  <si>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</si>
  <si>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</si>
  <si>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</si>
  <si>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</si>
  <si>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</si>
  <si>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</si>
  <si>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</si>
  <si>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</si>
  <si>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</si>
  <si>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</si>
  <si>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</si>
  <si>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</si>
  <si>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</si>
  <si>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</si>
  <si>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</si>
  <si>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</si>
  <si>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</si>
  <si>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</si>
  <si>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</si>
  <si>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</si>
  <si>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</si>
  <si>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</si>
  <si>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</si>
  <si>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</si>
  <si>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</si>
  <si>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</si>
  <si>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</si>
  <si>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</si>
  <si>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</si>
  <si>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</si>
  <si>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</si>
  <si>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</si>
  <si>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</si>
  <si>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</si>
  <si>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</si>
  <si>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</si>
  <si>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</si>
  <si>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</si>
  <si>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</si>
  <si>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</si>
  <si>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</si>
  <si>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</si>
  <si>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</si>
  <si>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</si>
  <si>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</si>
  <si>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</si>
  <si>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</si>
  <si>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</si>
  <si>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</si>
  <si>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</si>
  <si>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</si>
  <si>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</si>
  <si>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</si>
  <si>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</si>
  <si>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</si>
  <si>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</si>
  <si>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</si>
  <si>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</si>
  <si>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</si>
  <si>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</si>
  <si>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</si>
  <si>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</si>
  <si>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</si>
  <si>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</si>
  <si>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</si>
  <si>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</si>
  <si>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</si>
  <si>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</si>
  <si>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</si>
  <si>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</si>
  <si>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</si>
  <si>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</si>
  <si>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</si>
  <si>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</si>
  <si>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</si>
  <si>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</si>
  <si>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</si>
  <si>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</si>
  <si>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</si>
  <si>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</si>
  <si>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</si>
  <si>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</si>
  <si>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</si>
  <si>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</si>
  <si>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</si>
  <si>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</si>
  <si>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</si>
  <si>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</si>
  <si>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</si>
  <si>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</si>
  <si>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</si>
  <si>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</si>
  <si>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</si>
  <si>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</si>
  <si>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</si>
  <si>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</si>
  <si>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</si>
  <si>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</si>
  <si>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</si>
  <si>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</si>
  <si>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</si>
  <si>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</si>
  <si>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</si>
  <si>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</si>
  <si>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</si>
  <si>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</si>
  <si>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</si>
  <si>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</si>
  <si>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</si>
  <si>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</si>
  <si>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</si>
  <si>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</si>
  <si>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</si>
  <si>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</si>
  <si>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</si>
  <si>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</si>
  <si>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</si>
  <si>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</si>
  <si>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</si>
  <si>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</si>
  <si>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</si>
  <si>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</si>
  <si>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</si>
  <si>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</si>
  <si>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</si>
  <si>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</si>
  <si>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</si>
  <si>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</si>
  <si>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</si>
  <si>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</si>
  <si>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</si>
  <si>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</si>
  <si>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</si>
  <si>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</si>
  <si>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</si>
  <si>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</si>
  <si>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</si>
  <si>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</si>
  <si>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</si>
  <si>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</si>
  <si>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</si>
  <si>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</si>
  <si>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</si>
  <si>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</si>
  <si>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</si>
  <si>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</si>
  <si>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</si>
  <si>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</si>
  <si>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</si>
  <si>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</si>
  <si>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</si>
  <si>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</si>
  <si>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</si>
  <si>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</si>
  <si>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</si>
  <si>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</si>
  <si>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</si>
  <si>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</si>
  <si>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</si>
  <si>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</si>
  <si>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</si>
  <si>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</si>
  <si>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</si>
  <si>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</si>
  <si>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</si>
  <si>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</si>
  <si>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</si>
  <si>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</si>
  <si>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</si>
  <si>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</si>
  <si>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</si>
  <si>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</si>
  <si>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</si>
  <si>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</si>
  <si>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</si>
  <si>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</si>
  <si>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</si>
  <si>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</si>
  <si>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</si>
  <si>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</si>
  <si>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</si>
  <si>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</si>
  <si>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</si>
  <si>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</si>
  <si>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</si>
  <si>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</si>
  <si>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</si>
  <si>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</si>
  <si>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</si>
  <si>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</si>
  <si>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</si>
  <si>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</si>
  <si>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</si>
  <si>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</si>
  <si>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</si>
  <si>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</si>
  <si>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</si>
  <si>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</si>
  <si>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</si>
  <si>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</si>
  <si>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</si>
  <si>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</si>
  <si>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</si>
  <si>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</si>
  <si>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</si>
  <si>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</si>
  <si>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</si>
  <si>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</si>
  <si>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</si>
  <si>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</si>
  <si>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</si>
  <si>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</si>
  <si>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</si>
  <si>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</si>
  <si>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</si>
  <si>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</si>
  <si>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</si>
  <si>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</si>
  <si>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</si>
  <si>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</si>
  <si>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</si>
  <si>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</si>
  <si>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</si>
  <si>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</si>
  <si>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</si>
  <si>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</si>
  <si>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</si>
  <si>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</si>
  <si>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</si>
  <si>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</si>
  <si>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</si>
  <si>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</si>
  <si>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</si>
  <si>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</si>
  <si>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</si>
  <si>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</si>
  <si>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</si>
  <si>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</si>
  <si>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</si>
  <si>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</si>
  <si>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</si>
  <si>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</si>
  <si>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</si>
  <si>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</si>
  <si>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</si>
  <si>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</si>
  <si>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</si>
  <si>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</si>
  <si>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</si>
  <si>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</si>
  <si>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</si>
  <si>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</si>
  <si>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</si>
  <si>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</si>
  <si>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</si>
  <si>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</si>
  <si>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</si>
  <si>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</si>
  <si>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</si>
  <si>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</si>
  <si>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</si>
  <si>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</si>
  <si>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</si>
  <si>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</si>
  <si>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</si>
  <si>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</si>
  <si>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</si>
  <si>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</si>
  <si>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</si>
  <si>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</si>
  <si>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</si>
  <si>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</si>
  <si>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</si>
  <si>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</si>
  <si>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</si>
  <si>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</si>
  <si>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</si>
  <si>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</si>
  <si>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</si>
  <si>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</si>
  <si>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</si>
  <si>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</si>
  <si>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</si>
  <si>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</si>
  <si>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</si>
  <si>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</si>
  <si>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</si>
  <si>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</si>
  <si>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</si>
  <si>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</si>
  <si>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</si>
  <si>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</si>
  <si>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</si>
  <si>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</si>
  <si>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</si>
  <si>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</si>
  <si>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</si>
  <si>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</si>
  <si>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</si>
  <si>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</si>
  <si>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</si>
  <si>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</si>
  <si>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</si>
  <si>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</si>
  <si>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</si>
  <si>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</si>
  <si>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</si>
  <si>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</si>
  <si>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</si>
  <si>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</si>
  <si>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</si>
  <si>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</si>
  <si>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</si>
  <si>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</si>
  <si>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</si>
  <si>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</si>
  <si>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</si>
  <si>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</si>
  <si>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</si>
  <si>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</si>
  <si>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</si>
  <si>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</si>
  <si>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</si>
  <si>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</si>
  <si>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</si>
  <si>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</si>
  <si>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</si>
  <si>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</si>
  <si>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</si>
  <si>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</si>
  <si>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</si>
  <si>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</si>
  <si>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</si>
  <si>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</si>
  <si>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</si>
  <si>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</si>
  <si>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</si>
  <si>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</si>
  <si>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</si>
  <si>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</si>
  <si>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</si>
  <si>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</si>
  <si>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</si>
  <si>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</si>
  <si>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</si>
  <si>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</si>
  <si>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</si>
  <si>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</si>
  <si>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</si>
  <si>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</si>
  <si>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</si>
  <si>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</si>
  <si>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</si>
  <si>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</si>
  <si>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</si>
  <si>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</si>
  <si>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</si>
  <si>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</si>
  <si>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</si>
  <si>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</si>
  <si>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</si>
  <si>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</si>
  <si>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</si>
  <si>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</si>
  <si>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</si>
  <si>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</si>
  <si>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</si>
  <si>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</si>
  <si>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</si>
  <si>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</si>
  <si>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</si>
  <si>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</si>
  <si>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</si>
  <si>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</si>
  <si>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</si>
  <si>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</si>
  <si>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</si>
  <si>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</si>
  <si>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</si>
  <si>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</si>
  <si>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</si>
  <si>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</si>
  <si>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</si>
  <si>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</si>
  <si>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</si>
  <si>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</si>
  <si>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</si>
  <si>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</si>
  <si>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</si>
  <si>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</si>
  <si>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</si>
  <si>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</si>
  <si>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</si>
  <si>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</si>
  <si>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</si>
  <si>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</si>
  <si>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</si>
  <si>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</si>
  <si>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</si>
  <si>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</si>
  <si>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</si>
  <si>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</si>
  <si>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</si>
  <si>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</si>
  <si>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</si>
  <si>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</si>
  <si>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</si>
  <si>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</si>
  <si>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</si>
  <si>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</si>
  <si>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</si>
  <si>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</si>
  <si>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</si>
  <si>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</si>
  <si>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</si>
  <si>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</si>
  <si>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</si>
  <si>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</si>
  <si>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</si>
  <si>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</si>
  <si>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</si>
  <si>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</si>
  <si>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</si>
  <si>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</si>
  <si>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</si>
  <si>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</si>
  <si>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</si>
  <si>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</si>
  <si>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</si>
  <si>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</si>
  <si>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</si>
  <si>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</si>
  <si>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</si>
  <si>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</si>
  <si>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</si>
  <si>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</si>
  <si>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</si>
  <si>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</si>
  <si>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</si>
  <si>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</si>
  <si>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</si>
  <si>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</si>
  <si>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</si>
  <si>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</si>
  <si>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</si>
  <si>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</si>
  <si>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</si>
  <si>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</si>
  <si>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</si>
  <si>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</si>
  <si>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</si>
  <si>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</si>
  <si>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</si>
  <si>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</si>
  <si>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</si>
  <si>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</si>
  <si>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</si>
  <si>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</si>
  <si>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</si>
  <si>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</si>
  <si>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</si>
  <si>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</si>
  <si>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</si>
  <si>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</si>
  <si>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</si>
  <si>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</si>
  <si>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</si>
  <si>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</si>
  <si>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</si>
  <si>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</si>
  <si>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</si>
  <si>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</si>
  <si>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</si>
  <si>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</si>
  <si>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</si>
  <si>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</si>
  <si>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</si>
  <si>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</si>
  <si>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</si>
  <si>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</si>
  <si>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</si>
  <si>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</si>
  <si>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</si>
  <si>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</si>
  <si>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</si>
  <si>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</si>
  <si>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</si>
  <si>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</si>
  <si>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</si>
  <si>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</si>
  <si>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</si>
  <si>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</si>
  <si>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</si>
  <si>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</si>
  <si>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</si>
  <si>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</si>
  <si>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</si>
  <si>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</si>
  <si>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</si>
  <si>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</si>
  <si>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</si>
  <si>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</si>
  <si>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</si>
  <si>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</si>
  <si>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</si>
  <si>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</si>
  <si>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</si>
  <si>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</si>
  <si>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</si>
  <si>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</si>
  <si>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</si>
  <si>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</si>
  <si>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</si>
  <si>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</si>
  <si>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</si>
  <si>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</si>
  <si>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</si>
  <si>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</si>
  <si>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</si>
  <si>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</si>
  <si>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</si>
  <si>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</si>
  <si>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</si>
  <si>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</si>
  <si>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</si>
  <si>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</si>
  <si>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</si>
  <si>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</si>
  <si>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</si>
  <si>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</si>
  <si>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</si>
  <si>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</si>
  <si>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</si>
  <si>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</si>
  <si>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</si>
  <si>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</si>
  <si>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</si>
  <si>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</si>
  <si>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</si>
  <si>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</si>
  <si>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</si>
  <si>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</si>
  <si>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</si>
  <si>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</si>
  <si>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</si>
  <si>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</si>
  <si>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</si>
  <si>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</si>
  <si>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</si>
  <si>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</si>
  <si>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</si>
  <si>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</si>
  <si>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</si>
  <si>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</si>
  <si>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</si>
  <si>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</si>
  <si>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</si>
  <si>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</si>
  <si>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</si>
  <si>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</si>
  <si>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</si>
  <si>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</si>
  <si>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</si>
  <si>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</si>
  <si>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</si>
  <si>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</si>
  <si>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</si>
  <si>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</si>
  <si>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</si>
  <si>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</si>
  <si>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</si>
  <si>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</si>
  <si>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</si>
  <si>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</si>
  <si>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</si>
  <si>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</si>
  <si>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</si>
  <si>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</si>
  <si>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</si>
  <si>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</si>
  <si>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</si>
  <si>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</si>
  <si>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</si>
  <si>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</si>
  <si>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</si>
  <si>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</si>
  <si>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</si>
  <si>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</si>
  <si>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</si>
  <si>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</si>
  <si>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</si>
  <si>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</si>
  <si>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</si>
  <si>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</si>
  <si>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</si>
  <si>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</si>
  <si>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</si>
  <si>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</si>
  <si>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</si>
  <si>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</si>
  <si>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</si>
  <si>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</si>
  <si>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</si>
  <si>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</si>
  <si>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</si>
  <si>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</si>
  <si>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</si>
  <si>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</si>
  <si>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</si>
  <si>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</si>
  <si>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</si>
  <si>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</si>
  <si>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</si>
  <si>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</si>
  <si>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</si>
  <si>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</si>
  <si>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</si>
  <si>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</si>
  <si>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</si>
  <si>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</si>
  <si>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</si>
  <si>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</si>
  <si>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</si>
  <si>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</si>
  <si>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</si>
  <si>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</si>
  <si>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</si>
  <si>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</si>
  <si>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</si>
  <si>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</si>
  <si>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</si>
  <si>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</si>
  <si>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</si>
  <si>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</si>
  <si>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</si>
  <si>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</si>
  <si>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</si>
  <si>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</si>
  <si>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</si>
  <si>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</si>
  <si>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</si>
  <si>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</si>
  <si>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</si>
  <si>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</si>
  <si>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</si>
  <si>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</si>
  <si>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</si>
  <si>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</si>
  <si>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</si>
  <si>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</si>
  <si>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</si>
  <si>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</si>
  <si>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</si>
  <si>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</si>
  <si>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</si>
  <si>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</si>
  <si>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</si>
  <si>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</si>
  <si>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</si>
  <si>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</si>
  <si>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</si>
  <si>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</si>
  <si>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</si>
  <si>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</si>
  <si>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</si>
  <si>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</si>
  <si>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</si>
  <si>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</si>
  <si>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</si>
  <si>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</si>
  <si>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</si>
  <si>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</si>
  <si>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</si>
  <si>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</si>
  <si>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</si>
  <si>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</si>
  <si>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</si>
  <si>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</si>
  <si>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</si>
  <si>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</si>
  <si>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</si>
  <si>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</si>
  <si>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</si>
  <si>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</si>
  <si>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</si>
  <si>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</si>
  <si>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</si>
  <si>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</si>
  <si>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</si>
  <si>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</si>
  <si>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</si>
  <si>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</si>
  <si>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</si>
  <si>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</si>
  <si>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</si>
  <si>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</si>
  <si>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</si>
  <si>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</si>
  <si>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</si>
  <si>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</si>
  <si>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</si>
  <si>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</si>
  <si>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</si>
  <si>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</si>
  <si>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</si>
  <si>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</si>
  <si>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</si>
  <si>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</si>
  <si>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</si>
  <si>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</si>
  <si>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</si>
  <si>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</si>
  <si>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</si>
  <si>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</si>
  <si>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</si>
  <si>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</si>
  <si>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</si>
  <si>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</si>
  <si>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</si>
  <si>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</si>
  <si>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</si>
  <si>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</si>
  <si>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</si>
  <si>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</si>
  <si>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</si>
  <si>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</si>
  <si>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</si>
  <si>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</si>
  <si>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</si>
  <si>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</si>
  <si>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</si>
  <si>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</si>
  <si>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</si>
  <si>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</si>
  <si>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</si>
  <si>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</si>
  <si>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</si>
  <si>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</si>
  <si>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</si>
  <si>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</si>
  <si>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</si>
  <si>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</si>
  <si>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</si>
  <si>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</si>
  <si>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</si>
  <si>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</si>
  <si>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</si>
  <si>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</si>
  <si>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</si>
  <si>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</si>
  <si>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</si>
  <si>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</si>
  <si>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</si>
  <si>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</si>
  <si>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</si>
  <si>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</si>
  <si>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</si>
  <si>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</si>
  <si>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</si>
  <si>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</si>
  <si>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</si>
  <si>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</si>
  <si>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</si>
  <si>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</si>
  <si>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</si>
  <si>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</si>
  <si>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</si>
  <si>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</si>
  <si>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</si>
  <si>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</si>
  <si>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</si>
  <si>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</si>
  <si>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</si>
  <si>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</si>
  <si>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</si>
  <si>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</si>
  <si>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</si>
  <si>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</si>
  <si>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</si>
  <si>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</si>
  <si>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</si>
  <si>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</si>
  <si>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</si>
  <si>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</si>
  <si>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</si>
  <si>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</si>
  <si>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</si>
  <si>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</si>
  <si>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</si>
  <si>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</si>
  <si>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</si>
  <si>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</si>
  <si>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</si>
  <si>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</si>
  <si>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</si>
  <si>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</si>
  <si>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</si>
  <si>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</si>
  <si>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</si>
  <si>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</si>
  <si>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</si>
  <si>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</si>
  <si>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</si>
  <si>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</si>
  <si>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</si>
  <si>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</si>
  <si>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</si>
  <si>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</si>
  <si>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</si>
  <si>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</si>
  <si>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</si>
  <si>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</si>
  <si>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</si>
  <si>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</si>
  <si>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</si>
  <si>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</si>
  <si>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</si>
  <si>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</si>
  <si>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</si>
  <si>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</si>
  <si>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</si>
  <si>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</si>
  <si>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</si>
  <si>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</si>
  <si>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</si>
  <si>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</si>
  <si>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</si>
  <si>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</si>
  <si>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</si>
  <si>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</si>
  <si>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</si>
  <si>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</si>
  <si>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</si>
  <si>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</si>
  <si>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</si>
  <si>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</si>
  <si>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</si>
  <si>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</si>
  <si>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</si>
  <si>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</si>
  <si>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</si>
  <si>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</si>
  <si>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</si>
  <si>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</si>
  <si>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</si>
  <si>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</si>
  <si>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</si>
  <si>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</si>
  <si>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</si>
  <si>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</si>
  <si>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</si>
  <si>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</si>
  <si>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</si>
  <si>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</si>
  <si>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</si>
  <si>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</si>
  <si>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</si>
  <si>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</si>
  <si>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</si>
  <si>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</si>
  <si>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</si>
  <si>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</si>
  <si>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</si>
  <si>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</si>
  <si>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</si>
  <si>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</si>
  <si>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</si>
  <si>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</si>
  <si>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</si>
  <si>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</si>
  <si>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</si>
  <si>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</si>
  <si>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</si>
  <si>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</si>
  <si>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</si>
  <si>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</si>
  <si>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</si>
  <si>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</si>
  <si>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</si>
  <si>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</si>
  <si>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</si>
  <si>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</si>
  <si>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</si>
  <si>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</si>
  <si>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</si>
  <si>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</si>
  <si>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</si>
  <si>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</si>
  <si>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</si>
  <si>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</si>
  <si>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</si>
  <si>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</si>
  <si>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</si>
  <si>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</si>
  <si>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</si>
  <si>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</si>
  <si>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</si>
  <si>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</si>
  <si>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</si>
  <si>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</si>
  <si>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</si>
  <si>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</si>
  <si>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</si>
  <si>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</si>
  <si>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</si>
  <si>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</si>
  <si>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</si>
  <si>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</si>
  <si>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</si>
  <si>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</si>
  <si>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</si>
  <si>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</si>
  <si>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</si>
  <si>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</si>
  <si>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</si>
  <si>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</si>
  <si>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</si>
  <si>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</si>
  <si>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</si>
  <si>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</si>
  <si>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</si>
  <si>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</si>
  <si>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</si>
  <si>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</si>
  <si>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</si>
  <si>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</si>
  <si>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</si>
  <si>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</si>
  <si>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</si>
  <si>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</si>
  <si>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</si>
  <si>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</si>
  <si>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</si>
  <si>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</si>
  <si>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</si>
  <si>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</si>
  <si>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</si>
  <si>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</si>
  <si>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</si>
  <si>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</si>
  <si>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</si>
  <si>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</si>
  <si>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</si>
  <si>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</si>
  <si>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</si>
  <si>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</si>
  <si>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</si>
  <si>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</si>
  <si>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</si>
  <si>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</si>
  <si>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</si>
  <si>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</si>
  <si>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</si>
  <si>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</si>
  <si>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</si>
  <si>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</si>
  <si>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</si>
  <si>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</si>
  <si>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</si>
  <si>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</si>
  <si>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</si>
  <si>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</si>
  <si>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</si>
  <si>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</si>
  <si>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</si>
  <si>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</si>
  <si>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</si>
  <si>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</si>
  <si>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</si>
  <si>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</si>
  <si>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</si>
  <si>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</si>
  <si>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</si>
  <si>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</si>
  <si>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</si>
  <si>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</si>
  <si>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</si>
  <si>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</si>
  <si>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</si>
  <si>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</si>
  <si>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</si>
  <si>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</si>
  <si>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</si>
  <si>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</si>
  <si>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</si>
  <si>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</si>
  <si>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</si>
  <si>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</si>
  <si>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</si>
  <si>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</si>
  <si>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</si>
  <si>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</si>
  <si>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</si>
  <si>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</si>
  <si>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</si>
  <si>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</si>
  <si>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</si>
  <si>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</si>
  <si>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</si>
  <si>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</si>
  <si>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</si>
  <si>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</si>
  <si>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</si>
  <si>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</si>
  <si>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</si>
  <si>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</si>
  <si>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</si>
  <si>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</si>
  <si>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</si>
  <si>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</si>
  <si>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</si>
  <si>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</si>
  <si>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</si>
  <si>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</si>
  <si>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</si>
  <si>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</si>
  <si>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</si>
  <si>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</si>
  <si>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</si>
  <si>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</si>
  <si>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</si>
  <si>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</si>
  <si>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</si>
  <si>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</si>
  <si>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</si>
  <si>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</si>
  <si>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</si>
  <si>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</si>
  <si>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</si>
  <si>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</si>
  <si>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</si>
  <si>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</si>
  <si>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</si>
  <si>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</si>
  <si>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</si>
  <si>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</si>
  <si>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</si>
  <si>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</si>
  <si>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</si>
  <si>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</si>
  <si>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</si>
  <si>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</si>
  <si>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</si>
  <si>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</si>
  <si>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</si>
  <si>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</si>
  <si>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</si>
  <si>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</si>
  <si>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</si>
  <si>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</si>
  <si>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</si>
  <si>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</si>
  <si>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</si>
  <si>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</si>
  <si>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</si>
  <si>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</si>
  <si>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</si>
  <si>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</si>
  <si>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</si>
  <si>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</si>
  <si>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</si>
  <si>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</si>
  <si>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</si>
  <si>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</si>
  <si>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</si>
  <si>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</si>
  <si>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</si>
  <si>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</si>
  <si>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</si>
  <si>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</si>
  <si>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</si>
  <si>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</si>
  <si>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</si>
  <si>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</si>
  <si>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</si>
  <si>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</si>
  <si>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</si>
  <si>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</si>
  <si>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</si>
  <si>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</si>
  <si>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</si>
  <si>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</si>
  <si>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</si>
  <si>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</si>
  <si>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</si>
  <si>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</si>
  <si>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</si>
  <si>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</si>
  <si>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</si>
  <si>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</si>
  <si>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</si>
  <si>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</si>
  <si>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</si>
  <si>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</si>
  <si>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</si>
  <si>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</si>
  <si>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</si>
  <si>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</si>
  <si>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</si>
  <si>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</si>
  <si>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</si>
  <si>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</si>
  <si>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</si>
  <si>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</si>
  <si>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</si>
  <si>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</si>
  <si>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</si>
  <si>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</si>
  <si>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</si>
  <si>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</si>
  <si>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</si>
  <si>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</si>
  <si>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</si>
  <si>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</si>
  <si>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</si>
  <si>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</si>
  <si>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</si>
  <si>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</si>
  <si>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</si>
  <si>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</si>
  <si>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</si>
  <si>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</si>
  <si>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</si>
  <si>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</si>
  <si>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</si>
  <si>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</si>
  <si>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</si>
  <si>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</si>
  <si>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</si>
  <si>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</si>
  <si>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</si>
  <si>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</si>
  <si>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</si>
  <si>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</si>
  <si>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</si>
  <si>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</si>
  <si>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</si>
  <si>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</si>
  <si>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</si>
  <si>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</si>
  <si>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</si>
  <si>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</si>
  <si>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</si>
  <si>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</si>
  <si>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</si>
  <si>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</si>
  <si>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</si>
  <si>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</si>
  <si>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</si>
  <si>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</si>
  <si>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</si>
  <si>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</si>
  <si>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</si>
  <si>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</si>
  <si>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</si>
  <si>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</si>
  <si>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</si>
  <si>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</si>
  <si>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</si>
  <si>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</si>
  <si>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</si>
  <si>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</si>
  <si>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</si>
  <si>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</si>
  <si>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</si>
  <si>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</si>
  <si>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</si>
  <si>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</si>
  <si>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</si>
  <si>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</si>
  <si>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</si>
  <si>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</si>
  <si>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</si>
  <si>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</si>
  <si>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</si>
  <si>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</si>
  <si>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</si>
  <si>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</si>
  <si>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</si>
  <si>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</si>
  <si>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</si>
  <si>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</si>
  <si>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</si>
  <si>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</si>
  <si>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</si>
  <si>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</si>
  <si>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</si>
  <si>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</si>
  <si>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</si>
  <si>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</si>
  <si>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</si>
  <si>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</si>
  <si>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</si>
  <si>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</si>
  <si>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</si>
  <si>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</si>
  <si>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</si>
  <si>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</si>
  <si>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</si>
  <si>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</si>
  <si>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</si>
  <si>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</si>
  <si>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</si>
  <si>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</si>
  <si>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</si>
  <si>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</si>
  <si>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</si>
  <si>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</si>
  <si>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</si>
  <si>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</si>
  <si>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</si>
  <si>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</si>
  <si>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</si>
  <si>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</si>
  <si>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</si>
  <si>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</si>
  <si>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</si>
  <si>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</si>
  <si>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</si>
  <si>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</si>
  <si>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</si>
  <si>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</si>
  <si>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</si>
  <si>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</si>
  <si>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</si>
  <si>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</si>
  <si>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</si>
  <si>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</si>
  <si>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</si>
  <si>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</si>
  <si>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</si>
  <si>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</si>
  <si>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</si>
  <si>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</si>
  <si>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</si>
  <si>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</si>
  <si>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</si>
  <si>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</si>
  <si>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</si>
  <si>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</si>
  <si>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</si>
  <si>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</si>
  <si>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</si>
  <si>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</si>
  <si>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</si>
  <si>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</si>
  <si>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</si>
  <si>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</si>
  <si>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</si>
  <si>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</si>
  <si>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</si>
  <si>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</si>
  <si>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</si>
  <si>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</si>
  <si>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</si>
  <si>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</si>
  <si>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</si>
  <si>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</si>
  <si>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</si>
  <si>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</si>
  <si>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</si>
  <si>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</si>
  <si>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</si>
  <si>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</si>
  <si>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</si>
  <si>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</si>
  <si>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</si>
  <si>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</si>
  <si>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</si>
  <si>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</si>
  <si>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</si>
  <si>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</si>
  <si>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</si>
  <si>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</si>
  <si>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</si>
  <si>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</si>
  <si>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</si>
  <si>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</si>
  <si>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</si>
  <si>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</si>
  <si>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</si>
  <si>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</si>
  <si>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</si>
  <si>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</si>
  <si>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</si>
  <si>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</si>
  <si>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</si>
  <si>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</si>
  <si>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</si>
  <si>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</si>
  <si>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</si>
  <si>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</si>
  <si>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</si>
  <si>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</si>
  <si>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</si>
  <si>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</si>
  <si>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</si>
  <si>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</si>
  <si>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</si>
  <si>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</si>
  <si>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</si>
  <si>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</si>
  <si>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</si>
  <si>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</si>
  <si>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</si>
  <si>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</si>
  <si>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</si>
  <si>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</si>
  <si>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</si>
  <si>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</si>
  <si>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</si>
  <si>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</si>
  <si>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</si>
  <si>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</si>
  <si>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</si>
  <si>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</si>
  <si>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</si>
  <si>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</si>
  <si>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</si>
  <si>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</si>
  <si>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</si>
  <si>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</si>
  <si>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</si>
  <si>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</si>
  <si>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</si>
  <si>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</si>
  <si>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</si>
  <si>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</si>
  <si>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</si>
  <si>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</si>
  <si>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</si>
  <si>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</si>
  <si>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</si>
  <si>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</si>
  <si>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</si>
  <si>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</si>
  <si>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</si>
  <si>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</si>
  <si>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</si>
  <si>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</si>
  <si>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</si>
  <si>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</si>
  <si>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</si>
  <si>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</si>
  <si>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</si>
  <si>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</si>
  <si>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</si>
  <si>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</si>
  <si>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</si>
  <si>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</si>
  <si>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</si>
  <si>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</si>
  <si>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</si>
  <si>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</si>
  <si>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</si>
  <si>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</si>
  <si>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</si>
  <si>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</si>
  <si>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</si>
  <si>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</si>
  <si>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</si>
  <si>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</si>
  <si>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</si>
  <si>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</si>
  <si>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</si>
  <si>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</si>
  <si>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</si>
  <si>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</si>
  <si>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</si>
  <si>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</si>
  <si>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</si>
  <si>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</si>
  <si>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</si>
  <si>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</si>
  <si>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</si>
  <si>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</si>
  <si>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</si>
  <si>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</si>
  <si>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</si>
  <si>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</si>
  <si>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</si>
  <si>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</si>
  <si>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</si>
  <si>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</si>
  <si>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</si>
  <si>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</si>
  <si>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</si>
  <si>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</si>
  <si>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</si>
  <si>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</si>
  <si>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</si>
  <si>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</si>
  <si>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</si>
  <si>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</si>
  <si>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</si>
  <si>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</si>
  <si>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</si>
  <si>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</si>
  <si>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</si>
  <si>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</si>
  <si>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</si>
  <si>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</si>
  <si>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</si>
  <si>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</si>
  <si>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</si>
  <si>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</si>
  <si>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</si>
  <si>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</si>
  <si>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</si>
  <si>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</si>
  <si>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</si>
  <si>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</si>
  <si>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</si>
  <si>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</si>
  <si>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</si>
  <si>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</si>
  <si>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</si>
  <si>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</si>
  <si>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</si>
  <si>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</si>
  <si>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</si>
  <si>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</si>
  <si>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</si>
  <si>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</si>
  <si>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</si>
  <si>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</si>
  <si>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</si>
  <si>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</si>
  <si>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</si>
  <si>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</si>
  <si>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</si>
  <si>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</si>
  <si>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</si>
  <si>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</si>
  <si>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</si>
  <si>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</si>
  <si>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</si>
  <si>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</si>
  <si>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</si>
  <si>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</si>
  <si>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</si>
  <si>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</si>
  <si>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</si>
  <si>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</si>
  <si>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</si>
  <si>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</si>
  <si>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</si>
  <si>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</si>
  <si>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</si>
  <si>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</si>
  <si>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</si>
  <si>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</si>
  <si>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</si>
  <si>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</si>
  <si>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</si>
  <si>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</si>
  <si>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</si>
  <si>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</si>
  <si>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</si>
  <si>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</si>
  <si>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</si>
  <si>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</si>
  <si>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</si>
  <si>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</si>
  <si>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</si>
  <si>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</si>
  <si>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</si>
  <si>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</si>
  <si>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</si>
  <si>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</si>
  <si>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</si>
  <si>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</si>
  <si>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</si>
  <si>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</si>
  <si>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</si>
  <si>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</si>
  <si>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</si>
  <si>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</si>
  <si>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</si>
  <si>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</si>
  <si>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</si>
  <si>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</si>
  <si>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</si>
  <si>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</si>
  <si>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</si>
  <si>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</si>
  <si>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</si>
  <si>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</si>
  <si>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</si>
  <si>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</si>
  <si>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</si>
  <si>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</si>
  <si>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</si>
  <si>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</si>
  <si>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</si>
  <si>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</si>
  <si>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</si>
  <si>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</si>
  <si>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</si>
  <si>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</si>
  <si>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</si>
  <si>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</si>
  <si>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</si>
  <si>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</si>
  <si>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</si>
  <si>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</si>
  <si>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</si>
  <si>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</si>
  <si>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</si>
  <si>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</si>
  <si>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</si>
  <si>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</si>
  <si>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</si>
  <si>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</si>
  <si>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</si>
  <si>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</si>
  <si>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</si>
  <si>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</si>
  <si>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</si>
  <si>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</si>
  <si>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</si>
  <si>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</si>
  <si>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</si>
  <si>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</si>
  <si>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</si>
  <si>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</si>
  <si>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</si>
  <si>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</si>
  <si>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</si>
  <si>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</si>
  <si>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</si>
  <si>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</si>
  <si>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</si>
  <si>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</si>
  <si>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</si>
  <si>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</si>
  <si>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</si>
  <si>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</si>
  <si>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</si>
  <si>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</si>
  <si>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</si>
  <si>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</si>
  <si>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</si>
  <si>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</si>
  <si>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</si>
  <si>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</si>
  <si>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</si>
  <si>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</si>
  <si>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</si>
  <si>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</si>
  <si>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</si>
  <si>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</si>
  <si>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</si>
  <si>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</si>
  <si>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</si>
  <si>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</si>
  <si>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</si>
  <si>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</si>
  <si>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</si>
  <si>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</si>
  <si>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</si>
  <si>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</si>
  <si>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</si>
  <si>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</si>
  <si>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</si>
  <si>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</si>
  <si>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</si>
  <si>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</si>
  <si>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</si>
  <si>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</si>
  <si>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</si>
  <si>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</si>
  <si>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</si>
  <si>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</si>
  <si>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</si>
  <si>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</si>
  <si>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</si>
  <si>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</si>
  <si>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</si>
  <si>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</si>
  <si>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</si>
  <si>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</si>
  <si>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</si>
  <si>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</si>
  <si>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</si>
  <si>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</si>
  <si>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</si>
  <si>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</si>
  <si>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</si>
  <si>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</si>
  <si>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</si>
  <si>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</si>
  <si>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</si>
  <si>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</si>
  <si>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</si>
  <si>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</si>
  <si>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</si>
  <si>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</si>
  <si>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</si>
  <si>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</si>
  <si>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</si>
  <si>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</si>
  <si>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</si>
  <si>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</si>
  <si>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</si>
  <si>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</si>
  <si>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</si>
  <si>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</si>
  <si>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</si>
  <si>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</si>
  <si>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</si>
  <si>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</si>
  <si>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</si>
  <si>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</si>
  <si>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</si>
  <si>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</si>
  <si>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</si>
  <si>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</si>
  <si>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</si>
  <si>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</si>
  <si>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</si>
  <si>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</si>
  <si>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</si>
  <si>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</si>
  <si>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</si>
  <si>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</si>
  <si>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</si>
  <si>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</si>
  <si>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</si>
  <si>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</si>
  <si>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</si>
  <si>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</si>
  <si>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</si>
  <si>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</si>
  <si>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</si>
  <si>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</si>
  <si>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</si>
  <si>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</si>
  <si>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</si>
  <si>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</si>
  <si>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</si>
  <si>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</si>
  <si>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</si>
  <si>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</si>
  <si>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</si>
  <si>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</si>
  <si>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</si>
  <si>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</si>
  <si>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</si>
  <si>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</si>
  <si>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</si>
  <si>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</si>
  <si>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</si>
  <si>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</si>
  <si>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</si>
  <si>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</si>
  <si>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</si>
  <si>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</si>
  <si>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</si>
  <si>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</si>
  <si>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</si>
  <si>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</si>
  <si>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</si>
  <si>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</si>
  <si>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</si>
  <si>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</si>
  <si>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</si>
  <si>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</si>
  <si>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</si>
  <si>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</si>
  <si>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</si>
  <si>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</si>
  <si>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</si>
  <si>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</si>
  <si>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</si>
  <si>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</si>
  <si>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</si>
  <si>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</si>
  <si>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</si>
  <si>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</si>
  <si>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</si>
  <si>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</si>
  <si>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</si>
  <si>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</si>
  <si>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</si>
  <si>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</si>
  <si>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</si>
  <si>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</si>
  <si>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</si>
  <si>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</si>
  <si>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</si>
  <si>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</si>
  <si>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</si>
  <si>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</si>
  <si>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</si>
  <si>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</si>
  <si>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</si>
  <si>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</si>
  <si>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</si>
  <si>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</si>
  <si>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</si>
  <si>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</si>
  <si>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</si>
  <si>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</si>
  <si>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</si>
  <si>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</si>
  <si>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</si>
  <si>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</si>
  <si>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</si>
  <si>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</si>
  <si>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</si>
  <si>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</si>
  <si>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</si>
  <si>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</si>
  <si>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</si>
  <si>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</si>
  <si>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</si>
  <si>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</si>
  <si>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</si>
  <si>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</si>
  <si>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</si>
  <si>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</si>
  <si>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</si>
  <si>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</si>
  <si>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</si>
  <si>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</si>
  <si>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</si>
  <si>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</si>
  <si>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</si>
  <si>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</si>
  <si>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</si>
  <si>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</si>
  <si>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</si>
  <si>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</si>
  <si>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</si>
  <si>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</si>
  <si>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</si>
  <si>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</si>
  <si>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</si>
  <si>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</si>
  <si>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</si>
  <si>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</si>
  <si>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</si>
  <si>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</si>
  <si>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</si>
  <si>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</si>
  <si>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</si>
  <si>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</si>
  <si>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</si>
  <si>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</si>
  <si>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</si>
  <si>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</si>
  <si>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</si>
  <si>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</si>
  <si>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</si>
  <si>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</si>
  <si>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</si>
  <si>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</si>
  <si>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</si>
  <si>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</si>
  <si>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</si>
  <si>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</si>
  <si>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</si>
  <si>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</si>
  <si>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</si>
  <si>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</si>
  <si>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</si>
  <si>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</si>
  <si>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</si>
  <si>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</si>
  <si>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</si>
  <si>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</si>
  <si>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</si>
  <si>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</si>
  <si>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</si>
  <si>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</si>
  <si>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</si>
  <si>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</si>
  <si>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</si>
  <si>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</si>
  <si>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</si>
  <si>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</si>
  <si>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</si>
  <si>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</si>
  <si>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</si>
  <si>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</si>
  <si>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</si>
  <si>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</si>
  <si>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</si>
  <si>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</si>
  <si>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</si>
  <si>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</si>
  <si>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</si>
  <si>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</si>
  <si>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</si>
  <si>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</si>
  <si>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</si>
  <si>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</si>
  <si>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</si>
  <si>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</si>
  <si>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</si>
  <si>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</si>
  <si>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</si>
  <si>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</si>
  <si>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</si>
  <si>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</si>
  <si>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</si>
  <si>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</si>
  <si>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</si>
  <si>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</si>
  <si>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</si>
  <si>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</si>
  <si>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</si>
  <si>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</si>
  <si>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</si>
  <si>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</si>
  <si>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</si>
  <si>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</si>
  <si>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</si>
  <si>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</si>
  <si>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</si>
  <si>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</si>
  <si>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</si>
  <si>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</si>
  <si>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</si>
  <si>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</si>
  <si>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</si>
  <si>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</si>
  <si>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</si>
  <si>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</si>
  <si>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</si>
  <si>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</si>
  <si>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</si>
  <si>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</si>
  <si>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</si>
  <si>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</si>
  <si>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</si>
  <si>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</si>
  <si>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</si>
  <si>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</si>
  <si>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</si>
  <si>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</si>
  <si>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</si>
  <si>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</si>
  <si>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</si>
  <si>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</si>
  <si>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</si>
  <si>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</si>
  <si>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</si>
  <si>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</si>
  <si>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</si>
  <si>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</si>
  <si>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</si>
  <si>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</si>
  <si>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</si>
  <si>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</si>
  <si>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</si>
  <si>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</si>
  <si>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</si>
  <si>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</si>
  <si>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</si>
  <si>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</si>
  <si>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</si>
  <si>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</si>
  <si>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</si>
  <si>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</si>
  <si>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</si>
  <si>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</si>
  <si>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</si>
  <si>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</si>
  <si>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</si>
  <si>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</si>
  <si>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</si>
  <si>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</si>
  <si>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</si>
  <si>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</si>
  <si>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</si>
  <si>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</si>
  <si>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</si>
  <si>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</si>
  <si>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</si>
  <si>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</si>
  <si>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</si>
  <si>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</si>
  <si>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</si>
  <si>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</si>
  <si>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</si>
  <si>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</si>
  <si>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</si>
  <si>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</si>
  <si>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</si>
  <si>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</si>
  <si>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</si>
  <si>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</si>
  <si>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</si>
  <si>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</si>
  <si>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</si>
  <si>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</si>
  <si>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</si>
  <si>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</si>
  <si>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</si>
  <si>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</si>
  <si>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</si>
  <si>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</si>
  <si>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</si>
  <si>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</si>
  <si>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</si>
  <si>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</si>
  <si>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</si>
  <si>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</si>
  <si>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</si>
  <si>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</si>
  <si>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</si>
  <si>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</si>
  <si>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</si>
  <si>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</si>
  <si>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</si>
  <si>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</si>
  <si>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</si>
  <si>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</si>
  <si>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</si>
  <si>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</si>
  <si>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</si>
  <si>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</si>
  <si>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</si>
  <si>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</si>
  <si>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</si>
  <si>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</si>
  <si>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</si>
  <si>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</si>
  <si>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</si>
  <si>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</si>
  <si>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</si>
  <si>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</si>
  <si>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</si>
  <si>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</si>
  <si>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</si>
  <si>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</si>
  <si>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</si>
  <si>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</si>
  <si>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</si>
  <si>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</si>
  <si>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</si>
  <si>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</si>
  <si>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</si>
  <si>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</si>
  <si>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</si>
  <si>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</si>
  <si>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</si>
  <si>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</si>
  <si>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</si>
  <si>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</si>
  <si>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</si>
  <si>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</si>
  <si>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</si>
  <si>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</si>
  <si>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</si>
  <si>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</si>
  <si>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</si>
  <si>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</si>
  <si>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</si>
  <si>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</si>
  <si>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</si>
  <si>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</si>
  <si>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</si>
  <si>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</si>
  <si>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</si>
  <si>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</si>
  <si>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</si>
  <si>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</si>
  <si>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</si>
  <si>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</si>
  <si>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</si>
  <si>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</si>
  <si>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</si>
  <si>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</si>
  <si>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</si>
  <si>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</si>
  <si>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</si>
  <si>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</si>
  <si>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</si>
  <si>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</si>
  <si>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</si>
  <si>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</si>
  <si>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</si>
  <si>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</si>
  <si>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</si>
  <si>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</si>
  <si>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</si>
  <si>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</si>
  <si>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</si>
  <si>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</si>
  <si>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</si>
  <si>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</si>
  <si>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</si>
  <si>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</si>
  <si>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</si>
  <si>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</si>
  <si>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</si>
  <si>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</si>
  <si>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</si>
  <si>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</si>
  <si>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</si>
  <si>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</si>
  <si>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</si>
  <si>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</si>
  <si>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</si>
  <si>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</si>
  <si>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</si>
  <si>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</si>
  <si>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</si>
  <si>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</si>
  <si>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</si>
  <si>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</si>
  <si>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</si>
  <si>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</si>
  <si>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</si>
  <si>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</si>
  <si>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</si>
  <si>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</si>
  <si>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</si>
  <si>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</si>
  <si>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</si>
  <si>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</si>
  <si>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</si>
  <si>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</si>
  <si>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</si>
  <si>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</si>
  <si>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</si>
  <si>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</si>
  <si>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</si>
  <si>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</si>
  <si>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</si>
  <si>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</si>
  <si>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</si>
  <si>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</si>
  <si>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</si>
  <si>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</si>
  <si>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</si>
  <si>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</si>
  <si>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</si>
  <si>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</si>
  <si>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</si>
  <si>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</si>
  <si>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</si>
  <si>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</si>
  <si>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</si>
  <si>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</si>
  <si>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</si>
  <si>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</si>
  <si>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</si>
  <si>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</si>
  <si>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</si>
  <si>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</si>
  <si>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</si>
  <si>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</si>
  <si>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</si>
  <si>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</si>
  <si>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</si>
  <si>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</si>
  <si>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</si>
  <si>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</si>
  <si>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</si>
  <si>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</si>
  <si>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</si>
  <si>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</si>
  <si>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</si>
  <si>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</si>
  <si>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</si>
  <si>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</si>
  <si>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</si>
  <si>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</si>
  <si>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</si>
  <si>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</si>
  <si>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</si>
  <si>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</si>
  <si>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</si>
  <si>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</si>
  <si>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</si>
  <si>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</si>
  <si>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</si>
  <si>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</si>
  <si>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</si>
  <si>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</si>
  <si>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</si>
  <si>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</si>
  <si>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</si>
  <si>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</si>
  <si>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</si>
  <si>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</si>
  <si>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</si>
  <si>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</si>
  <si>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</si>
  <si>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</si>
  <si>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</si>
  <si>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</si>
  <si>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</si>
  <si>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</si>
  <si>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</si>
  <si>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</si>
  <si>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</si>
  <si>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</si>
  <si>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</si>
  <si>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</si>
  <si>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</si>
  <si>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</si>
  <si>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</si>
  <si>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</si>
  <si>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</si>
  <si>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</si>
  <si>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</si>
  <si>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</si>
  <si>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</si>
  <si>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</si>
  <si>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</si>
  <si>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</si>
  <si>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</si>
  <si>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</si>
  <si>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</si>
  <si>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</si>
  <si>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</si>
  <si>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</si>
  <si>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</si>
  <si>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</si>
  <si>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</si>
  <si>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</si>
  <si>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</si>
  <si>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</si>
  <si>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</si>
  <si>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</si>
  <si>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</si>
  <si>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</si>
  <si>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</si>
  <si>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</si>
  <si>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</si>
  <si>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</si>
  <si>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</si>
  <si>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</si>
  <si>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</si>
  <si>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</si>
  <si>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</si>
  <si>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</si>
  <si>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</si>
  <si>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</si>
  <si>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</si>
  <si>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</si>
  <si>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</si>
  <si>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</si>
  <si>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</si>
  <si>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</si>
  <si>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</si>
  <si>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</si>
  <si>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</si>
  <si>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</si>
  <si>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</si>
  <si>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</si>
  <si>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</si>
  <si>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</si>
  <si>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</si>
  <si>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</si>
  <si>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</si>
  <si>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</si>
  <si>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</si>
  <si>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</si>
  <si>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</si>
  <si>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</si>
  <si>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</si>
  <si>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</si>
  <si>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</si>
  <si>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</si>
  <si>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</si>
  <si>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</si>
  <si>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</si>
  <si>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</si>
  <si>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</si>
  <si>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</si>
  <si>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</si>
  <si>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</si>
  <si>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</si>
  <si>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</si>
  <si>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</si>
  <si>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</si>
  <si>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</si>
  <si>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</si>
  <si>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</si>
  <si>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</si>
  <si>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</si>
  <si>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</si>
  <si>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</si>
  <si>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</si>
  <si>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</si>
  <si>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</si>
  <si>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</si>
  <si>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</si>
  <si>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</si>
  <si>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</si>
  <si>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</si>
  <si>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</si>
  <si>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</si>
  <si>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</si>
  <si>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</si>
  <si>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</si>
  <si>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</si>
  <si>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</si>
  <si>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</si>
  <si>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</si>
  <si>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</si>
  <si>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</si>
  <si>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</si>
  <si>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</si>
  <si>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</si>
  <si>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</si>
  <si>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</si>
  <si>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</si>
  <si>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</si>
  <si>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</si>
  <si>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</si>
  <si>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</si>
  <si>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</si>
  <si>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</si>
  <si>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</si>
  <si>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</si>
  <si>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</si>
  <si>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</si>
  <si>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</si>
  <si>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</si>
  <si>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</si>
  <si>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</si>
  <si>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</si>
  <si>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</si>
  <si>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</si>
  <si>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</si>
  <si>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</si>
  <si>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</si>
  <si>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</si>
  <si>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</si>
  <si>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</si>
  <si>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</si>
  <si>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</si>
  <si>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</si>
  <si>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</si>
  <si>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</si>
  <si>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</si>
  <si>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</si>
  <si>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</si>
  <si>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</si>
  <si>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</si>
  <si>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</si>
  <si>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</si>
  <si>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</si>
  <si>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</si>
  <si>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</si>
  <si>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</si>
  <si>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</si>
  <si>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</si>
  <si>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</si>
  <si>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</si>
  <si>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</si>
  <si>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</si>
  <si>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</si>
  <si>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</si>
  <si>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</si>
  <si>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</si>
  <si>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</si>
  <si>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</si>
  <si>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</si>
  <si>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</si>
  <si>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</si>
  <si>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</si>
  <si>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</si>
  <si>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</si>
  <si>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</si>
  <si>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</si>
  <si>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</si>
  <si>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</si>
  <si>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</si>
  <si>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</si>
  <si>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</si>
  <si>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</si>
  <si>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</si>
  <si>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</si>
  <si>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</si>
  <si>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</si>
  <si>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</si>
  <si>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</si>
  <si>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</si>
  <si>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</si>
  <si>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</si>
  <si>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</si>
  <si>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</si>
  <si>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</si>
  <si>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</si>
  <si>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</si>
  <si>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</si>
  <si>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</si>
  <si>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</si>
  <si>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</si>
  <si>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</si>
  <si>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</si>
  <si>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</si>
  <si>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</si>
  <si>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</si>
  <si>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</si>
  <si>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</si>
  <si>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</si>
  <si>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</si>
  <si>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</si>
  <si>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</si>
  <si>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</si>
  <si>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</si>
  <si>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</si>
  <si>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</si>
  <si>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</si>
  <si>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</si>
  <si>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</si>
  <si>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</si>
  <si>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</si>
  <si>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</si>
  <si>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</si>
  <si>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</si>
  <si>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</si>
  <si>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</si>
  <si>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</si>
  <si>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</si>
  <si>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</si>
  <si>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</si>
  <si>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</si>
  <si>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</si>
  <si>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</si>
  <si>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</si>
  <si>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</si>
  <si>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</si>
  <si>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</si>
  <si>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</si>
  <si>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</si>
  <si>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</si>
  <si>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</si>
  <si>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</si>
  <si>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</si>
  <si>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</si>
  <si>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</si>
  <si>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</si>
  <si>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</si>
  <si>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</si>
  <si>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</si>
  <si>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</si>
  <si>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</si>
  <si>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</si>
  <si>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</si>
  <si>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</si>
  <si>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</si>
  <si>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</si>
  <si>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</si>
  <si>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</si>
  <si>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</si>
  <si>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</si>
  <si>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</si>
  <si>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</si>
  <si>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</si>
  <si>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</si>
  <si>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</si>
  <si>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</si>
  <si>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</si>
  <si>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</si>
  <si>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</si>
  <si>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</si>
  <si>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</si>
  <si>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</si>
  <si>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</si>
  <si>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</si>
  <si>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</si>
  <si>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</si>
  <si>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</si>
  <si>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</si>
  <si>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</si>
  <si>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</si>
  <si>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</si>
  <si>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</si>
  <si>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</si>
  <si>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</si>
  <si>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</si>
  <si>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</si>
  <si>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</si>
  <si>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</si>
  <si>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</si>
  <si>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</si>
  <si>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</si>
  <si>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</si>
  <si>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</si>
  <si>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</si>
  <si>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</si>
  <si>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</si>
  <si>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</si>
  <si>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</si>
  <si>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</si>
  <si>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</si>
  <si>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</si>
  <si>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</si>
  <si>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</si>
  <si>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</si>
  <si>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</si>
  <si>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</si>
  <si>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</si>
  <si>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</si>
  <si>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</si>
  <si>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</si>
  <si>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</si>
  <si>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</si>
  <si>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</si>
  <si>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</si>
  <si>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</si>
  <si>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</si>
  <si>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</si>
  <si>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</si>
  <si>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</si>
  <si>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</si>
  <si>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</si>
  <si>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</si>
  <si>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</si>
  <si>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</si>
  <si>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</si>
  <si>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</si>
  <si>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</si>
  <si>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</si>
  <si>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</si>
  <si>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</si>
  <si>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</si>
  <si>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</si>
  <si>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</si>
  <si>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</si>
  <si>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</si>
  <si>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</si>
  <si>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</si>
  <si>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</si>
  <si>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</si>
  <si>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</si>
  <si>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</si>
  <si>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</si>
  <si>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</si>
  <si>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</si>
  <si>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</si>
  <si>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</si>
  <si>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</si>
  <si>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</si>
  <si>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</si>
  <si>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</si>
  <si>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</si>
  <si>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</si>
  <si>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</si>
  <si>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</si>
  <si>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</si>
  <si>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</si>
  <si>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</si>
  <si>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</si>
  <si>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</si>
  <si>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</si>
  <si>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</si>
  <si>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</si>
  <si>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</si>
  <si>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</si>
  <si>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</si>
  <si>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</si>
  <si>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</si>
  <si>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</si>
  <si>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</si>
  <si>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</si>
  <si>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</si>
  <si>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</si>
  <si>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</si>
  <si>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</si>
  <si>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</si>
  <si>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</si>
  <si>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</si>
  <si>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</si>
  <si>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</si>
  <si>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</si>
  <si>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</si>
  <si>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</si>
  <si>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</si>
  <si>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</si>
  <si>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</si>
  <si>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</si>
  <si>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</si>
  <si>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</si>
  <si>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</si>
  <si>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</si>
  <si>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</si>
  <si>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</si>
  <si>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</si>
  <si>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</si>
  <si>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</si>
  <si>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</si>
  <si>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</si>
  <si>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</si>
  <si>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</si>
  <si>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</si>
  <si>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</si>
  <si>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</si>
  <si>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</si>
  <si>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</si>
  <si>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</si>
  <si>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</si>
  <si>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</si>
  <si>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</si>
  <si>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</si>
  <si>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</si>
  <si>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</si>
  <si>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</si>
  <si>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</si>
  <si>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</si>
  <si>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</si>
  <si>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</si>
  <si>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</si>
  <si>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</si>
  <si>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</si>
  <si>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</si>
  <si>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</si>
  <si>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</si>
  <si>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</si>
  <si>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</si>
  <si>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</si>
  <si>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</si>
  <si>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</si>
  <si>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</si>
  <si>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</si>
  <si>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</si>
  <si>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</si>
  <si>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</si>
  <si>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</si>
  <si>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</si>
  <si>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</si>
  <si>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</si>
  <si>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</si>
  <si>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</si>
  <si>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</si>
  <si>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</si>
  <si>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</si>
  <si>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</si>
  <si>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</si>
  <si>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</si>
  <si>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</si>
  <si>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</si>
  <si>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</si>
  <si>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</si>
  <si>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</si>
  <si>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</si>
  <si>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</si>
  <si>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</si>
  <si>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</si>
  <si>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</si>
  <si>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</si>
  <si>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</si>
  <si>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</si>
  <si>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</si>
  <si>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</si>
  <si>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</si>
  <si>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</si>
  <si>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</si>
  <si>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</si>
  <si>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</si>
  <si>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</si>
  <si>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</si>
  <si>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</si>
  <si>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</si>
  <si>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</si>
  <si>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</si>
  <si>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</si>
  <si>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</si>
  <si>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</si>
  <si>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</si>
  <si>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</si>
  <si>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</si>
  <si>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</si>
  <si>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</si>
  <si>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</si>
  <si>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</si>
  <si>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</si>
  <si>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</si>
  <si>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</si>
  <si>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</si>
  <si>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</si>
  <si>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</si>
  <si>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</si>
  <si>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</si>
  <si>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</si>
  <si>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</si>
  <si>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</si>
  <si>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</si>
  <si>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</si>
  <si>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</si>
  <si>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</si>
  <si>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</si>
  <si>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</si>
  <si>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</si>
  <si>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</si>
  <si>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</si>
  <si>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</si>
  <si>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</si>
  <si>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</si>
  <si>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</si>
  <si>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</si>
  <si>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</si>
  <si>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</si>
  <si>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</si>
  <si>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</si>
  <si>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</si>
  <si>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</si>
  <si>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</si>
  <si>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</si>
  <si>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</si>
  <si>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</si>
  <si>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</si>
  <si>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</si>
  <si>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</si>
  <si>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</si>
  <si>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</si>
  <si>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</si>
  <si>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</si>
  <si>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</si>
  <si>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</si>
  <si>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</si>
  <si>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</si>
  <si>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</si>
  <si>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</si>
  <si>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</si>
  <si>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</si>
  <si>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</si>
  <si>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</si>
  <si>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</si>
  <si>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</si>
  <si>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</si>
  <si>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</si>
  <si>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</si>
  <si>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</si>
  <si>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</si>
  <si>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</si>
  <si>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</si>
  <si>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</si>
  <si>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</si>
  <si>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</si>
  <si>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</si>
  <si>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</si>
  <si>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</si>
  <si>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</si>
  <si>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</si>
  <si>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</si>
  <si>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</si>
  <si>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</si>
  <si>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</si>
  <si>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</si>
  <si>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</si>
  <si>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</si>
  <si>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</si>
  <si>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</si>
  <si>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</si>
  <si>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</si>
  <si>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</si>
  <si>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</si>
  <si>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</si>
  <si>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</si>
  <si>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</si>
  <si>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</si>
  <si>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</si>
  <si>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</si>
  <si>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</si>
  <si>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</si>
  <si>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</si>
  <si>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</si>
  <si>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</si>
  <si>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</si>
  <si>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</si>
  <si>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</si>
  <si>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</si>
  <si>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</si>
  <si>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</si>
  <si>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</si>
  <si>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</si>
  <si>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</si>
  <si>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</si>
  <si>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</si>
  <si>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</si>
  <si>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</si>
  <si>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</si>
  <si>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</si>
  <si>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</si>
  <si>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</si>
  <si>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</si>
  <si>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</si>
  <si>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</si>
  <si>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</si>
  <si>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</si>
  <si>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</si>
  <si>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</si>
  <si>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</si>
  <si>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</si>
  <si>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</si>
  <si>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</si>
  <si>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</si>
  <si>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</si>
  <si>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</si>
  <si>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</si>
  <si>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</si>
  <si>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</si>
  <si>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</si>
  <si>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</si>
  <si>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</si>
  <si>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</si>
  <si>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</si>
  <si>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</si>
  <si>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</si>
  <si>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</si>
  <si>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</si>
  <si>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</si>
  <si>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</si>
  <si>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</si>
  <si>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</si>
  <si>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</si>
  <si>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</si>
  <si>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</si>
  <si>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</si>
  <si>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</si>
  <si>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</si>
  <si>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</si>
  <si>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</si>
  <si>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</si>
  <si>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</si>
  <si>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</si>
  <si>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</si>
  <si>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</si>
  <si>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</si>
  <si>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</si>
  <si>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</si>
  <si>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</si>
  <si>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</si>
  <si>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</si>
  <si>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</si>
  <si>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</si>
  <si>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</si>
  <si>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</si>
  <si>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</si>
  <si>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</si>
  <si>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</si>
  <si>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</si>
  <si>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</si>
  <si>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</si>
  <si>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</si>
  <si>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</si>
  <si>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</si>
  <si>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</si>
  <si>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</si>
  <si>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</si>
  <si>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</si>
  <si>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</si>
  <si>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</si>
  <si>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</si>
  <si>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</si>
  <si>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</si>
  <si>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</si>
  <si>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</si>
  <si>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</si>
  <si>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</si>
  <si>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</si>
  <si>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</si>
  <si>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</si>
  <si>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</si>
  <si>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</si>
  <si>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</si>
  <si>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</si>
  <si>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</si>
  <si>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</si>
  <si>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</si>
  <si>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</si>
  <si>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</si>
  <si>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</si>
  <si>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</si>
  <si>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</si>
  <si>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</si>
  <si>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</si>
  <si>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</si>
  <si>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</si>
  <si>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</si>
  <si>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</si>
  <si>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</si>
  <si>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</si>
  <si>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</si>
  <si>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</si>
  <si>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</si>
  <si>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</si>
  <si>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</si>
  <si>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</si>
  <si>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</si>
  <si>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</si>
  <si>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</si>
  <si>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</si>
  <si>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</si>
  <si>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</si>
  <si>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</si>
  <si>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</si>
  <si>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</si>
  <si>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</si>
  <si>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</si>
  <si>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</si>
  <si>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</si>
  <si>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</si>
  <si>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</si>
  <si>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</si>
  <si>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</si>
  <si>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</si>
  <si>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</si>
  <si>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</si>
  <si>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</si>
  <si>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</si>
  <si>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</si>
  <si>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</si>
  <si>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</si>
  <si>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</si>
  <si>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</si>
  <si>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</si>
  <si>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</si>
  <si>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</si>
  <si>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</si>
  <si>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</si>
  <si>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</si>
  <si>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</si>
  <si>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</si>
  <si>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</si>
  <si>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</si>
  <si>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</si>
  <si>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</si>
  <si>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</si>
  <si>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</si>
  <si>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</si>
  <si>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</si>
  <si>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</si>
  <si>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</si>
  <si>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</si>
  <si>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</si>
  <si>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</si>
  <si>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</si>
  <si>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</si>
  <si>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</si>
  <si>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</si>
  <si>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</si>
  <si>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</si>
  <si>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</si>
  <si>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</si>
  <si>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</si>
  <si>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</si>
  <si>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</si>
  <si>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</si>
  <si>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</si>
  <si>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</si>
  <si>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</si>
  <si>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</si>
  <si>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</si>
  <si>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</si>
  <si>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</si>
  <si>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</si>
  <si>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</si>
  <si>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</si>
  <si>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</si>
  <si>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</si>
  <si>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</si>
  <si>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</si>
  <si>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</si>
  <si>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</si>
  <si>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</si>
  <si>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</si>
  <si>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</si>
  <si>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</si>
  <si>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</si>
  <si>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</si>
  <si>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</si>
  <si>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</si>
  <si>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</si>
  <si>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</si>
  <si>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</si>
  <si>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</si>
  <si>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</si>
  <si>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</si>
  <si>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</si>
  <si>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</si>
  <si>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</si>
  <si>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</si>
  <si>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</si>
  <si>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</si>
  <si>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</si>
  <si>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</si>
  <si>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</si>
  <si>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</si>
  <si>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</si>
  <si>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</si>
  <si>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</si>
  <si>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</si>
  <si>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</si>
  <si>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</si>
  <si>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</si>
  <si>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</si>
  <si>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</si>
  <si>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</si>
  <si>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</si>
  <si>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</si>
  <si>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</si>
  <si>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</si>
  <si>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</si>
  <si>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</si>
  <si>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</si>
  <si>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</si>
  <si>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</si>
  <si>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</si>
  <si>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</si>
  <si>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</si>
  <si>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</si>
  <si>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</si>
  <si>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</si>
  <si>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</si>
  <si>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</si>
  <si>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</si>
  <si>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</si>
  <si>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</si>
  <si>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</si>
  <si>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</si>
  <si>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</si>
  <si>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</si>
  <si>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</si>
  <si>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</si>
  <si>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</si>
  <si>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</si>
  <si>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</si>
  <si>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</si>
  <si>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</si>
  <si>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</si>
  <si>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</si>
  <si>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</si>
  <si>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</si>
  <si>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</si>
  <si>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</si>
  <si>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</si>
  <si>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</si>
  <si>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</si>
  <si>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</si>
  <si>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</si>
  <si>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</si>
  <si>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</si>
  <si>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</si>
  <si>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</si>
  <si>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</si>
  <si>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</si>
  <si>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</si>
  <si>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</si>
  <si>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</si>
  <si>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</si>
  <si>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</si>
  <si>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</si>
  <si>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</si>
  <si>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</si>
  <si>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</si>
  <si>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</si>
  <si>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</si>
  <si>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</si>
  <si>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</si>
  <si>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</si>
  <si>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</si>
  <si>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</si>
  <si>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</si>
  <si>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</si>
  <si>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</si>
  <si>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</si>
  <si>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</si>
  <si>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</si>
  <si>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</si>
  <si>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</si>
  <si>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</si>
  <si>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</si>
  <si>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</si>
  <si>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</si>
  <si>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</si>
  <si>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</si>
  <si>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</si>
  <si>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</si>
  <si>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</si>
  <si>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</si>
  <si>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</si>
  <si>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</si>
  <si>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</si>
  <si>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</si>
  <si>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</si>
  <si>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</si>
  <si>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</si>
  <si>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</si>
  <si>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</si>
  <si>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</si>
  <si>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</si>
  <si>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</si>
  <si>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</si>
  <si>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</si>
  <si>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</si>
  <si>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</si>
  <si>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</si>
  <si>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</si>
  <si>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</si>
  <si>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</si>
  <si>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</si>
  <si>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</si>
  <si>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</si>
  <si>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</si>
  <si>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</si>
  <si>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</si>
  <si>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</si>
  <si>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</si>
  <si>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</si>
  <si>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</si>
  <si>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</si>
  <si>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</si>
  <si>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</si>
  <si>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</si>
  <si>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</si>
  <si>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</si>
  <si>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</si>
  <si>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</si>
  <si>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</si>
  <si>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</si>
  <si>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</si>
  <si>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</si>
  <si>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</si>
  <si>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</si>
  <si>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</si>
  <si>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</si>
  <si>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</si>
  <si>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</si>
  <si>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</si>
  <si>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</si>
  <si>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</si>
  <si>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</si>
  <si>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</si>
  <si>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</si>
  <si>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</si>
  <si>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</si>
  <si>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</si>
  <si>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</si>
  <si>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</si>
  <si>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</si>
  <si>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</si>
  <si>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</si>
  <si>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</si>
  <si>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</si>
  <si>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</si>
  <si>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</si>
  <si>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</si>
  <si>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</si>
  <si>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</si>
  <si>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</si>
  <si>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</si>
  <si>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</si>
  <si>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</si>
  <si>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</si>
  <si>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</si>
  <si>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</si>
  <si>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</si>
  <si>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</si>
  <si>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</si>
  <si>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</si>
  <si>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</si>
  <si>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</si>
  <si>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</si>
  <si>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</si>
  <si>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</si>
  <si>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</si>
  <si>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</si>
  <si>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</si>
  <si>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</si>
  <si>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</si>
  <si>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</si>
  <si>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</si>
  <si>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</si>
  <si>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</si>
  <si>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</si>
  <si>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</si>
  <si>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</si>
  <si>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</si>
  <si>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</si>
  <si>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</si>
  <si>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</si>
  <si>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</si>
  <si>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</si>
  <si>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</si>
  <si>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</si>
  <si>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</si>
  <si>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</si>
  <si>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</si>
  <si>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</si>
  <si>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</si>
  <si>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</si>
  <si>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</si>
  <si>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</si>
  <si>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</si>
  <si>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</si>
  <si>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</si>
  <si>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</si>
  <si>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</si>
  <si>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</si>
  <si>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</si>
  <si>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</si>
  <si>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</si>
  <si>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</si>
  <si>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</si>
  <si>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</si>
  <si>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</si>
  <si>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</si>
  <si>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</si>
  <si>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</si>
  <si>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</si>
  <si>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</si>
  <si>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</si>
  <si>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</si>
  <si>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</si>
  <si>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</si>
  <si>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</si>
  <si>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</si>
  <si>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</si>
  <si>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</si>
  <si>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</si>
  <si>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</si>
  <si>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</si>
  <si>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</si>
  <si>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</si>
  <si>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</si>
  <si>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</si>
  <si>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</si>
  <si>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</si>
  <si>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</si>
  <si>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</si>
  <si>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</si>
  <si>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</si>
  <si>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</si>
  <si>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</si>
  <si>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</si>
  <si>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</si>
  <si>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</si>
  <si>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</si>
  <si>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</si>
  <si>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</si>
  <si>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</si>
  <si>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</si>
  <si>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</si>
  <si>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</si>
  <si>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</si>
  <si>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</si>
  <si>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</si>
  <si>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</si>
  <si>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</si>
  <si>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</si>
  <si>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</si>
  <si>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</si>
  <si>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</si>
  <si>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</si>
  <si>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</si>
  <si>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</si>
  <si>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</si>
  <si>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</si>
  <si>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</si>
  <si>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</si>
  <si>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</si>
  <si>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</si>
  <si>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</si>
  <si>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</si>
  <si>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</si>
  <si>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</si>
  <si>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</si>
  <si>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</si>
  <si>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</si>
  <si>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</si>
  <si>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</si>
  <si>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</si>
  <si>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</si>
  <si>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</si>
  <si>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</si>
  <si>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</si>
  <si>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</si>
  <si>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</si>
  <si>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</si>
  <si>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</si>
  <si>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</si>
  <si>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</si>
  <si>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</si>
  <si>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</si>
  <si>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</si>
  <si>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</si>
  <si>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</si>
  <si>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</si>
  <si>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</si>
  <si>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</si>
  <si>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</si>
  <si>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</si>
  <si>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</si>
  <si>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</si>
  <si>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</si>
  <si>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</si>
  <si>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</si>
  <si>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</si>
  <si>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</si>
  <si>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</si>
  <si>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</si>
  <si>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</si>
  <si>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</si>
  <si>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</si>
  <si>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</si>
  <si>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</si>
  <si>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</si>
  <si>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</si>
  <si>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</si>
  <si>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</si>
  <si>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</si>
  <si>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</si>
  <si>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</si>
  <si>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</si>
  <si>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</si>
  <si>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</si>
  <si>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</si>
  <si>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</si>
  <si>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</si>
  <si>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</si>
  <si>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</si>
  <si>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</si>
  <si>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</si>
  <si>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</si>
  <si>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</si>
  <si>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</si>
  <si>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</si>
  <si>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</si>
  <si>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</si>
  <si>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</si>
  <si>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</si>
  <si>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</si>
  <si>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</si>
  <si>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</si>
  <si>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</si>
  <si>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</si>
  <si>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</si>
  <si>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</si>
  <si>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</si>
  <si>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</si>
  <si>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</si>
  <si>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</si>
  <si>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</si>
  <si>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</si>
  <si>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</si>
  <si>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</si>
  <si>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</si>
  <si>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</si>
  <si>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</si>
  <si>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</si>
  <si>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</si>
  <si>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</si>
  <si>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</si>
  <si>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</si>
  <si>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</si>
  <si>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</si>
  <si>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</si>
  <si>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</si>
  <si>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</si>
  <si>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</si>
  <si>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</si>
  <si>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</si>
  <si>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</si>
  <si>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</si>
  <si>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</si>
  <si>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</si>
  <si>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</si>
  <si>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</si>
  <si>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</si>
  <si>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</si>
  <si>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</si>
  <si>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</si>
  <si>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</si>
  <si>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</si>
  <si>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</si>
  <si>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</si>
  <si>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</si>
  <si>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</si>
  <si>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</si>
  <si>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</si>
  <si>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</si>
  <si>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</si>
  <si>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</si>
  <si>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</si>
  <si>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</si>
  <si>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</si>
  <si>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</si>
  <si>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</si>
  <si>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</si>
  <si>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</si>
  <si>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</si>
  <si>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</si>
  <si>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</si>
  <si>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</si>
  <si>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</si>
  <si>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</si>
  <si>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</si>
  <si>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</si>
  <si>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</si>
  <si>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</si>
  <si>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</si>
  <si>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</si>
  <si>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</si>
  <si>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</si>
  <si>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</si>
  <si>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</si>
  <si>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</si>
  <si>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</si>
  <si>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</si>
  <si>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</si>
  <si>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</si>
  <si>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</si>
  <si>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</si>
  <si>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</si>
  <si>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</si>
  <si>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</si>
  <si>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</si>
  <si>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</si>
  <si>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</si>
  <si>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</si>
  <si>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</si>
  <si>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</si>
  <si>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</si>
  <si>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</si>
  <si>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</si>
  <si>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</si>
  <si>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</si>
  <si>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</si>
  <si>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</si>
  <si>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</si>
  <si>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</si>
  <si>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</si>
  <si>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</si>
  <si>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</si>
  <si>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</si>
  <si>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</si>
  <si>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</si>
  <si>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</si>
  <si>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</si>
  <si>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</si>
  <si>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</si>
  <si>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</si>
  <si>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</si>
  <si>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</si>
  <si>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</si>
  <si>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</si>
  <si>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</si>
  <si>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</si>
  <si>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</si>
  <si>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</si>
  <si>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</si>
  <si>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</si>
  <si>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</si>
  <si>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</si>
  <si>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</si>
  <si>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</si>
  <si>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</si>
  <si>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</si>
  <si>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</si>
  <si>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</si>
  <si>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</si>
  <si>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</si>
  <si>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</si>
  <si>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</si>
  <si>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</si>
  <si>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</si>
  <si>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</si>
  <si>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</si>
  <si>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</si>
  <si>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</si>
  <si>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</si>
  <si>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</si>
  <si>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</si>
  <si>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</si>
  <si>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</si>
  <si>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</si>
  <si>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</si>
  <si>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</si>
  <si>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</si>
  <si>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</si>
  <si>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</si>
  <si>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</si>
  <si>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</si>
  <si>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</si>
  <si>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</si>
  <si>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</si>
  <si>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</si>
  <si>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</si>
  <si>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</si>
  <si>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</si>
  <si>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</si>
  <si>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</si>
  <si>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</si>
  <si>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</si>
  <si>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</si>
  <si>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</si>
  <si>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</si>
  <si>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</si>
  <si>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</si>
  <si>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</si>
  <si>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</si>
  <si>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</si>
  <si>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</si>
  <si>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</si>
  <si>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</si>
  <si>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</si>
  <si>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</si>
  <si>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</si>
  <si>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</si>
  <si>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</si>
  <si>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</si>
  <si>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</si>
  <si>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</si>
  <si>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</si>
  <si>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</si>
  <si>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</si>
  <si>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</si>
  <si>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</si>
  <si>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</si>
  <si>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</si>
  <si>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</si>
  <si>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</si>
  <si>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</si>
  <si>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</si>
  <si>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</si>
  <si>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</si>
  <si>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</si>
  <si>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</si>
  <si>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</si>
  <si>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</si>
  <si>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</si>
  <si>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</si>
  <si>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</si>
  <si>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</si>
  <si>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</si>
  <si>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</si>
  <si>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</si>
  <si>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</si>
  <si>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</si>
  <si>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</si>
  <si>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</si>
  <si>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</si>
  <si>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</si>
  <si>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</si>
  <si>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</si>
  <si>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</si>
  <si>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</si>
  <si>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</si>
  <si>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</si>
  <si>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</si>
  <si>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</si>
  <si>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</si>
  <si>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</si>
  <si>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</si>
  <si>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</si>
  <si>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</si>
  <si>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</si>
  <si>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</si>
  <si>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</si>
  <si>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</si>
  <si>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</si>
  <si>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</si>
  <si>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</si>
  <si>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</si>
  <si>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</si>
  <si>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</si>
  <si>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</si>
  <si>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</si>
  <si>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</si>
  <si>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</si>
  <si>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</si>
  <si>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</si>
  <si>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</si>
  <si>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</si>
  <si>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</si>
  <si>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</si>
  <si>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</si>
  <si>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</si>
  <si>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</si>
  <si>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</si>
  <si>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</si>
  <si>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</si>
  <si>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</si>
  <si>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</si>
  <si>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</si>
  <si>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</si>
  <si>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</si>
  <si>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</si>
  <si>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</si>
  <si>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</si>
  <si>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</si>
  <si>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</si>
  <si>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</si>
  <si>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</si>
  <si>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</si>
  <si>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</si>
  <si>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</si>
  <si>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</si>
  <si>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</si>
  <si>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</si>
  <si>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</si>
  <si>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</si>
  <si>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</si>
  <si>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</si>
  <si>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</si>
  <si>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</si>
  <si>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</si>
  <si>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</si>
  <si>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</si>
  <si>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</si>
  <si>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</si>
  <si>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</si>
  <si>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</si>
  <si>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</si>
  <si>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</si>
  <si>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</si>
  <si>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</si>
  <si>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</si>
  <si>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</si>
  <si>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</si>
  <si>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</si>
  <si>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</si>
  <si>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</si>
  <si>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</si>
  <si>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</si>
  <si>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</si>
  <si>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</si>
  <si>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</si>
  <si>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</si>
  <si>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</si>
  <si>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</si>
  <si>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</si>
  <si>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</si>
  <si>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</si>
  <si>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</si>
  <si>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</si>
  <si>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</si>
  <si>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</si>
  <si>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</si>
  <si>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</si>
  <si>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</si>
  <si>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</si>
  <si>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</si>
  <si>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</si>
  <si>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</si>
  <si>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</si>
  <si>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</si>
  <si>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</si>
  <si>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</si>
  <si>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</si>
  <si>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</si>
  <si>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</si>
  <si>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</si>
  <si>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</si>
  <si>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</si>
  <si>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</si>
  <si>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</si>
  <si>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</si>
  <si>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</si>
  <si>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</si>
  <si>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</si>
  <si>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</si>
  <si>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</si>
  <si>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</si>
  <si>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</si>
  <si>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</si>
  <si>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</si>
  <si>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</si>
  <si>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</si>
  <si>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</si>
  <si>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</si>
  <si>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</si>
  <si>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</si>
  <si>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</si>
  <si>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</si>
  <si>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</si>
  <si>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</si>
  <si>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</si>
  <si>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</si>
  <si>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</si>
  <si>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</si>
  <si>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</si>
  <si>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</si>
  <si>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</si>
  <si>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</si>
  <si>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</si>
  <si>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</si>
  <si>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</si>
  <si>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</si>
  <si>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</si>
  <si>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</si>
  <si>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</si>
  <si>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</si>
  <si>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</si>
  <si>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</si>
  <si>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</si>
  <si>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</si>
  <si>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</si>
  <si>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</si>
  <si>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</si>
  <si>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</si>
  <si>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</si>
  <si>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</si>
  <si>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</si>
  <si>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</si>
  <si>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</si>
  <si>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</si>
  <si>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</si>
  <si>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</si>
  <si>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</si>
  <si>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</si>
  <si>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</si>
  <si>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</si>
  <si>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</si>
  <si>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</si>
  <si>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</si>
  <si>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</si>
  <si>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</si>
  <si>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</si>
  <si>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</si>
  <si>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</si>
  <si>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</si>
  <si>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</si>
  <si>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</si>
  <si>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</si>
  <si>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</si>
  <si>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</si>
  <si>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</si>
  <si>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</si>
  <si>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</si>
  <si>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</si>
  <si>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</si>
  <si>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</si>
  <si>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</si>
  <si>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</si>
  <si>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</si>
  <si>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</si>
  <si>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</si>
  <si>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</si>
  <si>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</si>
  <si>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</si>
  <si>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</si>
  <si>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</si>
  <si>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</si>
  <si>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</si>
  <si>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</si>
  <si>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</si>
  <si>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</si>
  <si>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</si>
  <si>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</si>
  <si>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</si>
  <si>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</si>
  <si>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</si>
  <si>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</si>
  <si>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</si>
  <si>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</si>
  <si>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</si>
  <si>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</si>
  <si>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</si>
  <si>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</si>
  <si>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</si>
  <si>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</si>
  <si>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</si>
  <si>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</si>
  <si>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</si>
  <si>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</si>
  <si>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</si>
  <si>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</si>
  <si>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</si>
  <si>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</si>
  <si>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</si>
  <si>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</si>
  <si>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</si>
  <si>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</si>
  <si>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</si>
  <si>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</si>
  <si>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</si>
  <si>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</si>
  <si>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</si>
  <si>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</si>
  <si>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</si>
  <si>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</si>
  <si>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</si>
  <si>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</si>
  <si>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</si>
  <si>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</si>
  <si>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</si>
  <si>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</si>
  <si>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</si>
  <si>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</si>
  <si>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</si>
  <si>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</si>
  <si>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</si>
  <si>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</si>
  <si>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</si>
  <si>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</si>
  <si>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</si>
  <si>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</si>
  <si>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</si>
  <si>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</si>
  <si>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</si>
  <si>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</si>
  <si>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</si>
  <si>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</si>
  <si>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</si>
  <si>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</si>
  <si>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</si>
  <si>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</si>
  <si>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</si>
  <si>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</si>
  <si>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</si>
  <si>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</si>
  <si>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</si>
  <si>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</si>
  <si>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</si>
  <si>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</si>
  <si>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</si>
  <si>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</si>
  <si>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</si>
  <si>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</si>
  <si>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</si>
  <si>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</si>
  <si>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</si>
  <si>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</si>
  <si>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</si>
  <si>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</si>
  <si>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</si>
  <si>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</si>
  <si>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</si>
  <si>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</si>
  <si>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</si>
  <si>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</si>
  <si>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</si>
  <si>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</si>
  <si>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</si>
  <si>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</si>
  <si>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</si>
  <si>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</si>
  <si>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</si>
  <si>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</si>
  <si>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</si>
  <si>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</si>
  <si>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</si>
  <si>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</si>
  <si>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</si>
  <si>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</si>
  <si>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</si>
  <si>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</si>
  <si>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</si>
  <si>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</si>
  <si>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</si>
  <si>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</si>
  <si>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</si>
  <si>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</si>
  <si>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</si>
  <si>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</si>
  <si>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</si>
  <si>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</si>
  <si>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</si>
  <si>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</si>
  <si>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</si>
  <si>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</si>
  <si>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</si>
  <si>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</si>
  <si>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</si>
  <si>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</si>
  <si>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</si>
  <si>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</si>
  <si>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</si>
  <si>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</si>
  <si>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</si>
  <si>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</si>
  <si>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</si>
  <si>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</si>
  <si>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</si>
  <si>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</si>
  <si>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</si>
  <si>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</si>
  <si>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</si>
  <si>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</si>
  <si>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</si>
  <si>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</si>
  <si>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</si>
  <si>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</si>
  <si>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</si>
  <si>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</si>
  <si>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</si>
  <si>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</si>
  <si>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</si>
  <si>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</si>
  <si>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</si>
  <si>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</si>
  <si>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</si>
  <si>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</si>
  <si>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</si>
  <si>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</si>
  <si>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</si>
  <si>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</si>
  <si>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</si>
  <si>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</si>
  <si>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</si>
  <si>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</si>
  <si>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</si>
  <si>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</si>
  <si>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</si>
  <si>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</si>
  <si>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</si>
  <si>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</si>
  <si>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</si>
  <si>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</si>
  <si>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</si>
  <si>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</si>
  <si>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</si>
  <si>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</si>
  <si>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</si>
  <si>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</si>
  <si>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</si>
  <si>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</si>
  <si>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</si>
  <si>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</si>
  <si>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</si>
  <si>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</si>
  <si>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</si>
  <si>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</si>
  <si>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</si>
  <si>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</si>
  <si>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</si>
  <si>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</si>
  <si>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</si>
  <si>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</si>
  <si>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</si>
  <si>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</si>
  <si>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</si>
  <si>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</si>
  <si>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</si>
  <si>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</si>
  <si>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</si>
  <si>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</si>
  <si>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</si>
  <si>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</si>
  <si>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</si>
  <si>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</si>
  <si>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</si>
  <si>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</si>
  <si>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</si>
  <si>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</si>
  <si>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</si>
  <si>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</si>
  <si>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</si>
  <si>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</si>
  <si>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</si>
  <si>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</si>
  <si>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</si>
  <si>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</si>
  <si>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</si>
  <si>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</si>
  <si>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</si>
  <si>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</si>
  <si>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</si>
  <si>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</si>
  <si>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</si>
  <si>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</si>
  <si>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</si>
  <si>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</si>
  <si>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</si>
  <si>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</si>
  <si>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</si>
  <si>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</si>
  <si>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</si>
  <si>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</si>
  <si>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</si>
  <si>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</si>
  <si>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</si>
  <si>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</si>
  <si>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</si>
  <si>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</si>
  <si>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</si>
  <si>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</si>
  <si>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</si>
  <si>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</si>
  <si>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</si>
  <si>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</si>
  <si>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</si>
  <si>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</si>
  <si>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</si>
  <si>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</si>
  <si>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</si>
  <si>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</si>
  <si>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</si>
  <si>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</si>
  <si>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</si>
  <si>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</si>
  <si>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</si>
  <si>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</si>
  <si>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</si>
  <si>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</si>
  <si>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</si>
  <si>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</si>
  <si>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</si>
  <si>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</si>
  <si>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</si>
  <si>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</si>
  <si>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</si>
  <si>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</si>
  <si>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</si>
  <si>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</si>
  <si>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</si>
  <si>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</si>
  <si>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</si>
  <si>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</si>
  <si>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</si>
  <si>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</si>
  <si>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</si>
  <si>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</si>
  <si>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</si>
  <si>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</si>
  <si>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</si>
  <si>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</si>
  <si>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</si>
  <si>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</si>
  <si>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</si>
  <si>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</si>
  <si>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</si>
  <si>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</si>
  <si>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</si>
  <si>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</si>
  <si>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</si>
  <si>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</si>
  <si>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</si>
  <si>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</si>
  <si>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</si>
  <si>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</si>
  <si>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</si>
  <si>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</si>
  <si>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</si>
  <si>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</si>
  <si>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</si>
  <si>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</si>
  <si>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</si>
  <si>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</si>
  <si>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</si>
  <si>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</si>
  <si>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</si>
  <si>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</si>
  <si>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</si>
  <si>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</si>
  <si>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</si>
  <si>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</si>
  <si>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</si>
  <si>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</si>
  <si>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</si>
  <si>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</si>
  <si>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</si>
  <si>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</si>
  <si>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</si>
  <si>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</si>
  <si>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</si>
  <si>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</si>
  <si>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</si>
  <si>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</si>
  <si>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</si>
  <si>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</si>
  <si>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</si>
  <si>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</si>
  <si>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</si>
  <si>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</si>
  <si>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</si>
  <si>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</si>
  <si>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</si>
  <si>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</si>
  <si>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</si>
  <si>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</si>
  <si>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</si>
  <si>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</si>
  <si>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</si>
  <si>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</si>
  <si>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</si>
  <si>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</si>
  <si>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</si>
  <si>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</si>
  <si>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</si>
  <si>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</si>
  <si>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</si>
  <si>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</si>
  <si>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</si>
  <si>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</si>
  <si>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</si>
  <si>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</si>
  <si>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</si>
  <si>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</si>
  <si>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</si>
  <si>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</si>
  <si>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</si>
  <si>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</si>
  <si>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</si>
  <si>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</si>
  <si>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</si>
  <si>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</si>
  <si>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</si>
  <si>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</si>
  <si>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</si>
  <si>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</si>
  <si>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</si>
  <si>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</si>
  <si>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</si>
  <si>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</si>
  <si>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</si>
  <si>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</si>
  <si>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</si>
  <si>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</si>
  <si>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</si>
  <si>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</si>
  <si>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</si>
  <si>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</si>
  <si>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</si>
  <si>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</si>
  <si>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</si>
  <si>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</si>
  <si>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</si>
  <si>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</si>
  <si>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</si>
  <si>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</si>
  <si>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</si>
  <si>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</si>
  <si>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</si>
  <si>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</si>
  <si>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</si>
  <si>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</si>
  <si>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</si>
  <si>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</si>
  <si>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</si>
  <si>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</si>
  <si>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</si>
  <si>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</si>
  <si>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</si>
  <si>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</si>
  <si>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</si>
  <si>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</si>
  <si>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</si>
  <si>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</si>
  <si>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</si>
  <si>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</si>
  <si>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</si>
  <si>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</si>
  <si>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</si>
  <si>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</si>
  <si>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</si>
  <si>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</si>
  <si>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</si>
  <si>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</si>
  <si>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</si>
  <si>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</si>
  <si>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</si>
  <si>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</si>
  <si>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</si>
  <si>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</si>
  <si>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</si>
  <si>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</si>
  <si>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</si>
  <si>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</si>
  <si>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</si>
  <si>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</si>
  <si>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</si>
  <si>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</si>
  <si>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</si>
  <si>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</si>
  <si>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</si>
  <si>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</si>
  <si>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</si>
  <si>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</si>
  <si>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</si>
  <si>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</si>
  <si>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</si>
  <si>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</si>
  <si>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</si>
  <si>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</si>
  <si>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</si>
  <si>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</si>
  <si>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</si>
  <si>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</si>
  <si>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</si>
  <si>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</si>
  <si>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</si>
  <si>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</si>
  <si>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</si>
  <si>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</si>
  <si>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</si>
  <si>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</si>
  <si>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</si>
  <si>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</si>
  <si>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</si>
  <si>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</si>
  <si>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</si>
  <si>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</si>
  <si>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</si>
  <si>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</si>
  <si>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</si>
  <si>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</si>
  <si>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</si>
  <si>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</si>
  <si>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</si>
  <si>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</si>
  <si>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</si>
  <si>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</si>
  <si>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</si>
  <si>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</si>
  <si>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</si>
  <si>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</si>
  <si>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</si>
  <si>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</si>
  <si>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</si>
  <si>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</si>
  <si>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</si>
  <si>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</si>
  <si>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</si>
  <si>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</si>
  <si>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</si>
  <si>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</si>
  <si>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</si>
  <si>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</si>
  <si>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</si>
  <si>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</si>
  <si>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</si>
  <si>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</si>
  <si>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</si>
  <si>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</si>
  <si>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</si>
  <si>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</si>
  <si>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</si>
  <si>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</si>
  <si>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</si>
  <si>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</si>
  <si>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</si>
  <si>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</si>
  <si>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</si>
  <si>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</si>
  <si>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</si>
  <si>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</si>
  <si>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</si>
  <si>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</si>
  <si>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</si>
  <si>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</si>
  <si>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</si>
  <si>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</si>
  <si>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</si>
  <si>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</si>
  <si>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</si>
  <si>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</si>
  <si>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</si>
  <si>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</si>
  <si>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</si>
  <si>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</si>
  <si>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</si>
  <si>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</si>
  <si>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</si>
  <si>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</si>
  <si>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</si>
  <si>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</si>
  <si>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</si>
  <si>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</si>
  <si>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</si>
  <si>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</si>
  <si>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</si>
  <si>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</si>
  <si>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</si>
  <si>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</si>
  <si>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</si>
  <si>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</si>
  <si>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</si>
  <si>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</si>
  <si>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</si>
  <si>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</si>
  <si>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</si>
  <si>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</si>
  <si>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</si>
  <si>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</si>
  <si>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</si>
  <si>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</si>
  <si>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</si>
  <si>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</si>
  <si>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</si>
  <si>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</si>
  <si>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</si>
  <si>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</si>
  <si>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</si>
  <si>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</si>
  <si>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</si>
  <si>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</si>
  <si>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</si>
  <si>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</si>
  <si>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</si>
  <si>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</si>
  <si>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</si>
  <si>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</si>
  <si>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</si>
  <si>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</si>
  <si>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</si>
  <si>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</si>
  <si>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</si>
  <si>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</si>
  <si>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</si>
  <si>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</si>
  <si>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</si>
  <si>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</si>
  <si>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</si>
  <si>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</si>
  <si>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</si>
  <si>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</si>
  <si>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</si>
  <si>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</si>
  <si>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</si>
  <si>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</si>
  <si>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</si>
  <si>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</si>
  <si>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</si>
  <si>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</si>
  <si>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</si>
  <si>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</si>
  <si>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</si>
  <si>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</si>
  <si>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</si>
  <si>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</si>
  <si>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</si>
  <si>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</si>
  <si>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</si>
  <si>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</si>
  <si>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</si>
  <si>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</si>
  <si>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</si>
  <si>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</si>
  <si>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</si>
  <si>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</si>
  <si>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</si>
  <si>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</si>
  <si>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</si>
  <si>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</si>
  <si>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</si>
  <si>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</si>
  <si>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</si>
  <si>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</si>
  <si>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</si>
  <si>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</si>
  <si>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</si>
  <si>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</si>
  <si>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</si>
  <si>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</si>
  <si>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</si>
  <si>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</si>
  <si>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</si>
  <si>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</si>
  <si>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</si>
  <si>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</si>
  <si>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</si>
  <si>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</si>
  <si>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</si>
  <si>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</si>
  <si>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</si>
  <si>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</si>
  <si>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</si>
  <si>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</si>
  <si>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</si>
  <si>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</si>
  <si>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</si>
  <si>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</si>
  <si>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</si>
  <si>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</si>
  <si>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</si>
  <si>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</si>
  <si>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</si>
  <si>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</si>
  <si>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</si>
  <si>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</si>
  <si>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</si>
  <si>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</si>
  <si>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</si>
  <si>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</si>
  <si>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</si>
  <si>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</si>
  <si>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</si>
  <si>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</si>
  <si>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</si>
  <si>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</si>
  <si>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</si>
  <si>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</si>
  <si>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</si>
  <si>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</si>
  <si>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</si>
  <si>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</si>
  <si>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</si>
  <si>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</si>
  <si>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</si>
  <si>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</si>
  <si>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</si>
  <si>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</si>
  <si>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</si>
  <si>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</si>
  <si>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</si>
  <si>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</si>
  <si>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</si>
  <si>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</si>
  <si>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</si>
  <si>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</si>
  <si>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</si>
  <si>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</si>
  <si>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</si>
  <si>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</si>
  <si>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</si>
  <si>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</si>
  <si>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</si>
  <si>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</si>
  <si>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</si>
  <si>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</si>
  <si>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</si>
  <si>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</si>
  <si>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</si>
  <si>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</si>
  <si>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</si>
  <si>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</si>
  <si>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</si>
  <si>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</si>
  <si>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</si>
  <si>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</si>
  <si>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</si>
  <si>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</si>
  <si>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</si>
  <si>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</si>
  <si>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</si>
  <si>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</si>
  <si>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</si>
  <si>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</si>
  <si>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</si>
  <si>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</si>
  <si>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</si>
  <si>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</si>
  <si>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</si>
  <si>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</si>
  <si>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</si>
  <si>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</si>
  <si>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</si>
  <si>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</si>
  <si>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</si>
  <si>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</si>
  <si>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</si>
  <si>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</si>
  <si>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</si>
  <si>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</si>
  <si>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</si>
  <si>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</si>
  <si>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</si>
  <si>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</si>
  <si>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</si>
  <si>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</si>
  <si>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</si>
  <si>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</si>
  <si>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</si>
  <si>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</si>
  <si>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</si>
  <si>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</si>
  <si>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</si>
  <si>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</si>
  <si>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</si>
  <si>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</si>
  <si>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</si>
  <si>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</si>
  <si>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</si>
  <si>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</si>
  <si>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</si>
  <si>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</si>
  <si>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</si>
  <si>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</si>
  <si>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</si>
  <si>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</si>
  <si>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</si>
  <si>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</si>
  <si>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</si>
  <si>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</si>
  <si>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</si>
  <si>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</si>
  <si>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</si>
  <si>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</si>
  <si>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</si>
  <si>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</si>
  <si>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</si>
  <si>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</si>
  <si>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</si>
  <si>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</si>
  <si>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</si>
  <si>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</si>
  <si>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</si>
  <si>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</si>
  <si>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</si>
  <si>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</si>
  <si>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</si>
  <si>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</si>
  <si>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</si>
  <si>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</si>
  <si>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</si>
  <si>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</si>
  <si>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</si>
  <si>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</si>
  <si>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</si>
  <si>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</si>
  <si>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</si>
  <si>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</si>
  <si>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</si>
  <si>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</si>
  <si>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</si>
  <si>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</si>
  <si>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</si>
  <si>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</si>
  <si>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</si>
  <si>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</si>
  <si>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</si>
  <si>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</si>
  <si>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</si>
  <si>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</si>
  <si>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</si>
  <si>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</si>
  <si>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</si>
  <si>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</si>
  <si>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</si>
  <si>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</si>
  <si>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</si>
  <si>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</si>
  <si>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</si>
  <si>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</si>
  <si>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</si>
  <si>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</si>
  <si>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</si>
  <si>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</si>
  <si>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</si>
  <si>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</si>
  <si>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</si>
  <si>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</si>
  <si>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</si>
  <si>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</si>
  <si>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</si>
  <si>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</si>
  <si>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</si>
  <si>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</si>
  <si>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</si>
  <si>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</si>
  <si>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</si>
  <si>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</si>
  <si>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</si>
  <si>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</si>
  <si>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</si>
  <si>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</si>
  <si>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</si>
  <si>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</si>
  <si>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</si>
  <si>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</si>
  <si>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</si>
  <si>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</si>
  <si>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</si>
  <si>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</si>
  <si>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</si>
  <si>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</si>
  <si>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</si>
  <si>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</si>
  <si>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</si>
  <si>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</si>
  <si>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</si>
  <si>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</si>
  <si>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</si>
  <si>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</si>
  <si>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</si>
  <si>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</si>
  <si>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</si>
  <si>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</si>
  <si>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</si>
  <si>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</si>
  <si>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</si>
  <si>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</si>
  <si>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</si>
  <si>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</si>
  <si>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</si>
  <si>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</si>
  <si>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</si>
  <si>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</si>
  <si>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</si>
  <si>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</si>
  <si>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</si>
  <si>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</si>
  <si>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</si>
  <si>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</si>
  <si>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</si>
  <si>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</si>
  <si>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</si>
  <si>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</si>
  <si>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</si>
  <si>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</si>
  <si>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</si>
  <si>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</si>
  <si>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</si>
  <si>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</si>
  <si>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</si>
  <si>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</si>
  <si>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</si>
  <si>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</si>
  <si>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</si>
  <si>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</si>
  <si>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</si>
  <si>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</si>
  <si>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</si>
  <si>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</si>
  <si>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</si>
  <si>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</si>
  <si>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</si>
  <si>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</si>
  <si>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</si>
  <si>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</si>
  <si>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</si>
  <si>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</si>
  <si>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</si>
  <si>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</si>
  <si>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</si>
  <si>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</si>
  <si>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</si>
  <si>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</si>
  <si>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</si>
  <si>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</si>
  <si>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</si>
  <si>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</si>
  <si>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</si>
  <si>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</si>
  <si>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</si>
  <si>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</si>
  <si>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</si>
  <si>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</si>
  <si>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</si>
  <si>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</si>
  <si>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</si>
  <si>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</si>
  <si>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</si>
  <si>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</si>
  <si>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</si>
  <si>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</si>
  <si>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</si>
  <si>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</si>
  <si>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</si>
  <si>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</si>
  <si>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</si>
  <si>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</si>
  <si>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</si>
  <si>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</si>
  <si>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</si>
  <si>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</si>
  <si>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</si>
  <si>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</si>
  <si>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</si>
  <si>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</si>
  <si>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</si>
  <si>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</si>
  <si>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</si>
  <si>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</si>
  <si>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</si>
  <si>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</si>
  <si>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</si>
  <si>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</si>
  <si>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</si>
  <si>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</si>
  <si>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</si>
  <si>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</si>
  <si>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</si>
  <si>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</si>
  <si>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</si>
  <si>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</si>
  <si>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</si>
  <si>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</si>
  <si>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</si>
  <si>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</si>
  <si>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</si>
  <si>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</si>
  <si>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</si>
  <si>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</si>
  <si>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</si>
  <si>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</si>
  <si>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</si>
  <si>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</si>
  <si>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</si>
  <si>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</si>
  <si>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</si>
  <si>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</si>
  <si>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</si>
  <si>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</si>
  <si>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</si>
  <si>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</si>
  <si>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</si>
  <si>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</si>
  <si>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</si>
  <si>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</si>
  <si>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</si>
  <si>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</si>
  <si>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</si>
  <si>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</si>
  <si>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</si>
  <si>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</si>
  <si>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</si>
  <si>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</si>
  <si>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</si>
  <si>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</si>
  <si>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</si>
  <si>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</si>
  <si>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</si>
  <si>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</si>
  <si>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</si>
  <si>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</si>
  <si>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</si>
  <si>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</si>
  <si>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</si>
  <si>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</si>
  <si>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</si>
  <si>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</si>
  <si>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</si>
  <si>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</si>
  <si>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</si>
  <si>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</si>
  <si>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</si>
  <si>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</si>
  <si>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</si>
  <si>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</si>
  <si>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</si>
  <si>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</si>
  <si>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</si>
  <si>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</si>
  <si>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</si>
  <si>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</si>
  <si>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</si>
  <si>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</si>
  <si>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</si>
  <si>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</si>
  <si>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</si>
  <si>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</si>
  <si>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</si>
  <si>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</si>
  <si>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</si>
  <si>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</si>
  <si>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</si>
  <si>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</si>
  <si>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</si>
  <si>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</si>
  <si>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</si>
  <si>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</si>
  <si>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</si>
  <si>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</si>
  <si>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</si>
  <si>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</si>
  <si>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</si>
  <si>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</si>
  <si>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</si>
  <si>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</si>
  <si>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</si>
  <si>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</si>
  <si>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</si>
  <si>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</si>
  <si>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</si>
  <si>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</si>
  <si>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</si>
  <si>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</si>
  <si>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</si>
  <si>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</si>
  <si>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</si>
  <si>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</si>
  <si>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</si>
  <si>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</si>
  <si>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</si>
  <si>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</si>
  <si>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</si>
  <si>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</si>
  <si>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</si>
  <si>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</si>
  <si>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</si>
  <si>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</si>
  <si>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</si>
  <si>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</si>
  <si>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</si>
  <si>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</si>
  <si>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</si>
  <si>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</si>
  <si>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</si>
  <si>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</si>
  <si>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</si>
  <si>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</si>
  <si>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</si>
  <si>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</si>
  <si>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</si>
  <si>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</si>
  <si>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</si>
  <si>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</si>
  <si>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</si>
  <si>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</si>
  <si>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</si>
  <si>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</si>
  <si>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</si>
  <si>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</si>
  <si>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</si>
  <si>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</si>
  <si>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</si>
  <si>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</si>
  <si>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</si>
  <si>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</si>
  <si>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</si>
  <si>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</si>
  <si>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</si>
  <si>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</si>
  <si>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</si>
  <si>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</si>
  <si>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</si>
  <si>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</si>
  <si>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</si>
  <si>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</si>
  <si>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</si>
  <si>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</si>
  <si>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</si>
  <si>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</si>
  <si>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</si>
  <si>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</si>
  <si>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</si>
  <si>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</si>
  <si>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</si>
  <si>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</si>
  <si>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</si>
  <si>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</si>
  <si>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</si>
  <si>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</si>
  <si>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</si>
  <si>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</si>
  <si>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</si>
  <si>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</si>
  <si>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</si>
  <si>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</si>
  <si>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</si>
  <si>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</si>
  <si>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</si>
  <si>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</si>
  <si>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</si>
  <si>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</si>
  <si>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</si>
  <si>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</si>
  <si>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</si>
  <si>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</si>
  <si>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</si>
  <si>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</si>
  <si>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</si>
  <si>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</si>
  <si>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</si>
  <si>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</si>
  <si>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</si>
  <si>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</si>
  <si>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</si>
  <si>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</si>
  <si>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</si>
  <si>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</si>
  <si>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</si>
  <si>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</si>
  <si>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</si>
  <si>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</si>
  <si>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</si>
  <si>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</si>
  <si>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</si>
  <si>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</si>
  <si>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</si>
  <si>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</si>
  <si>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</si>
  <si>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</si>
  <si>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</si>
  <si>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</si>
  <si>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</si>
  <si>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</si>
  <si>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</si>
  <si>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</si>
  <si>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</si>
  <si>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</si>
  <si>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</si>
  <si>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</si>
  <si>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</si>
  <si>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</si>
  <si>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</si>
  <si>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</si>
  <si>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</si>
  <si>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</si>
  <si>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</si>
  <si>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</si>
  <si>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</si>
  <si>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</si>
  <si>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</si>
  <si>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</si>
  <si>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</si>
  <si>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</si>
  <si>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</si>
  <si>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</si>
  <si>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</si>
  <si>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</si>
  <si>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</si>
  <si>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</si>
  <si>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</si>
  <si>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</si>
  <si>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</si>
  <si>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</si>
  <si>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</si>
  <si>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</si>
  <si>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</si>
  <si>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</si>
  <si>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</si>
  <si>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</si>
  <si>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</si>
  <si>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</si>
  <si>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</si>
  <si>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</si>
  <si>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</si>
  <si>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</si>
  <si>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</si>
  <si>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</si>
  <si>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</si>
  <si>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</si>
  <si>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</si>
  <si>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</si>
  <si>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</si>
  <si>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</si>
  <si>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</si>
  <si>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</si>
  <si>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</si>
  <si>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</si>
  <si>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</si>
  <si>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</si>
  <si>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</si>
  <si>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</si>
  <si>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</si>
  <si>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</si>
  <si>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</si>
  <si>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</si>
  <si>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</si>
  <si>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</si>
  <si>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</si>
  <si>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</si>
  <si>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</si>
  <si>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</si>
  <si>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</si>
  <si>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</si>
  <si>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</si>
  <si>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</si>
  <si>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</si>
  <si>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</si>
  <si>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</si>
  <si>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</si>
  <si>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</si>
  <si>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</si>
  <si>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</si>
  <si>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</si>
  <si>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</si>
  <si>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</si>
  <si>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</si>
  <si>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</si>
  <si>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</si>
  <si>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</si>
  <si>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</si>
  <si>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</si>
  <si>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</si>
  <si>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</si>
  <si>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</si>
  <si>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</si>
  <si>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</si>
  <si>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</si>
  <si>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</si>
  <si>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</si>
  <si>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</si>
  <si>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</si>
  <si>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</si>
  <si>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</si>
  <si>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</si>
  <si>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</si>
  <si>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</si>
  <si>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</si>
  <si>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</si>
  <si>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</si>
  <si>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</si>
  <si>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</si>
  <si>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</si>
  <si>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</si>
  <si>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</si>
  <si>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</si>
  <si>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</si>
  <si>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</si>
  <si>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</si>
  <si>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</si>
  <si>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</si>
  <si>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</si>
  <si>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</si>
  <si>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</si>
  <si>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</si>
  <si>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</si>
  <si>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</si>
  <si>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</si>
  <si>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</si>
  <si>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</si>
  <si>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</si>
  <si>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</si>
  <si>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</si>
  <si>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</si>
  <si>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</si>
  <si>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</si>
  <si>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</si>
  <si>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</si>
  <si>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</si>
  <si>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</si>
  <si>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</si>
  <si>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</si>
  <si>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</si>
  <si>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</si>
  <si>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</si>
  <si>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</si>
  <si>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</si>
  <si>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</si>
  <si>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</si>
  <si>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</si>
  <si>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</si>
  <si>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</si>
  <si>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</si>
  <si>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</si>
  <si>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</si>
  <si>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</si>
  <si>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</si>
  <si>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</si>
  <si>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</si>
  <si>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</si>
  <si>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</si>
  <si>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</si>
  <si>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</si>
  <si>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</si>
  <si>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</si>
  <si>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</si>
  <si>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</si>
  <si>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</si>
  <si>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</si>
  <si>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</si>
  <si>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</si>
  <si>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</si>
  <si>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</si>
  <si>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</si>
  <si>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</si>
  <si>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</si>
  <si>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</si>
  <si>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</si>
  <si>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</si>
  <si>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</si>
  <si>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</si>
  <si>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</si>
  <si>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</si>
  <si>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</si>
  <si>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</si>
  <si>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</si>
  <si>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</si>
  <si>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</si>
  <si>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</si>
  <si>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</si>
  <si>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</si>
  <si>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</si>
  <si>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</si>
  <si>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</si>
  <si>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</si>
  <si>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</si>
  <si>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</si>
  <si>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</si>
  <si>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</si>
  <si>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</si>
  <si>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</si>
  <si>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</si>
  <si>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</si>
  <si>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</si>
  <si>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</si>
  <si>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</si>
  <si>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</si>
  <si>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</si>
  <si>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</si>
  <si>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</si>
  <si>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</si>
  <si>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</si>
  <si>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</si>
  <si>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</si>
  <si>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</si>
  <si>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</si>
  <si>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</si>
  <si>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</si>
  <si>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</si>
  <si>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</si>
  <si>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</si>
  <si>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</si>
  <si>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</si>
  <si>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</si>
  <si>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</si>
  <si>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</si>
  <si>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</si>
  <si>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</si>
  <si>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</si>
  <si>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</si>
  <si>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</si>
  <si>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</si>
  <si>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</si>
  <si>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</si>
  <si>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</si>
  <si>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</si>
  <si>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</si>
  <si>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</si>
  <si>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</si>
  <si>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</si>
  <si>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</si>
  <si>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</si>
  <si>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</si>
  <si>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</si>
  <si>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</si>
  <si>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</si>
  <si>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</si>
  <si>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</si>
  <si>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</si>
  <si>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</si>
  <si>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</si>
  <si>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</si>
  <si>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</si>
  <si>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</si>
  <si>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</si>
  <si>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</si>
  <si>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</si>
  <si>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</si>
  <si>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</si>
  <si>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</si>
  <si>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</si>
  <si>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</si>
  <si>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</si>
  <si>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</si>
  <si>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</si>
  <si>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</si>
  <si>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</si>
  <si>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</si>
  <si>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</si>
  <si>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</si>
  <si>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</si>
  <si>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</si>
  <si>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</si>
  <si>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</si>
  <si>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</si>
  <si>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</si>
  <si>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</si>
  <si>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</si>
  <si>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</si>
  <si>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</si>
  <si>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</si>
  <si>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</si>
  <si>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</si>
  <si>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</si>
  <si>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</si>
  <si>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</si>
  <si>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</si>
  <si>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</si>
  <si>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</si>
  <si>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</si>
  <si>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</si>
  <si>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</si>
  <si>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</si>
  <si>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</si>
  <si>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</si>
  <si>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</si>
  <si>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</si>
  <si>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</si>
  <si>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</si>
  <si>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</si>
  <si>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</si>
  <si>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</si>
  <si>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</si>
  <si>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</si>
  <si>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</si>
  <si>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</si>
  <si>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</si>
  <si>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</si>
  <si>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</si>
  <si>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</si>
  <si>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</si>
  <si>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</si>
  <si>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</si>
  <si>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</si>
  <si>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</si>
  <si>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</si>
  <si>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</si>
  <si>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</si>
  <si>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</si>
  <si>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</si>
  <si>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</si>
  <si>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</si>
  <si>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</si>
  <si>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</si>
  <si>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</si>
  <si>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</si>
  <si>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</si>
  <si>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</si>
  <si>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</si>
  <si>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</si>
  <si>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</si>
  <si>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</si>
  <si>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</si>
  <si>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</si>
  <si>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</si>
  <si>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</si>
  <si>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</si>
  <si>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</si>
  <si>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</si>
  <si>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</si>
  <si>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</si>
  <si>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</si>
  <si>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</si>
  <si>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</si>
  <si>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</si>
  <si>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</si>
  <si>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</si>
  <si>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</si>
  <si>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</si>
  <si>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</si>
  <si>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</si>
  <si>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</si>
  <si>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</si>
  <si>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</si>
  <si>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</si>
  <si>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</si>
  <si>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</si>
  <si>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</si>
  <si>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</si>
  <si>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</si>
  <si>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</si>
  <si>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</si>
  <si>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</si>
  <si>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</si>
  <si>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</si>
  <si>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</si>
  <si>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</si>
  <si>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</si>
  <si>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</si>
  <si>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</si>
  <si>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</si>
  <si>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</si>
  <si>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</si>
  <si>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</si>
  <si>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</si>
  <si>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</si>
  <si>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</si>
  <si>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</si>
  <si>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</si>
  <si>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</si>
  <si>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</si>
  <si>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</si>
  <si>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</si>
  <si>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</si>
  <si>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</si>
  <si>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</si>
  <si>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</si>
  <si>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</si>
  <si>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</si>
  <si>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</si>
  <si>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</si>
  <si>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</si>
  <si>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</si>
  <si>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</si>
  <si>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</si>
  <si>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</si>
  <si>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</si>
  <si>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</si>
  <si>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</si>
  <si>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</si>
  <si>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</si>
  <si>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</si>
  <si>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</si>
  <si>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</si>
  <si>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</si>
  <si>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</si>
  <si>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</si>
  <si>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</si>
  <si>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</si>
  <si>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</si>
  <si>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</si>
  <si>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</si>
  <si>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</si>
  <si>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</si>
  <si>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</si>
  <si>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</si>
  <si>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</si>
  <si>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</si>
  <si>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</si>
  <si>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</si>
  <si>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</si>
  <si>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</si>
  <si>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</si>
  <si>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</si>
  <si>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</si>
  <si>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</si>
  <si>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</si>
  <si>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</si>
  <si>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</si>
  <si>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</si>
  <si>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</si>
  <si>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</si>
  <si>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</si>
  <si>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</si>
  <si>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</si>
  <si>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</si>
  <si>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</si>
  <si>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</si>
  <si>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</si>
  <si>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</si>
  <si>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</si>
  <si>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</si>
  <si>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</si>
  <si>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</si>
  <si>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</si>
  <si>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</si>
  <si>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</si>
  <si>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</si>
  <si>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</si>
  <si>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</si>
  <si>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</si>
  <si>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</si>
  <si>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</si>
  <si>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</si>
  <si>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</si>
  <si>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</si>
  <si>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</si>
  <si>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</si>
  <si>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</si>
  <si>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</si>
  <si>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</si>
  <si>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</si>
  <si>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</si>
  <si>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</si>
  <si>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</si>
  <si>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</si>
  <si>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</si>
  <si>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</si>
  <si>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</si>
  <si>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</si>
  <si>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</si>
  <si>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</si>
  <si>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</si>
  <si>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</si>
  <si>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</si>
  <si>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</si>
  <si>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</si>
  <si>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</si>
  <si>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</si>
  <si>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</si>
  <si>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</si>
  <si>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</si>
  <si>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</si>
  <si>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</si>
  <si>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</si>
  <si>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</si>
  <si>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</si>
  <si>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</si>
  <si>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</si>
  <si>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</si>
  <si>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</si>
  <si>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</si>
  <si>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</si>
  <si>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</si>
  <si>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</si>
  <si>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</si>
  <si>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</si>
  <si>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</si>
  <si>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</si>
  <si>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</si>
  <si>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</si>
  <si>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</si>
  <si>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</si>
  <si>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</si>
  <si>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</si>
  <si>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</si>
  <si>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</si>
  <si>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</si>
  <si>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</si>
  <si>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</si>
  <si>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</si>
  <si>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</si>
  <si>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</si>
  <si>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</si>
  <si>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</si>
  <si>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</si>
  <si>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</si>
  <si>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</si>
  <si>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</si>
  <si>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</si>
  <si>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</si>
  <si>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</si>
  <si>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</si>
  <si>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</si>
  <si>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</si>
  <si>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</si>
  <si>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</si>
  <si>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</si>
  <si>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</si>
  <si>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</si>
  <si>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</si>
  <si>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</si>
  <si>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</si>
  <si>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</si>
  <si>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</si>
  <si>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</si>
  <si>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</si>
  <si>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</si>
  <si>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</si>
  <si>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</si>
  <si>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</si>
  <si>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</si>
  <si>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</si>
  <si>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</si>
  <si>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</si>
  <si>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</si>
  <si>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</si>
  <si>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</si>
  <si>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</si>
  <si>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</si>
  <si>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</si>
  <si>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</si>
  <si>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</si>
  <si>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</si>
  <si>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</si>
  <si>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</si>
  <si>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</si>
  <si>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</si>
  <si>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</si>
  <si>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</si>
  <si>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</si>
  <si>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</si>
  <si>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</si>
  <si>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</si>
  <si>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</si>
  <si>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</si>
  <si>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</si>
  <si>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</si>
  <si>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</si>
  <si>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</si>
  <si>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</si>
  <si>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</si>
  <si>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</si>
  <si>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</si>
  <si>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</si>
  <si>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</si>
  <si>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</si>
  <si>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</si>
  <si>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</si>
  <si>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</si>
  <si>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</si>
  <si>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</si>
  <si>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</si>
  <si>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</si>
  <si>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</si>
  <si>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</si>
  <si>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</si>
  <si>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</si>
  <si>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</si>
  <si>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</si>
  <si>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</si>
  <si>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</si>
  <si>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</si>
  <si>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</si>
  <si>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</si>
  <si>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</si>
  <si>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</si>
  <si>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</si>
  <si>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</si>
  <si>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</si>
  <si>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</si>
  <si>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</si>
  <si>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</si>
  <si>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</si>
  <si>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</si>
  <si>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</si>
  <si>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</si>
  <si>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</si>
  <si>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</si>
  <si>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</si>
  <si>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</si>
  <si>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</si>
  <si>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</si>
  <si>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</si>
  <si>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</si>
  <si>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</si>
  <si>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</si>
  <si>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</si>
  <si>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</si>
  <si>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</si>
  <si>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</si>
  <si>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</si>
  <si>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</si>
  <si>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</si>
  <si>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</si>
  <si>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</si>
  <si>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</si>
  <si>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</si>
  <si>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</si>
  <si>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</si>
  <si>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</si>
  <si>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</si>
  <si>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</si>
  <si>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</si>
  <si>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</si>
  <si>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</si>
  <si>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</si>
  <si>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</si>
  <si>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</si>
  <si>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</si>
  <si>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</si>
  <si>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</si>
  <si>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</si>
  <si>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</si>
  <si>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</si>
  <si>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</si>
  <si>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</si>
  <si>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</si>
  <si>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</si>
  <si>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</si>
  <si>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</si>
  <si>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</si>
  <si>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</si>
  <si>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</si>
  <si>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</si>
  <si>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</si>
  <si>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</si>
  <si>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</si>
  <si>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</si>
  <si>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</si>
  <si>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</si>
  <si>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</si>
  <si>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</si>
  <si>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</si>
  <si>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</si>
  <si>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</si>
  <si>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</si>
  <si>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</si>
  <si>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</si>
  <si>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</si>
  <si>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</si>
  <si>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</si>
  <si>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</si>
  <si>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</si>
  <si>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</si>
  <si>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</si>
  <si>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</si>
  <si>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</si>
  <si>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</si>
  <si>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</si>
  <si>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</si>
  <si>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</si>
  <si>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</si>
  <si>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</si>
  <si>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</si>
  <si>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</si>
  <si>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</si>
  <si>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</si>
  <si>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</si>
  <si>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</si>
  <si>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</si>
  <si>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</si>
  <si>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</si>
  <si>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</si>
  <si>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</si>
  <si>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</si>
  <si>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</si>
  <si>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</si>
  <si>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</si>
  <si>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</si>
  <si>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</si>
  <si>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</si>
  <si>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</si>
  <si>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</si>
  <si>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</si>
  <si>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</si>
  <si>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</si>
  <si>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</si>
  <si>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</si>
  <si>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</si>
  <si>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</si>
  <si>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</si>
  <si>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</si>
  <si>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</si>
  <si>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</si>
  <si>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</si>
  <si>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</si>
  <si>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</si>
  <si>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</si>
  <si>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</si>
  <si>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</si>
  <si>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</si>
  <si>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</si>
  <si>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</si>
  <si>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</si>
  <si>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</si>
  <si>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</si>
  <si>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</si>
  <si>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</si>
  <si>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</si>
  <si>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</si>
  <si>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</si>
  <si>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</si>
  <si>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</si>
  <si>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</si>
  <si>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</si>
  <si>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</si>
  <si>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</si>
  <si>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</si>
  <si>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</si>
  <si>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</si>
  <si>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</si>
  <si>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</si>
  <si>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</si>
  <si>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</si>
  <si>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</si>
  <si>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</si>
  <si>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</si>
  <si>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</si>
  <si>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</si>
  <si>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</si>
  <si>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</si>
  <si>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</si>
  <si>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</si>
  <si>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</si>
  <si>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</si>
  <si>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</si>
  <si>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</si>
  <si>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</si>
  <si>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</si>
  <si>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</si>
  <si>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</si>
  <si>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</si>
  <si>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</si>
  <si>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</si>
  <si>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</si>
  <si>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</si>
  <si>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</si>
  <si>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</si>
  <si>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</si>
  <si>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</si>
  <si>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</si>
  <si>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</si>
  <si>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</si>
  <si>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</si>
  <si>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</si>
  <si>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</si>
  <si>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</si>
  <si>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</si>
  <si>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</si>
  <si>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</si>
  <si>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</si>
  <si>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</si>
  <si>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</si>
  <si>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</si>
  <si>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</si>
  <si>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</si>
  <si>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</si>
  <si>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</si>
  <si>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</si>
  <si>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</si>
  <si>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</si>
  <si>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</si>
  <si>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</si>
  <si>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</si>
  <si>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</si>
  <si>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</si>
  <si>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</si>
  <si>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</si>
  <si>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</si>
  <si>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</si>
  <si>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</si>
  <si>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</si>
  <si>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</si>
  <si>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</si>
  <si>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</si>
  <si>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</si>
  <si>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</si>
  <si>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</si>
  <si>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</si>
  <si>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</si>
  <si>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</si>
  <si>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</si>
  <si>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</si>
  <si>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</si>
  <si>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</si>
  <si>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</si>
  <si>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</si>
  <si>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</si>
  <si>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</si>
  <si>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</si>
  <si>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</si>
  <si>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</si>
  <si>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</si>
  <si>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</si>
  <si>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</si>
  <si>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</si>
  <si>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</si>
  <si>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</si>
  <si>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</si>
  <si>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</si>
  <si>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</si>
  <si>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</si>
  <si>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</si>
  <si>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</si>
  <si>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</si>
  <si>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</si>
  <si>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</si>
  <si>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</si>
  <si>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</si>
  <si>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</si>
  <si>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</si>
  <si>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</si>
  <si>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</si>
  <si>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</si>
  <si>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</si>
  <si>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</si>
  <si>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</si>
  <si>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</si>
  <si>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</si>
  <si>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</si>
  <si>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</si>
  <si>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</si>
  <si>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</si>
  <si>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</si>
  <si>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</si>
  <si>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</si>
  <si>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</si>
  <si>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</si>
  <si>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</si>
  <si>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</si>
  <si>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</si>
  <si>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</si>
  <si>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</si>
  <si>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</si>
  <si>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</si>
  <si>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</si>
  <si>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</si>
  <si>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</si>
  <si>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</si>
  <si>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</si>
  <si>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</si>
  <si>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</si>
  <si>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</si>
  <si>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</si>
  <si>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</si>
  <si>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</si>
  <si>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</si>
  <si>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</si>
  <si>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</si>
  <si>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</si>
  <si>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</si>
  <si>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</si>
  <si>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</si>
  <si>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</si>
  <si>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</si>
  <si>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</si>
  <si>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</si>
  <si>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</si>
  <si>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</si>
  <si>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</si>
  <si>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</si>
  <si>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</si>
  <si>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</si>
  <si>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</si>
  <si>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</si>
  <si>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</si>
  <si>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</si>
  <si>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</si>
  <si>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</si>
  <si>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</si>
  <si>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</si>
  <si>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</si>
  <si>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</si>
  <si>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</si>
  <si>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</si>
  <si>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</si>
  <si>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</si>
  <si>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</si>
  <si>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</si>
  <si>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</si>
  <si>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</si>
  <si>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</si>
  <si>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</si>
  <si>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</si>
  <si>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</si>
  <si>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</si>
  <si>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</si>
  <si>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</si>
  <si>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</si>
  <si>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</si>
  <si>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</si>
  <si>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</si>
  <si>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</si>
  <si>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</si>
  <si>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</si>
  <si>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</si>
  <si>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</si>
  <si>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</si>
  <si>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</si>
  <si>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</si>
  <si>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</si>
  <si>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</si>
  <si>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</si>
  <si>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</si>
  <si>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</si>
  <si>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</si>
  <si>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</si>
  <si>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</si>
  <si>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</si>
  <si>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</si>
  <si>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</si>
  <si>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</si>
  <si>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</si>
  <si>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</si>
  <si>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</si>
  <si>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</si>
  <si>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</si>
  <si>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</si>
  <si>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</si>
  <si>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</si>
  <si>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</si>
  <si>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</si>
  <si>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</si>
  <si>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</si>
  <si>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</si>
  <si>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</si>
  <si>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</si>
  <si>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</si>
  <si>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</si>
  <si>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</si>
  <si>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</si>
  <si>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</si>
  <si>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</si>
  <si>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</si>
  <si>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</si>
  <si>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</si>
  <si>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</si>
  <si>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</si>
  <si>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</si>
  <si>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</si>
  <si>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</si>
  <si>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</si>
  <si>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</si>
  <si>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</si>
  <si>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</si>
  <si>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</si>
  <si>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</si>
  <si>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</si>
  <si>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</si>
  <si>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</si>
  <si>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</si>
  <si>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</si>
  <si>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</si>
  <si>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</si>
  <si>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</si>
  <si>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</si>
  <si>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</si>
  <si>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</si>
  <si>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</si>
  <si>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</si>
  <si>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</si>
  <si>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</si>
  <si>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</si>
  <si>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</si>
  <si>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</si>
  <si>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</si>
  <si>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</si>
  <si>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</si>
  <si>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</si>
  <si>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</si>
  <si>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</si>
  <si>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</si>
  <si>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</si>
  <si>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</si>
  <si>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</si>
  <si>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</si>
  <si>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</si>
  <si>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</si>
  <si>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</si>
  <si>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</si>
  <si>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</si>
  <si>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</si>
  <si>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</si>
  <si>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</si>
  <si>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</si>
  <si>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</si>
  <si>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</si>
  <si>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</si>
  <si>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</si>
  <si>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</si>
  <si>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</si>
  <si>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</si>
  <si>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</si>
  <si>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</si>
  <si>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</si>
  <si>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</si>
  <si>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</si>
  <si>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</si>
  <si>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</si>
  <si>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</si>
  <si>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</si>
  <si>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</si>
  <si>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</si>
  <si>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</si>
  <si>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</si>
  <si>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</si>
  <si>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</si>
  <si>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</si>
  <si>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</si>
  <si>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</si>
  <si>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</si>
  <si>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</si>
  <si>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</si>
  <si>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</si>
  <si>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</si>
  <si>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</si>
  <si>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</si>
  <si>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</si>
  <si>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</si>
  <si>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</si>
  <si>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</si>
  <si>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</si>
  <si>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</si>
  <si>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</si>
  <si>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</si>
  <si>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</si>
  <si>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</si>
  <si>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</si>
  <si>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</si>
  <si>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</si>
  <si>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</si>
  <si>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</si>
  <si>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</si>
  <si>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</si>
  <si>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</si>
  <si>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</si>
  <si>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</si>
  <si>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</si>
  <si>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</si>
  <si>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</si>
  <si>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</si>
  <si>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</si>
  <si>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</si>
  <si>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</si>
  <si>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</si>
  <si>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</si>
  <si>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</si>
  <si>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</si>
  <si>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</si>
  <si>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</si>
  <si>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</si>
  <si>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</si>
  <si>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</si>
  <si>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</si>
  <si>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</si>
  <si>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</si>
  <si>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</si>
  <si>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</si>
  <si>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</si>
  <si>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</si>
  <si>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</si>
  <si>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</si>
  <si>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</si>
  <si>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</si>
  <si>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</si>
  <si>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</si>
  <si>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</si>
  <si>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</si>
  <si>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</si>
  <si>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</si>
  <si>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</si>
  <si>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</si>
  <si>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</si>
  <si>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</si>
  <si>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</si>
  <si>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</si>
  <si>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</si>
  <si>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</si>
  <si>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</si>
  <si>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</si>
  <si>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</si>
  <si>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</si>
  <si>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</si>
  <si>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</si>
  <si>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</si>
  <si>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</si>
  <si>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</si>
  <si>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</si>
  <si>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</si>
  <si>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</si>
  <si>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</si>
  <si>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</si>
  <si>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</si>
  <si>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</si>
  <si>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</si>
  <si>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</si>
  <si>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</si>
  <si>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</si>
  <si>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</si>
  <si>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</si>
  <si>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</si>
  <si>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</si>
  <si>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</si>
  <si>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</si>
  <si>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</si>
  <si>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</si>
  <si>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</si>
  <si>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</si>
  <si>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</si>
  <si>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</si>
  <si>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</si>
  <si>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</si>
  <si>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</si>
  <si>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</si>
  <si>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</si>
  <si>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</si>
  <si>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</si>
  <si>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</si>
  <si>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</si>
  <si>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</si>
  <si>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</si>
  <si>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</si>
  <si>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</si>
  <si>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</si>
  <si>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</si>
  <si>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</si>
  <si>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</si>
  <si>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</si>
  <si>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</si>
  <si>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</si>
  <si>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</si>
  <si>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</si>
  <si>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</si>
  <si>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</si>
  <si>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</si>
  <si>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</si>
  <si>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</si>
  <si>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</si>
  <si>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</si>
  <si>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</si>
  <si>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</si>
  <si>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</si>
  <si>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</si>
  <si>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</si>
  <si>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</si>
  <si>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</si>
  <si>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</si>
  <si>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</si>
  <si>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</si>
  <si>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</si>
  <si>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</si>
  <si>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</si>
  <si>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</si>
  <si>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</si>
  <si>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</si>
  <si>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</si>
  <si>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</si>
  <si>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</si>
  <si>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</si>
  <si>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</si>
  <si>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</si>
  <si>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</si>
  <si>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</si>
  <si>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</si>
  <si>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</si>
  <si>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</si>
  <si>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</si>
  <si>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</si>
  <si>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</si>
  <si>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</si>
  <si>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</si>
  <si>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</si>
  <si>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</si>
  <si>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</si>
  <si>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</si>
  <si>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</si>
  <si>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</si>
  <si>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</si>
  <si>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</si>
  <si>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</si>
  <si>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</si>
  <si>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</si>
  <si>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</si>
  <si>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</si>
  <si>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</si>
  <si>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</si>
  <si>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</si>
  <si>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</si>
  <si>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</si>
  <si>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</si>
  <si>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</si>
  <si>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</si>
  <si>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</si>
  <si>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</si>
  <si>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</si>
  <si>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</si>
  <si>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</si>
  <si>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</si>
  <si>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</si>
  <si>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</si>
  <si>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</si>
  <si>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</si>
  <si>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</si>
  <si>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</si>
  <si>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</si>
  <si>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</si>
  <si>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</si>
  <si>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</si>
  <si>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</si>
  <si>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</si>
  <si>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</si>
  <si>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</si>
  <si>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</si>
  <si>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</si>
  <si>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</si>
  <si>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</si>
  <si>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</si>
  <si>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</si>
  <si>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</si>
  <si>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</si>
  <si>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</si>
  <si>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</si>
  <si>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</si>
  <si>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</si>
  <si>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</si>
  <si>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</si>
  <si>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</si>
  <si>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</si>
  <si>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</si>
  <si>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</si>
  <si>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</si>
  <si>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</si>
  <si>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</si>
  <si>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</si>
  <si>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</si>
  <si>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</si>
  <si>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</si>
  <si>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</si>
  <si>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</si>
  <si>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</si>
  <si>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</si>
  <si>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</si>
  <si>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</si>
  <si>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</si>
  <si>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</si>
  <si>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</si>
  <si>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</si>
  <si>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</si>
  <si>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</si>
  <si>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</si>
  <si>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</si>
  <si>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</si>
  <si>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</si>
  <si>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</si>
  <si>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</si>
  <si>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</si>
  <si>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</si>
  <si>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</si>
  <si>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</si>
  <si>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</si>
  <si>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</si>
  <si>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</si>
  <si>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</si>
  <si>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</si>
  <si>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</si>
  <si>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</si>
  <si>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</si>
  <si>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</si>
  <si>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</si>
  <si>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</si>
  <si>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</si>
  <si>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</si>
  <si>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</si>
  <si>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</si>
  <si>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</si>
  <si>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</si>
  <si>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</si>
  <si>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</si>
  <si>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</si>
  <si>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</si>
  <si>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</si>
  <si>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</si>
  <si>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</si>
  <si>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</si>
  <si>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</si>
  <si>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</si>
  <si>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</si>
  <si>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</si>
  <si>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</si>
  <si>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</si>
  <si>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</si>
  <si>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</si>
  <si>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</si>
  <si>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</si>
  <si>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</si>
  <si>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</si>
  <si>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</si>
  <si>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</si>
  <si>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</si>
  <si>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</si>
  <si>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</si>
  <si>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</si>
  <si>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</si>
  <si>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</si>
  <si>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</si>
  <si>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</si>
  <si>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</si>
  <si>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</si>
  <si>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</si>
  <si>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</si>
  <si>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</si>
  <si>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</si>
  <si>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</si>
  <si>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</si>
  <si>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</si>
  <si>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</si>
  <si>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</si>
  <si>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</si>
  <si>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</si>
  <si>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</si>
  <si>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</si>
  <si>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</si>
  <si>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</si>
  <si>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</si>
  <si>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</si>
  <si>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</si>
  <si>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</si>
  <si>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</si>
  <si>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</si>
  <si>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</si>
  <si>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</si>
  <si>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</si>
  <si>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</si>
  <si>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</si>
  <si>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</si>
  <si>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</si>
  <si>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</si>
  <si>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</si>
  <si>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</si>
  <si>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</si>
  <si>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</si>
  <si>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</si>
  <si>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</si>
  <si>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</si>
  <si>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</si>
  <si>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</si>
  <si>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</si>
  <si>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</si>
  <si>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</si>
  <si>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</si>
  <si>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</si>
  <si>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</si>
  <si>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</si>
  <si>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</si>
  <si>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</si>
  <si>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</si>
  <si>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</si>
  <si>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</si>
  <si>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</si>
  <si>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</si>
  <si>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</si>
  <si>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</si>
  <si>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</si>
  <si>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</si>
  <si>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</si>
  <si>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</si>
  <si>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</si>
  <si>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</si>
  <si>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</si>
  <si>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</si>
  <si>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</si>
  <si>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</si>
  <si>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</si>
  <si>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</si>
  <si>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</si>
  <si>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</si>
  <si>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</si>
  <si>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</si>
  <si>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</si>
  <si>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</si>
  <si>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</si>
  <si>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</si>
  <si>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</si>
  <si>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</si>
  <si>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</si>
  <si>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</si>
  <si>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</si>
  <si>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</si>
  <si>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</si>
  <si>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</si>
  <si>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</si>
  <si>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</si>
  <si>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</si>
  <si>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</si>
  <si>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</si>
  <si>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</si>
  <si>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</si>
  <si>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</si>
  <si>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</si>
  <si>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</si>
  <si>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</si>
  <si>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</si>
  <si>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</si>
  <si>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</si>
  <si>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</si>
  <si>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</si>
  <si>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</si>
  <si>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</si>
  <si>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</si>
  <si>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</si>
  <si>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</si>
  <si>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</si>
  <si>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</si>
  <si>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</si>
  <si>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</si>
  <si>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</si>
  <si>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</si>
  <si>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</si>
  <si>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</si>
  <si>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</si>
  <si>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</si>
  <si>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</si>
  <si>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</si>
  <si>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</si>
  <si>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</si>
  <si>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</si>
  <si>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</si>
  <si>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</si>
  <si>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</si>
  <si>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</si>
  <si>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</si>
  <si>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</si>
  <si>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</si>
  <si>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</si>
  <si>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</si>
  <si>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</si>
  <si>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</si>
  <si>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</si>
  <si>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</si>
  <si>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</si>
  <si>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</si>
  <si>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</si>
  <si>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</si>
  <si>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</si>
  <si>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</si>
  <si>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</si>
  <si>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</si>
  <si>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</si>
  <si>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</si>
  <si>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</si>
  <si>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</si>
  <si>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</si>
  <si>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</si>
  <si>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</si>
  <si>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</si>
  <si>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</si>
  <si>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</si>
  <si>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</si>
  <si>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</si>
  <si>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</si>
  <si>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</si>
  <si>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</si>
  <si>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</si>
  <si>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</si>
  <si>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</si>
  <si>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</si>
  <si>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</si>
  <si>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</si>
  <si>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</si>
  <si>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</si>
  <si>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</si>
  <si>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</si>
  <si>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</si>
  <si>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</si>
  <si>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</si>
  <si>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</si>
  <si>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</si>
  <si>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</si>
  <si>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</si>
  <si>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</si>
  <si>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</si>
  <si>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</si>
  <si>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</si>
  <si>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</si>
  <si>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</si>
  <si>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</si>
  <si>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</si>
  <si>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</si>
  <si>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</si>
  <si>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</si>
  <si>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</si>
  <si>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</si>
  <si>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</si>
  <si>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</si>
  <si>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</si>
  <si>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</si>
  <si>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</si>
  <si>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</si>
  <si>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</si>
  <si>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</si>
  <si>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</si>
  <si>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</si>
  <si>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</si>
  <si>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</si>
  <si>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</si>
  <si>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</si>
  <si>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</si>
  <si>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</si>
  <si>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</si>
  <si>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</si>
  <si>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</si>
  <si>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</si>
  <si>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</si>
  <si>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</si>
  <si>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</si>
  <si>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</si>
  <si>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</si>
  <si>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</si>
  <si>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</si>
  <si>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</si>
  <si>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</si>
  <si>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</si>
  <si>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</si>
  <si>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</si>
  <si>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</si>
  <si>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</si>
  <si>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</si>
  <si>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</si>
  <si>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</si>
  <si>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</si>
  <si>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</si>
  <si>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</si>
  <si>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</si>
  <si>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</si>
  <si>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</si>
  <si>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</si>
  <si>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</si>
  <si>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</si>
  <si>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</si>
  <si>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</si>
  <si>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</si>
  <si>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</si>
  <si>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</si>
  <si>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</si>
  <si>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</si>
  <si>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</si>
  <si>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</si>
  <si>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</si>
  <si>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</si>
  <si>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</si>
  <si>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</si>
  <si>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</si>
  <si>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</si>
  <si>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</si>
  <si>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</si>
  <si>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</si>
  <si>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</si>
  <si>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</si>
  <si>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</si>
  <si>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</si>
  <si>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</si>
  <si>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</si>
  <si>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</si>
  <si>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</si>
  <si>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</si>
  <si>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</si>
  <si>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</si>
  <si>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</si>
  <si>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</si>
  <si>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</si>
  <si>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</si>
  <si>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</si>
  <si>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</si>
  <si>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</si>
  <si>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</si>
  <si>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</si>
  <si>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</si>
  <si>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</si>
  <si>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</si>
  <si>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</si>
  <si>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</si>
  <si>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</si>
  <si>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</si>
  <si>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</si>
  <si>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</si>
  <si>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</si>
  <si>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</si>
  <si>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</si>
  <si>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</si>
  <si>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</si>
  <si>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</si>
  <si>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</si>
  <si>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</si>
  <si>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</si>
  <si>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</si>
  <si>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</si>
  <si>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</si>
  <si>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</si>
  <si>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</si>
  <si>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</si>
  <si>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</si>
  <si>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</si>
  <si>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</si>
  <si>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</si>
  <si>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</si>
  <si>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</si>
  <si>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</si>
  <si>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</si>
  <si>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</si>
  <si>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</si>
  <si>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</si>
  <si>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</si>
  <si>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</si>
  <si>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</si>
  <si>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</si>
  <si>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</si>
  <si>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</si>
  <si>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</si>
  <si>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</si>
  <si>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</si>
  <si>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</si>
  <si>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</si>
  <si>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</si>
  <si>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</si>
  <si>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</si>
  <si>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</si>
  <si>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</si>
  <si>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</si>
  <si>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</si>
  <si>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</si>
  <si>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</si>
  <si>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</si>
  <si>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</si>
  <si>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</si>
  <si>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</si>
  <si>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</si>
  <si>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</si>
  <si>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</si>
  <si>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</si>
  <si>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</si>
  <si>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</si>
  <si>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</si>
  <si>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</si>
  <si>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</si>
  <si>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</si>
  <si>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</si>
  <si>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</si>
  <si>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</si>
  <si>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</si>
  <si>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</si>
  <si>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</si>
  <si>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</si>
  <si>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</si>
  <si>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</si>
  <si>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</si>
  <si>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</si>
  <si>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</si>
  <si>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</si>
  <si>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</si>
  <si>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</si>
  <si>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</si>
  <si>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</si>
  <si>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</si>
  <si>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</si>
  <si>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</si>
  <si>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</si>
  <si>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</si>
  <si>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</si>
  <si>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</si>
  <si>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</si>
  <si>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</si>
  <si>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</si>
  <si>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</si>
  <si>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</si>
  <si>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</si>
  <si>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</si>
  <si>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</si>
  <si>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</si>
  <si>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</si>
  <si>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</si>
  <si>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</si>
  <si>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</si>
  <si>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</si>
  <si>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</si>
  <si>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</si>
  <si>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</si>
  <si>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</si>
  <si>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</si>
  <si>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</si>
  <si>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</si>
  <si>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</si>
  <si>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</si>
  <si>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</si>
  <si>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</si>
  <si>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</si>
  <si>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</si>
  <si>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</si>
  <si>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</si>
  <si>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</si>
  <si>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</si>
  <si>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</si>
  <si>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</si>
  <si>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</si>
  <si>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</si>
  <si>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</si>
  <si>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</si>
  <si>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</si>
  <si>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</si>
  <si>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</si>
  <si>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</si>
  <si>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</si>
  <si>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</si>
  <si>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</si>
  <si>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</si>
  <si>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</si>
  <si>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</si>
  <si>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</si>
  <si>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</si>
  <si>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</si>
  <si>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</si>
  <si>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</si>
  <si>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</si>
  <si>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</si>
  <si>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</si>
  <si>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</si>
  <si>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</si>
  <si>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</si>
  <si>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</si>
  <si>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</si>
  <si>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</si>
  <si>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</si>
  <si>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</si>
  <si>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</si>
  <si>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</si>
  <si>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</si>
  <si>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</si>
  <si>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</si>
  <si>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</si>
  <si>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</si>
  <si>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</si>
  <si>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</si>
  <si>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</si>
  <si>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</si>
  <si>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</si>
  <si>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</si>
  <si>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</si>
  <si>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</si>
  <si>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</si>
  <si>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</si>
  <si>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</si>
  <si>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</si>
  <si>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</si>
  <si>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</si>
  <si>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</si>
  <si>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</si>
  <si>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</si>
  <si>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</si>
  <si>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</si>
  <si>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</si>
  <si>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</si>
  <si>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</si>
  <si>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</si>
  <si>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</si>
  <si>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</si>
  <si>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</si>
  <si>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</si>
  <si>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</si>
  <si>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</si>
  <si>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</si>
  <si>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</si>
  <si>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</si>
  <si>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</si>
  <si>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</si>
  <si>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</si>
  <si>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</si>
  <si>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</si>
  <si>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</si>
  <si>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</si>
  <si>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</si>
  <si>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</si>
  <si>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</si>
  <si>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</si>
  <si>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</si>
  <si>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</si>
  <si>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</si>
  <si>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</si>
  <si>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</si>
  <si>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</si>
  <si>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</si>
  <si>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</si>
  <si>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</si>
  <si>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</si>
  <si>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</si>
  <si>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</si>
  <si>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</si>
  <si>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</si>
  <si>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</si>
  <si>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</si>
  <si>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</si>
  <si>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</si>
  <si>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</si>
  <si>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</si>
  <si>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</si>
  <si>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</si>
  <si>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</si>
  <si>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</si>
  <si>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</si>
  <si>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</si>
  <si>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</si>
  <si>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</si>
  <si>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</si>
  <si>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</si>
  <si>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</si>
  <si>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</si>
  <si>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</si>
  <si>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</si>
  <si>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</si>
  <si>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</si>
  <si>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</si>
  <si>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</si>
  <si>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</si>
  <si>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</si>
  <si>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</si>
  <si>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</si>
  <si>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</si>
  <si>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</si>
  <si>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</si>
  <si>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</si>
  <si>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</si>
  <si>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</si>
  <si>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</si>
  <si>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</si>
  <si>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</si>
  <si>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</si>
  <si>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</si>
  <si>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</si>
  <si>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</si>
  <si>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</si>
  <si>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</si>
  <si>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</si>
  <si>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</si>
  <si>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</si>
  <si>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</si>
  <si>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</si>
  <si>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</si>
  <si>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</si>
  <si>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</si>
  <si>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</si>
  <si>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</si>
  <si>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</si>
  <si>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</si>
  <si>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</si>
  <si>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</si>
  <si>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</si>
  <si>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</si>
  <si>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</si>
  <si>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</si>
  <si>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</si>
  <si>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</si>
  <si>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</si>
  <si>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</si>
  <si>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</si>
  <si>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</si>
  <si>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</si>
  <si>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</si>
  <si>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</si>
  <si>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</si>
  <si>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</si>
  <si>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</si>
  <si>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</si>
  <si>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</si>
  <si>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</si>
  <si>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</si>
  <si>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</si>
  <si>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</si>
  <si>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</si>
  <si>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</si>
  <si>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</si>
  <si>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</si>
  <si>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</si>
  <si>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</si>
  <si>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</si>
  <si>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</si>
  <si>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</si>
  <si>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</si>
  <si>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</si>
  <si>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</si>
  <si>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</si>
  <si>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</si>
  <si>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</si>
  <si>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</si>
  <si>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</si>
  <si>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</si>
  <si>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</si>
  <si>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</si>
  <si>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</si>
  <si>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</si>
  <si>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</si>
  <si>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</si>
  <si>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</si>
  <si>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</si>
  <si>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</si>
  <si>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</si>
  <si>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</si>
  <si>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</si>
  <si>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</si>
  <si>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</si>
  <si>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</si>
  <si>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</si>
  <si>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</si>
  <si>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</si>
  <si>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</si>
  <si>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</si>
  <si>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</si>
  <si>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</si>
  <si>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</si>
  <si>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</si>
  <si>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</si>
  <si>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</si>
  <si>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</si>
  <si>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</si>
  <si>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</si>
  <si>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</si>
  <si>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</si>
  <si>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</si>
  <si>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</si>
  <si>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</si>
  <si>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</si>
  <si>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</si>
  <si>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</si>
  <si>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</si>
  <si>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</si>
  <si>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</si>
  <si>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</si>
  <si>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</si>
  <si>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</si>
  <si>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</si>
  <si>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</si>
  <si>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</si>
  <si>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</si>
  <si>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</si>
  <si>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</si>
  <si>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</si>
  <si>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</si>
  <si>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</si>
  <si>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</si>
  <si>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</si>
  <si>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</si>
  <si>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</si>
  <si>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</si>
  <si>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</si>
  <si>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</si>
  <si>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</si>
  <si>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</si>
  <si>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</si>
  <si>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</si>
  <si>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</si>
  <si>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</si>
  <si>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</si>
  <si>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</si>
  <si>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</si>
  <si>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</si>
  <si>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</si>
  <si>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</si>
  <si>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</si>
  <si>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</si>
  <si>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</si>
  <si>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</si>
  <si>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</si>
  <si>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</si>
  <si>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</si>
  <si>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</si>
  <si>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</si>
  <si>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</si>
  <si>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</si>
  <si>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</si>
  <si>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</si>
  <si>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</si>
  <si>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</si>
  <si>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</si>
  <si>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</si>
  <si>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</si>
  <si>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</si>
  <si>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</si>
  <si>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</si>
  <si>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</si>
  <si>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</si>
  <si>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</si>
  <si>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</si>
  <si>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</si>
  <si>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</si>
  <si>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</si>
  <si>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</si>
  <si>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</si>
  <si>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</si>
  <si>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</si>
  <si>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</si>
  <si>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</si>
  <si>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</si>
  <si>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</si>
  <si>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</si>
  <si>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</si>
  <si>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</si>
  <si>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</si>
  <si>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</si>
  <si>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</si>
  <si>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</si>
  <si>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</si>
  <si>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</si>
  <si>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</si>
  <si>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</si>
  <si>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</si>
  <si>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</si>
  <si>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</si>
  <si>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</si>
  <si>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</si>
  <si>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</si>
  <si>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</si>
  <si>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</si>
  <si>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</si>
  <si>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</si>
  <si>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</si>
  <si>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</si>
  <si>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</si>
  <si>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</si>
  <si>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</si>
  <si>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</si>
  <si>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</si>
  <si>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</si>
  <si>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</si>
  <si>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</si>
  <si>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</si>
  <si>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</si>
  <si>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</si>
  <si>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</si>
  <si>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</si>
  <si>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</si>
  <si>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</si>
  <si>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</si>
  <si>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</si>
  <si>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</si>
  <si>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</si>
  <si>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</si>
  <si>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</si>
  <si>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</si>
  <si>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</si>
  <si>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</si>
  <si>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</si>
  <si>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</si>
  <si>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</si>
  <si>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</si>
  <si>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</si>
  <si>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</si>
  <si>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</si>
  <si>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</si>
  <si>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</si>
  <si>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</si>
  <si>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</si>
  <si>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</si>
  <si>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</si>
  <si>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</si>
  <si>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</si>
  <si>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 Funded</t>
  </si>
  <si>
    <t>Average donation</t>
  </si>
  <si>
    <t>Category</t>
  </si>
  <si>
    <t xml:space="preserve"> 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</si>
  <si>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</si>
  <si>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</si>
  <si>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</si>
  <si>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</si>
  <si>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</si>
  <si>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</si>
  <si>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</si>
  <si>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</si>
  <si>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</si>
  <si>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</si>
  <si>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</si>
  <si>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</si>
  <si>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</si>
  <si>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</si>
  <si>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</si>
  <si>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</si>
  <si>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</si>
  <si>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</si>
  <si>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</si>
  <si>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</si>
  <si>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</si>
  <si>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</si>
  <si>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</si>
  <si>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</si>
  <si>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</si>
  <si>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</si>
  <si>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</si>
  <si>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</si>
  <si>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gadgets</t>
  </si>
  <si>
    <t>hardware</t>
  </si>
  <si>
    <t>makerspaces</t>
  </si>
  <si>
    <t>space exploration</t>
  </si>
  <si>
    <t>wearables</t>
  </si>
  <si>
    <t>web</t>
  </si>
  <si>
    <t>Average of Average donation</t>
  </si>
  <si>
    <t>(Multiple Items)</t>
  </si>
  <si>
    <t>FALSE</t>
  </si>
  <si>
    <t>TRUE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</si>
  <si>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</si>
  <si>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</si>
  <si>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</si>
  <si>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</si>
  <si>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</si>
  <si>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</si>
  <si>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</si>
  <si>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</si>
  <si>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</si>
  <si>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</si>
  <si>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</si>
  <si>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</si>
  <si>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</si>
  <si>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</si>
  <si>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</si>
  <si>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</si>
  <si>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</si>
  <si>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</si>
  <si>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</si>
  <si>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</si>
  <si>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Less</t>
  </si>
  <si>
    <t>Greater</t>
  </si>
  <si>
    <t>&lt;- for formula 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</si>
</sst>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Campagin Success</a:t>
            </a:r>
            <a:r>
              <a:rPr lang="en-US" baseline="0"/>
              <a:t> Between Catagories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Category_Analysis!$B$3:$B$4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C-6746-80EF-B5A052922088}"/>
            </c:ext>
          </c:extLst>
        </c:ser>
        <c:ser>
          <c:idx val="1"/>
          <c:order val="1"/>
          <c:tx>
            <c:strRef>
              <c:f>Category_Analysis!$C$3:$C$4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D-8941-AE50-08C1B7F7F376}"/>
            </c:ext>
          </c:extLst>
        </c:ser>
        <c:ser>
          <c:idx val="2"/>
          <c:order val="2"/>
          <c:tx>
            <c:strRef>
              <c:f>Category_Analysis!$D$3:$D$4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D-8941-AE50-08C1B7F7F376}"/>
            </c:ext>
          </c:extLst>
        </c:ser>
        <c:ser>
          <c:idx val="3"/>
          <c:order val="3"/>
          <c:tx>
            <c:strRef>
              <c:f>Category_Analysis!$E$3:$E$4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D-8941-AE50-08C1B7F7F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269600"/>
        <c:axId val="1680271280"/>
      </c:barChart>
      <c:catAx>
        <c:axId val="1680269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71280"/>
        <c:crosses val="autoZero"/>
        <c:auto val="1"/>
        <c:lblAlgn val="ctr"/>
        <c:lblOffset val="100"/>
        <c:noMultiLvlLbl val="0"/>
      </c:catAx>
      <c:valAx>
        <c:axId val="16802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Cummulative Amount of Campagins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within Sub-Catagories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'Sub-category_Analysis'!$B$4:$B$5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'Sub-category_Analysis'!$A$6:$A$12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'Sub-category_Analysis'!$B$6:$B$12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1-CF4B-9D37-A91C011FCD34}"/>
            </c:ext>
          </c:extLst>
        </c:ser>
        <c:ser>
          <c:idx val="1"/>
          <c:order val="1"/>
          <c:tx>
            <c:strRef>
              <c:f>'Sub-category_Analysis'!$C$4:$C$5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'Sub-category_Analysis'!$A$6:$A$12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'Sub-category_Analysis'!$C$6:$C$12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8-A449-A116-1A78E85E8BF8}"/>
            </c:ext>
          </c:extLst>
        </c:ser>
        <c:ser>
          <c:idx val="2"/>
          <c:order val="2"/>
          <c:tx>
            <c:strRef>
              <c:f>'Sub-category_Analysis'!$D$4:$D$5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'Sub-category_Analysis'!$A$6:$A$12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'Sub-category_Analysis'!$D$6:$D$12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28-A449-A116-1A78E85E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0634016"/>
        <c:axId val="1730635696"/>
      </c:barChart>
      <c:catAx>
        <c:axId val="173063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5696"/>
        <c:crosses val="autoZero"/>
        <c:auto val="1"/>
        <c:lblAlgn val="ctr"/>
        <c:lblOffset val="100"/>
        <c:noMultiLvlLbl val="0"/>
      </c:catAx>
      <c:valAx>
        <c:axId val="17306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Cummulative</a:t>
                </a:r>
                <a:r>
                  <a:rPr lang="en-US" baseline="0"/>
                  <a:t> Amount of Campagins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[StarterBook.xlsx]Month_Analysis!PivotTable3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Analysis of Campagin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Month_Analysis!$B$4:$B$5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Month_Analysis!$B$6:$B$18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6-1447-8252-CDADEBDD0593}"/>
            </c:ext>
          </c:extLst>
        </c:ser>
        <c:ser>
          <c:idx val="1"/>
          <c:order val="1"/>
          <c:tx>
            <c:strRef>
              <c:f>Month_Analysis!$C$4:$C$5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Month_Analysis!$C$6:$C$18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AAB-FB42-BE0C-75F7161E47ED}"/>
            </c:ext>
          </c:extLst>
        </c:ser>
        <c:ser>
          <c:idx val="2"/>
          <c:order val="2"/>
          <c:tx>
            <c:strRef>
              <c:f>Month_Analysis!$D$4:$D$5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Month_Analysis!$D$6:$D$18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AAB-FB42-BE0C-75F7161E4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924656"/>
        <c:axId val="1728070256"/>
      </c:lineChart>
      <c:catAx>
        <c:axId val="173392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70256"/>
        <c:crosses val="autoZero"/>
        <c:auto val="1"/>
        <c:lblAlgn val="ctr"/>
        <c:lblOffset val="100"/>
        <c:noMultiLvlLbl val="0"/>
      </c:catAx>
      <c:valAx>
        <c:axId val="17280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Total number of campagins for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2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[StarterBook.xlsx]Staff_Pick!PivotTable2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Success of Staff Picked Campagins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tint val="44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tint val="72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shade val="72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>
              <a:shade val="44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tint val="44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1">
              <a:tint val="72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>
              <a:shade val="72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1">
              <a:shade val="44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Staff_Pick!$B$4:$B$5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Staff_Pick!$A$6:$A$8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Staff_Pick!$B$6:$B$8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8A1-3245-93FC-1AEF833641E1}"/>
            </c:ext>
          </c:extLst>
        </c:ser>
        <c:ser>
          <c:idx val="1"/>
          <c:order val="1"/>
          <c:tx>
            <c:strRef>
              <c:f>Staff_Pick!$C$4:$C$5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Staff_Pick!$A$6:$A$8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Staff_Pick!$C$6:$C$8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8A1-3245-93FC-1AEF833641E1}"/>
            </c:ext>
          </c:extLst>
        </c:ser>
        <c:ser>
          <c:idx val="2"/>
          <c:order val="2"/>
          <c:tx>
            <c:strRef>
              <c:f>Staff_Pick!$D$4:$D$5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Staff_Pick!$A$6:$A$8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Staff_Pick!$D$6:$D$8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8A1-3245-93FC-1AEF833641E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30634016"/>
        <c:axId val="1730635696"/>
      </c:barChart>
      <c:catAx>
        <c:axId val="173063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</a:t>
                </a:r>
                <a:r>
                  <a:rPr lang="en-US" baseline="0"/>
                  <a:t> Pick?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5696"/>
        <c:crosses val="autoZero"/>
        <c:auto val="1"/>
        <c:lblAlgn val="ctr"/>
        <c:lblOffset val="100"/>
        <c:noMultiLvlLbl val="0"/>
      </c:catAx>
      <c:valAx>
        <c:axId val="17306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in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[StarterBook.xlsx]Average_Pledge_Analysis!PivotTable2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Pledged Amount for Catagories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tint val="44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tint val="72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shade val="72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>
              <a:shade val="44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Average_Pledge_Analysis!$B$4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tint val="4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92-B14E-8180-25BCCCA3AA0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92-B14E-8180-25BCCCA3AA0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tint val="7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92-B14E-8180-25BCCCA3AA0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92-B14E-8180-25BCCCA3AA0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492-B14E-8180-25BCCCA3AA0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492-B14E-8180-25BCCCA3AA0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shade val="7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492-B14E-8180-25BCCCA3AA0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492-B14E-8180-25BCCCA3AA0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>
                  <a:shade val="4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492-B14E-8180-25BCCCA3AA0F}"/>
              </c:ext>
            </c:extLst>
          </c:dPt>
          <c:dLbls>
            <c:delete val="1"/>
          </c:dLbls>
          <c:cat>
            <c:strRef>
              <c:f>Average_Pledge_Analysis!$A$5:$A$14</c:f>
              <c:strCache>
                <c:ptCount val="9"/>
                <c:pt idx="0">
                  <c:v>journalism</c:v>
                </c:pt>
                <c:pt idx="1">
                  <c:v>games</c:v>
                </c:pt>
                <c:pt idx="2">
                  <c:v>publishing</c:v>
                </c:pt>
                <c:pt idx="3">
                  <c:v>food</c:v>
                </c:pt>
                <c:pt idx="4">
                  <c:v>music</c:v>
                </c:pt>
                <c:pt idx="5">
                  <c:v>theater</c:v>
                </c:pt>
                <c:pt idx="6">
                  <c:v>photography</c:v>
                </c:pt>
                <c:pt idx="7">
                  <c:v>film &amp; video</c:v>
                </c:pt>
                <c:pt idx="8">
                  <c:v>technology</c:v>
                </c:pt>
              </c:strCache>
            </c:strRef>
          </c:cat>
          <c:val>
            <c:numRef>
              <c:f>Average_Pledge_Analysis!$B$5:$B$14</c:f>
              <c:numCache>
                <c:formatCode>General</c:formatCode>
                <c:ptCount val="9"/>
                <c:pt idx="0">
                  <c:v>49.198630136986296</c:v>
                </c:pt>
                <c:pt idx="1">
                  <c:v>50.082547329649081</c:v>
                </c:pt>
                <c:pt idx="2">
                  <c:v>62.00972247978553</c:v>
                </c:pt>
                <c:pt idx="3">
                  <c:v>65.700473500189958</c:v>
                </c:pt>
                <c:pt idx="4">
                  <c:v>71.377502549996223</c:v>
                </c:pt>
                <c:pt idx="5">
                  <c:v>81.431930656205893</c:v>
                </c:pt>
                <c:pt idx="6">
                  <c:v>91.076842166422693</c:v>
                </c:pt>
                <c:pt idx="7">
                  <c:v>101.0465967268987</c:v>
                </c:pt>
                <c:pt idx="8">
                  <c:v>149.15420021603279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55-D34B-9EEC-B9077B5A1B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30634016"/>
        <c:axId val="1730635696"/>
      </c:barChart>
      <c:catAx>
        <c:axId val="173063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5696"/>
        <c:crosses val="autoZero"/>
        <c:auto val="1"/>
        <c:lblAlgn val="ctr"/>
        <c:lblOffset val="100"/>
        <c:noMultiLvlLbl val="0"/>
      </c:catAx>
      <c:valAx>
        <c:axId val="17306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Pledged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v.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8-9D4E-BB16-802BA8007984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8-9D4E-BB16-802BA8007984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68-9D4E-BB16-802BA8007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085567"/>
        <c:axId val="311086751"/>
      </c:lineChart>
      <c:catAx>
        <c:axId val="31108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86751"/>
        <c:crosses val="autoZero"/>
        <c:auto val="1"/>
        <c:lblAlgn val="ctr"/>
        <c:lblOffset val="100"/>
        <c:noMultiLvlLbl val="0"/>
      </c:catAx>
      <c:valAx>
        <c:axId val="3110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Total  Campagins in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8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1</xdr:row>
      <xdr:rowOff>139700</xdr:rowOff>
    </xdr:from>
    <xdr:to>
      <xdr:col>16</xdr:col>
      <xdr:colOff>571500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5BB5B4-CF13-A84A-B50F-AFFCA36F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13</xdr:row>
      <xdr:rowOff>114300</xdr:rowOff>
    </xdr:from>
    <xdr:to>
      <xdr:col>13</xdr:col>
      <xdr:colOff>101600</xdr:colOff>
      <xdr:row>40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D5BEA-F664-5243-A65A-6C9E43FB8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15</xdr:col>
      <xdr:colOff>482600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169C5-6EDE-A944-B09F-0AA08E064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63500</xdr:rowOff>
    </xdr:from>
    <xdr:to>
      <xdr:col>13</xdr:col>
      <xdr:colOff>482600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D0A9C-C379-8A41-85B0-8C2C34639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16</xdr:col>
      <xdr:colOff>673100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806DA-97EA-5C47-A692-04FD63DC9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1028700</xdr:colOff>
      <xdr:row>12</xdr:row>
      <xdr:rowOff>50800</xdr:rowOff>
    </xdr:from>
    <xdr:to>
      <xdr:col>16</xdr:col>
      <xdr:colOff>723900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C725B-6D41-1146-B771-299F4ECB9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ose" refreshedDate="43608.508765393519" createdVersion="6" refreshedVersion="6" minRefreshableVersion="3" recordCount="4115" xr:uid="{5D01B13D-7AAF-8B49-83FC-E8588745D0D1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 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25737490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ose" refreshedDate="43608.583891087961" createdVersion="6" refreshedVersion="6" minRefreshableVersion="3" recordCount="4115" xr:uid="{75B10A2B-B79D-6846-9CD9-592153863F20}">
  <cacheSource type="worksheet">
    <worksheetSource ref="A1:T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x v="120"/>
    <x v="1"/>
    <x v="6"/>
  </r>
  <r>
    <m/>
    <m/>
    <m/>
    <m/>
    <m/>
    <x v="4"/>
    <x v="21"/>
    <m/>
    <m/>
    <m/>
    <x v="2"/>
    <m/>
    <m/>
    <m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  <x v="4113"/>
    <d v="2016-01-08T01:34:00"/>
  </r>
  <r>
    <m/>
    <m/>
    <m/>
    <m/>
    <m/>
    <x v="4"/>
    <x v="21"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8F966-4EF2-6F45-BF18-4D19D1A0ED6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x="1"/>
        <item x="2"/>
        <item x="3"/>
        <item x="0"/>
        <item h="1" x="4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2C638-D036-8B43-A155-E165046AD87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 v="1"/>
    </i>
    <i>
      <x v="3"/>
    </i>
    <i>
      <x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E59D3-D4C7-1841-963D-569223626A33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129E1-4EF4-D34B-B5F9-8EAE96D9B6DB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8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multipleItemSelectionAllowe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h="1" x="2939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6">
    <chartFormat chart="6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735E6-4948-1A4A-B1DB-664562C35436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B14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h="1" x="2939"/>
        <item t="default"/>
      </items>
    </pivotField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 v="3"/>
    </i>
    <i>
      <x v="2"/>
    </i>
    <i>
      <x v="6"/>
    </i>
    <i>
      <x v="1"/>
    </i>
    <i>
      <x v="4"/>
    </i>
    <i>
      <x v="8"/>
    </i>
    <i>
      <x v="5"/>
    </i>
    <i>
      <x/>
    </i>
    <i>
      <x v="7"/>
    </i>
    <i t="grand">
      <x/>
    </i>
  </rowItems>
  <colItems count="1">
    <i/>
  </colItems>
  <pageFields count="2">
    <pageField fld="6" hier="-1"/>
    <pageField fld="15" hier="-1"/>
  </pageFields>
  <dataFields count="1">
    <dataField name="Average of Average donation" fld="15" subtotal="average" baseField="0" baseItem="0"/>
  </dataFields>
  <chartFormats count="20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6" format="33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3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35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117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24" bestFit="1" customWidth="1"/>
    <col min="15" max="15" width="13.83203125" bestFit="1" customWidth="1"/>
    <col min="16" max="16" width="14.83203125" bestFit="1" customWidth="1"/>
    <col min="17" max="17" width="11" bestFit="1" customWidth="1"/>
    <col min="18" max="18" width="14.5" bestFit="1" customWidth="1"/>
    <col min="19" max="19" width="20.66406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 * 100</f>
        <v>136.85882352941178</v>
      </c>
      <c r="P2" s="5">
        <f t="shared" ref="P2:P65" si="1">E2/L2</f>
        <v>63.917582417582416</v>
      </c>
      <c r="Q2" t="str">
        <f t="shared" ref="Q2:Q65" si="2">LEFT(N2,SEARCH("/",  N2,  1)-1)</f>
        <v>film &amp; video</v>
      </c>
      <c r="R2" t="str">
        <f t="shared" ref="R2:R65" si="3">RIGHT(N2,LEN(N2)-SEARCH("/",  N2,  1))</f>
        <v>television</v>
      </c>
      <c r="S2" s="9">
        <f t="shared" ref="S2:S65" si="4">(((J2/60)/60)/24)+DATE(1970,1,1)+(-5/24)</f>
        <v>42176.798738425925</v>
      </c>
      <c r="T2" s="9">
        <f t="shared" ref="T2:T65" si="5"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42766.392164351848</v>
      </c>
      <c r="T3" s="9">
        <f t="shared" si="5"/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E66/D66 * 100</f>
        <v>173.33333333333334</v>
      </c>
      <c r="P66" s="5">
        <f t="shared" ref="P66:P129" si="7">E66/L66</f>
        <v>86.666666666666671</v>
      </c>
      <c r="Q66" t="str">
        <f t="shared" ref="Q66:Q129" si="8">LEFT(N66,SEARCH("/",  N66,  1)-1)</f>
        <v>film &amp; video</v>
      </c>
      <c r="R66" t="str">
        <f t="shared" ref="R66:R129" si="9">RIGHT(N66,LEN(N66)-SEARCH("/",  N66,  1))</f>
        <v>shorts</v>
      </c>
      <c r="S66" s="9">
        <f t="shared" ref="S66:S129" si="10">(((J66/60)/60)/24)+DATE(1970,1,1)+(-5/24)</f>
        <v>41432.809965277775</v>
      </c>
      <c r="T66" s="9">
        <f t="shared" ref="T66:T129" si="11">(((I66/60)/60)/24)+DATE(1970,1,1)+(-5/24)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 s="5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41835.612893518519</v>
      </c>
      <c r="T67" s="9">
        <f t="shared" si="11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E130/D130 * 100</f>
        <v>1.867</v>
      </c>
      <c r="P130" s="5">
        <f t="shared" ref="P130:P193" si="13">E130/L130</f>
        <v>311.16666666666669</v>
      </c>
      <c r="Q130" t="str">
        <f t="shared" ref="Q130:Q193" si="14">LEFT(N130,SEARCH("/",  N130,  1)-1)</f>
        <v>film &amp; video</v>
      </c>
      <c r="R130" t="str">
        <f t="shared" ref="R130:R193" si="15">RIGHT(N130,LEN(N130)-SEARCH("/",  N130,  1))</f>
        <v>science fiction</v>
      </c>
      <c r="S130" s="9">
        <f t="shared" ref="S130:S193" si="16">(((J130/60)/60)/24)+DATE(1970,1,1)+(-5/24)</f>
        <v>42628.019594907404</v>
      </c>
      <c r="T130" s="9">
        <f t="shared" ref="T130:T193" si="17">(((I130/60)/60)/24)+DATE(1970,1,1)+(-5/24)</f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5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9">
        <f t="shared" si="16"/>
        <v>41882.728969907403</v>
      </c>
      <c r="T131" s="9">
        <f t="shared" si="17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E194/D194 * 100</f>
        <v>1.6999999999999999E-3</v>
      </c>
      <c r="P194" s="5">
        <f t="shared" ref="P194:P257" si="19">E194/L194</f>
        <v>5.666666666666667</v>
      </c>
      <c r="Q194" t="str">
        <f t="shared" ref="Q194:Q257" si="20">LEFT(N194,SEARCH("/",  N194,  1)-1)</f>
        <v>film &amp; video</v>
      </c>
      <c r="R194" t="str">
        <f t="shared" ref="R194:R257" si="21">RIGHT(N194,LEN(N194)-SEARCH("/",  N194,  1))</f>
        <v>drama</v>
      </c>
      <c r="S194" s="9">
        <f t="shared" ref="S194:S257" si="22">(((J194/60)/60)/24)+DATE(1970,1,1)+(-5/24)</f>
        <v>41899.583703703705</v>
      </c>
      <c r="T194" s="9">
        <f t="shared" ref="T194:T257" si="23">(((I194/60)/60)/24)+DATE(1970,1,1)+(-5/24)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41911.726458333331</v>
      </c>
      <c r="T195" s="9">
        <f t="shared" si="23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E258/D258 * 100</f>
        <v>139.1</v>
      </c>
      <c r="P258" s="5">
        <f t="shared" ref="P258:P321" si="25">E258/L258</f>
        <v>65.756363636363631</v>
      </c>
      <c r="Q258" t="str">
        <f t="shared" ref="Q258:Q321" si="26">LEFT(N258,SEARCH("/",  N258,  1)-1)</f>
        <v>film &amp; video</v>
      </c>
      <c r="R258" t="str">
        <f t="shared" ref="R258:R321" si="27">RIGHT(N258,LEN(N258)-SEARCH("/",  N258,  1))</f>
        <v>documentary</v>
      </c>
      <c r="S258" s="9">
        <f t="shared" ref="S258:S321" si="28">(((J258/60)/60)/24)+DATE(1970,1,1)+(-5/24)</f>
        <v>41319.560960648145</v>
      </c>
      <c r="T258" s="9">
        <f t="shared" ref="T258:T321" si="29">(((I258/60)/60)/24)+DATE(1970,1,1)+(-5/24)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 s="5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42479.418541666666</v>
      </c>
      <c r="T259" s="9">
        <f t="shared" si="29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E322/D322 * 100</f>
        <v>106.58000000000001</v>
      </c>
      <c r="P322" s="5">
        <f t="shared" ref="P322:P385" si="31">E322/L322</f>
        <v>134.91139240506328</v>
      </c>
      <c r="Q322" t="str">
        <f t="shared" ref="Q322:Q385" si="32">LEFT(N322,SEARCH("/",  N322,  1)-1)</f>
        <v>film &amp; video</v>
      </c>
      <c r="R322" t="str">
        <f t="shared" ref="R322:R385" si="33">RIGHT(N322,LEN(N322)-SEARCH("/",  N322,  1))</f>
        <v>documentary</v>
      </c>
      <c r="S322" s="9">
        <f t="shared" ref="S322:S385" si="34">(((J322/60)/60)/24)+DATE(1970,1,1)+(-5/24)</f>
        <v>42331.34297453703</v>
      </c>
      <c r="T322" s="9">
        <f t="shared" ref="T322:T385" si="35">(((I322/60)/60)/24)+DATE(1970,1,1)+(-5/24)</f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 s="5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42647.238263888888</v>
      </c>
      <c r="T323" s="9">
        <f t="shared" si="35"/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E386/D386 * 100</f>
        <v>112.105</v>
      </c>
      <c r="P386" s="5">
        <f t="shared" ref="P386:P449" si="37">E386/L386</f>
        <v>58.540469973890339</v>
      </c>
      <c r="Q386" t="str">
        <f t="shared" ref="Q386:Q449" si="38">LEFT(N386,SEARCH("/",  N386,  1)-1)</f>
        <v>film &amp; video</v>
      </c>
      <c r="R386" t="str">
        <f t="shared" ref="R386:R449" si="39">RIGHT(N386,LEN(N386)-SEARCH("/",  N386,  1))</f>
        <v>documentary</v>
      </c>
      <c r="S386" s="9">
        <f t="shared" ref="S386:S449" si="40">(((J386/60)/60)/24)+DATE(1970,1,1)+(-5/24)</f>
        <v>41980.573460648149</v>
      </c>
      <c r="T386" s="9">
        <f t="shared" ref="T386:T449" si="41">(((I386/60)/60)/24)+DATE(1970,1,1)+(-5/24)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 s="5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41934.376168981478</v>
      </c>
      <c r="T387" s="9">
        <f t="shared" si="41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E450/D450 * 100</f>
        <v>3.2804000000000002</v>
      </c>
      <c r="P450" s="5">
        <f t="shared" ref="P450:P513" si="43">E450/L450</f>
        <v>20.502500000000001</v>
      </c>
      <c r="Q450" t="str">
        <f t="shared" ref="Q450:Q513" si="44">LEFT(N450,SEARCH("/",  N450,  1)-1)</f>
        <v>film &amp; video</v>
      </c>
      <c r="R450" t="str">
        <f t="shared" ref="R450:R513" si="45">RIGHT(N450,LEN(N450)-SEARCH("/",  N450,  1))</f>
        <v>animation</v>
      </c>
      <c r="S450" s="9">
        <f t="shared" ref="S450:S513" si="46">(((J450/60)/60)/24)+DATE(1970,1,1)+(-5/24)</f>
        <v>41753.549710648142</v>
      </c>
      <c r="T450" s="9">
        <f t="shared" ref="T450:T513" si="47">(((I450/60)/60)/24)+DATE(1970,1,1)+(-5/24)</f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 s="5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41534.359780092593</v>
      </c>
      <c r="T451" s="9">
        <f t="shared" si="47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E514/D514 * 100</f>
        <v>0.13749999999999998</v>
      </c>
      <c r="P514" s="5">
        <f t="shared" ref="P514:P577" si="49">E514/L514</f>
        <v>5.5</v>
      </c>
      <c r="Q514" t="str">
        <f t="shared" ref="Q514:Q577" si="50">LEFT(N514,SEARCH("/",  N514,  1)-1)</f>
        <v>film &amp; video</v>
      </c>
      <c r="R514" t="str">
        <f t="shared" ref="R514:R577" si="51">RIGHT(N514,LEN(N514)-SEARCH("/",  N514,  1))</f>
        <v>animation</v>
      </c>
      <c r="S514" s="9">
        <f t="shared" ref="S514:S577" si="52">(((J514/60)/60)/24)+DATE(1970,1,1)+(-5/24)</f>
        <v>42649.533877314818</v>
      </c>
      <c r="T514" s="9">
        <f t="shared" ref="T514:T577" si="53">(((I514/60)/60)/24)+DATE(1970,1,1)+(-5/24)</f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 s="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42552.445659722223</v>
      </c>
      <c r="T515" s="9">
        <f t="shared" si="53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E578/D578 * 100</f>
        <v>1.25E-3</v>
      </c>
      <c r="P578" s="5">
        <f t="shared" ref="P578:P641" si="55">E578/L578</f>
        <v>1</v>
      </c>
      <c r="Q578" t="str">
        <f t="shared" ref="Q578:Q641" si="56">LEFT(N578,SEARCH("/",  N578,  1)-1)</f>
        <v>technology</v>
      </c>
      <c r="R578" t="str">
        <f t="shared" ref="R578:R641" si="57">RIGHT(N578,LEN(N578)-SEARCH("/",  N578,  1))</f>
        <v>web</v>
      </c>
      <c r="S578" s="9">
        <f t="shared" ref="S578:S641" si="58">(((J578/60)/60)/24)+DATE(1970,1,1)+(-5/24)</f>
        <v>42031.263333333329</v>
      </c>
      <c r="T578" s="9">
        <f t="shared" ref="T578:T641" si="59">(((I578/60)/60)/24)+DATE(1970,1,1)+(-5/24)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 s="5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42450.380810185183</v>
      </c>
      <c r="T579" s="9">
        <f t="shared" si="59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E642/D642 * 100</f>
        <v>144.28571428571428</v>
      </c>
      <c r="P642" s="5">
        <f t="shared" ref="P642:P705" si="61">E642/L642</f>
        <v>50.5</v>
      </c>
      <c r="Q642" t="str">
        <f t="shared" ref="Q642:Q705" si="62">LEFT(N642,SEARCH("/",  N642,  1)-1)</f>
        <v>technology</v>
      </c>
      <c r="R642" t="str">
        <f t="shared" ref="R642:R705" si="63">RIGHT(N642,LEN(N642)-SEARCH("/",  N642,  1))</f>
        <v>wearables</v>
      </c>
      <c r="S642" s="9">
        <f t="shared" ref="S642:S705" si="64">(((J642/60)/60)/24)+DATE(1970,1,1)+(-5/24)</f>
        <v>42683.21197916667</v>
      </c>
      <c r="T642" s="9">
        <f t="shared" ref="T642:T705" si="65">(((I642/60)/60)/24)+DATE(1970,1,1)+(-5/24)</f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 s="5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42199.361666666664</v>
      </c>
      <c r="T643" s="9">
        <f t="shared" si="65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E706/D706 * 100</f>
        <v>0.87454545454545463</v>
      </c>
      <c r="P706" s="5">
        <f t="shared" ref="P706:P769" si="67">E706/L706</f>
        <v>120.25</v>
      </c>
      <c r="Q706" t="str">
        <f t="shared" ref="Q706:Q769" si="68">LEFT(N706,SEARCH("/",  N706,  1)-1)</f>
        <v>technology</v>
      </c>
      <c r="R706" t="str">
        <f t="shared" ref="R706:R769" si="69">RIGHT(N706,LEN(N706)-SEARCH("/",  N706,  1))</f>
        <v>wearables</v>
      </c>
      <c r="S706" s="9">
        <f t="shared" ref="S706:S769" si="70">(((J706/60)/60)/24)+DATE(1970,1,1)+(-5/24)</f>
        <v>42725.984583333331</v>
      </c>
      <c r="T706" s="9">
        <f t="shared" ref="T706:T769" si="71">(((I706/60)/60)/24)+DATE(1970,1,1)+(-5/24)</f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 s="5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42726.283310185179</v>
      </c>
      <c r="T707" s="9">
        <f t="shared" si="71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E770/D770 * 100</f>
        <v>0</v>
      </c>
      <c r="P770" s="5" t="e">
        <f t="shared" ref="P770:P833" si="73">E770/L770</f>
        <v>#DIV/0!</v>
      </c>
      <c r="Q770" t="str">
        <f t="shared" ref="Q770:Q833" si="74">LEFT(N770,SEARCH("/",  N770,  1)-1)</f>
        <v>publishing</v>
      </c>
      <c r="R770" t="str">
        <f t="shared" ref="R770:R833" si="75">RIGHT(N770,LEN(N770)-SEARCH("/",  N770,  1))</f>
        <v>fiction</v>
      </c>
      <c r="S770" s="9">
        <f t="shared" ref="S770:S833" si="76">(((J770/60)/60)/24)+DATE(1970,1,1)+(-5/24)</f>
        <v>41593.998726851853</v>
      </c>
      <c r="T770" s="9">
        <f t="shared" ref="T770:T833" si="77">(((I770/60)/60)/24)+DATE(1970,1,1)+(-5/24)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 s="5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41604.788124999999</v>
      </c>
      <c r="T771" s="9">
        <f t="shared" si="77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E834/D834 * 100</f>
        <v>100.60706666666665</v>
      </c>
      <c r="P834" s="5">
        <f t="shared" ref="P834:P897" si="79">E834/L834</f>
        <v>97.993896103896105</v>
      </c>
      <c r="Q834" t="str">
        <f t="shared" ref="Q834:Q897" si="80">LEFT(N834,SEARCH("/",  N834,  1)-1)</f>
        <v>music</v>
      </c>
      <c r="R834" t="str">
        <f t="shared" ref="R834:R897" si="81">RIGHT(N834,LEN(N834)-SEARCH("/",  N834,  1))</f>
        <v>rock</v>
      </c>
      <c r="S834" s="9">
        <f t="shared" ref="S834:S897" si="82">(((J834/60)/60)/24)+DATE(1970,1,1)+(-5/24)</f>
        <v>40869.466840277775</v>
      </c>
      <c r="T834" s="9">
        <f t="shared" ref="T834:T897" si="83">(((I834/60)/60)/24)+DATE(1970,1,1)+(-5/24)</f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 s="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41718.669849537036</v>
      </c>
      <c r="T835" s="9">
        <f t="shared" si="83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E898/D898 * 100</f>
        <v>40</v>
      </c>
      <c r="P898" s="5">
        <f t="shared" ref="P898:P961" si="85">E898/L898</f>
        <v>44.444444444444443</v>
      </c>
      <c r="Q898" t="str">
        <f t="shared" ref="Q898:Q961" si="86">LEFT(N898,SEARCH("/",  N898,  1)-1)</f>
        <v>music</v>
      </c>
      <c r="R898" t="str">
        <f t="shared" ref="R898:R961" si="87">RIGHT(N898,LEN(N898)-SEARCH("/",  N898,  1))</f>
        <v>indie rock</v>
      </c>
      <c r="S898" s="9">
        <f t="shared" ref="S898:S961" si="88">(((J898/60)/60)/24)+DATE(1970,1,1)+(-5/24)</f>
        <v>42218.664652777778</v>
      </c>
      <c r="T898" s="9">
        <f t="shared" ref="T898:T961" si="89">(((I898/60)/60)/24)+DATE(1970,1,1)+(-5/24)</f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5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9">
        <f t="shared" si="88"/>
        <v>41211.480416666665</v>
      </c>
      <c r="T899" s="9">
        <f t="shared" si="89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E962/D962 * 100</f>
        <v>46.100628930817614</v>
      </c>
      <c r="P962" s="5">
        <f t="shared" ref="P962:P1025" si="91">E962/L962</f>
        <v>136.46276595744681</v>
      </c>
      <c r="Q962" t="str">
        <f t="shared" ref="Q962:Q1025" si="92">LEFT(N962,SEARCH("/",  N962,  1)-1)</f>
        <v>technology</v>
      </c>
      <c r="R962" t="str">
        <f t="shared" ref="R962:R1025" si="93">RIGHT(N962,LEN(N962)-SEARCH("/",  N962,  1))</f>
        <v>wearables</v>
      </c>
      <c r="S962" s="9">
        <f t="shared" ref="S962:S1025" si="94">(((J962/60)/60)/24)+DATE(1970,1,1)+(-5/24)</f>
        <v>42766.41846064815</v>
      </c>
      <c r="T962" s="9">
        <f t="shared" ref="T962:T1025" si="95">(((I962/60)/60)/24)+DATE(1970,1,1)+(-5/24)</f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 s="5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42740.485358796293</v>
      </c>
      <c r="T963" s="9">
        <f t="shared" si="95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E1026/D1026 * 100</f>
        <v>118.63774999999998</v>
      </c>
      <c r="P1026" s="5">
        <f t="shared" ref="P1026:P1089" si="97">E1026/L1026</f>
        <v>388.9762295081967</v>
      </c>
      <c r="Q1026" t="str">
        <f t="shared" ref="Q1026:Q1089" si="98">LEFT(N1026,SEARCH("/",  N1026,  1)-1)</f>
        <v>music</v>
      </c>
      <c r="R1026" t="str">
        <f t="shared" ref="R1026:R1089" si="99">RIGHT(N1026,LEN(N1026)-SEARCH("/",  N1026,  1))</f>
        <v>electronic music</v>
      </c>
      <c r="S1026" s="9">
        <f t="shared" ref="S1026:S1089" si="100">(((J1026/60)/60)/24)+DATE(1970,1,1)+(-5/24)</f>
        <v>42370.372256944444</v>
      </c>
      <c r="T1026" s="9">
        <f t="shared" ref="T1026:T1089" si="101">(((I1026/60)/60)/24)+DATE(1970,1,1)+(-5/24)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 s="5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42049.625428240739</v>
      </c>
      <c r="T1027" s="9">
        <f t="shared" si="101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E1090/D1090 * 100</f>
        <v>14.182977777777777</v>
      </c>
      <c r="P1090" s="5">
        <f t="shared" ref="P1090:P1153" si="103">E1090/L1090</f>
        <v>43.41727891156463</v>
      </c>
      <c r="Q1090" t="str">
        <f t="shared" ref="Q1090:Q1153" si="104">LEFT(N1090,SEARCH("/",  N1090,  1)-1)</f>
        <v>games</v>
      </c>
      <c r="R1090" t="str">
        <f t="shared" ref="R1090:R1153" si="105">RIGHT(N1090,LEN(N1090)-SEARCH("/",  N1090,  1))</f>
        <v>video games</v>
      </c>
      <c r="S1090" s="9">
        <f t="shared" ref="S1090:S1153" si="106">(((J1090/60)/60)/24)+DATE(1970,1,1)+(-5/24)</f>
        <v>41723.591053240736</v>
      </c>
      <c r="T1090" s="9">
        <f t="shared" ref="T1090:T1153" si="107">(((I1090/60)/60)/24)+DATE(1970,1,1)+(-5/24)</f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 s="5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42150.981192129628</v>
      </c>
      <c r="T1091" s="9">
        <f t="shared" si="107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E1154/D1154 * 100</f>
        <v>5.6937500000000005</v>
      </c>
      <c r="P1154" s="5">
        <f t="shared" ref="P1154:P1217" si="109">E1154/L1154</f>
        <v>60.733333333333334</v>
      </c>
      <c r="Q1154" t="str">
        <f t="shared" ref="Q1154:Q1217" si="110">LEFT(N1154,SEARCH("/",  N1154,  1)-1)</f>
        <v>food</v>
      </c>
      <c r="R1154" t="str">
        <f t="shared" ref="R1154:R1217" si="111">RIGHT(N1154,LEN(N1154)-SEARCH("/",  N1154,  1))</f>
        <v>food trucks</v>
      </c>
      <c r="S1154" s="9">
        <f t="shared" ref="S1154:S1217" si="112">(((J1154/60)/60)/24)+DATE(1970,1,1)+(-5/24)</f>
        <v>42109.501296296294</v>
      </c>
      <c r="T1154" s="9">
        <f t="shared" ref="T1154:T1217" si="113">(((I1154/60)/60)/24)+DATE(1970,1,1)+(-5/24)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 s="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42143.505844907406</v>
      </c>
      <c r="T1155" s="9">
        <f t="shared" si="113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E1218/D1218 * 100</f>
        <v>145.70000000000002</v>
      </c>
      <c r="P1218" s="5">
        <f t="shared" ref="P1218:P1281" si="115">E1218/L1218</f>
        <v>91.882882882882882</v>
      </c>
      <c r="Q1218" t="str">
        <f t="shared" ref="Q1218:Q1281" si="116">LEFT(N1218,SEARCH("/",  N1218,  1)-1)</f>
        <v>photography</v>
      </c>
      <c r="R1218" t="str">
        <f t="shared" ref="R1218:R1281" si="117">RIGHT(N1218,LEN(N1218)-SEARCH("/",  N1218,  1))</f>
        <v>photobooks</v>
      </c>
      <c r="S1218" s="9">
        <f t="shared" ref="S1218:S1281" si="118">(((J1218/60)/60)/24)+DATE(1970,1,1)+(-5/24)</f>
        <v>42247.408067129632</v>
      </c>
      <c r="T1218" s="9">
        <f t="shared" ref="T1218:T1281" si="119">(((I1218/60)/60)/24)+DATE(1970,1,1)+(-5/24)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 s="5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42535.6011574074</v>
      </c>
      <c r="T1219" s="9">
        <f t="shared" si="119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E1282/D1282 * 100</f>
        <v>110.91186666666665</v>
      </c>
      <c r="P1282" s="5">
        <f t="shared" ref="P1282:P1345" si="121">E1282/L1282</f>
        <v>127.97523076923076</v>
      </c>
      <c r="Q1282" t="str">
        <f t="shared" ref="Q1282:Q1345" si="122">LEFT(N1282,SEARCH("/",  N1282,  1)-1)</f>
        <v>music</v>
      </c>
      <c r="R1282" t="str">
        <f t="shared" ref="R1282:R1345" si="123">RIGHT(N1282,LEN(N1282)-SEARCH("/",  N1282,  1))</f>
        <v>rock</v>
      </c>
      <c r="S1282" s="9">
        <f t="shared" ref="S1282:S1345" si="124">(((J1282/60)/60)/24)+DATE(1970,1,1)+(-5/24)</f>
        <v>40513.54923611111</v>
      </c>
      <c r="T1282" s="9">
        <f t="shared" ref="T1282:T1345" si="125">(((I1282/60)/60)/24)+DATE(1970,1,1)+(-5/24)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 s="5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41463.535138888888</v>
      </c>
      <c r="T1283" s="9">
        <f t="shared" si="125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E1346/D1346 * 100</f>
        <v>377.73333333333335</v>
      </c>
      <c r="P1346" s="5">
        <f t="shared" ref="P1346:P1409" si="127">E1346/L1346</f>
        <v>40.762589928057551</v>
      </c>
      <c r="Q1346" t="str">
        <f t="shared" ref="Q1346:Q1409" si="128">LEFT(N1346,SEARCH("/",  N1346,  1)-1)</f>
        <v>publishing</v>
      </c>
      <c r="R1346" t="str">
        <f t="shared" ref="R1346:R1409" si="129">RIGHT(N1346,LEN(N1346)-SEARCH("/",  N1346,  1))</f>
        <v>nonfiction</v>
      </c>
      <c r="S1346" s="9">
        <f t="shared" ref="S1346:S1409" si="130">(((J1346/60)/60)/24)+DATE(1970,1,1)+(-5/24)</f>
        <v>42522.581469907404</v>
      </c>
      <c r="T1346" s="9">
        <f t="shared" ref="T1346:T1409" si="131">(((I1346/60)/60)/24)+DATE(1970,1,1)+(-5/24)</f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5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41799.606006944443</v>
      </c>
      <c r="T1347" s="9">
        <f t="shared" si="131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E1410/D1410 * 100</f>
        <v>7.1999999999999993</v>
      </c>
      <c r="P1410" s="5">
        <f t="shared" ref="P1410:P1473" si="133">E1410/L1410</f>
        <v>12</v>
      </c>
      <c r="Q1410" t="str">
        <f t="shared" ref="Q1410:Q1473" si="134">LEFT(N1410,SEARCH("/",  N1410,  1)-1)</f>
        <v>publishing</v>
      </c>
      <c r="R1410" t="str">
        <f t="shared" ref="R1410:R1473" si="135">RIGHT(N1410,LEN(N1410)-SEARCH("/",  N1410,  1))</f>
        <v>translations</v>
      </c>
      <c r="S1410" s="9">
        <f t="shared" ref="S1410:S1473" si="136">(((J1410/60)/60)/24)+DATE(1970,1,1)+(-5/24)</f>
        <v>42291.663842592585</v>
      </c>
      <c r="T1410" s="9">
        <f t="shared" ref="T1410:T1473" si="137">(((I1410/60)/60)/24)+DATE(1970,1,1)+(-5/24)</f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5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41944.925173611111</v>
      </c>
      <c r="T1411" s="9">
        <f t="shared" si="137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E1474/D1474 * 100</f>
        <v>138.70400000000001</v>
      </c>
      <c r="P1474" s="5">
        <f t="shared" ref="P1474:P1537" si="139">E1474/L1474</f>
        <v>103.20238095238095</v>
      </c>
      <c r="Q1474" t="str">
        <f t="shared" ref="Q1474:Q1537" si="140">LEFT(N1474,SEARCH("/",  N1474,  1)-1)</f>
        <v>publishing</v>
      </c>
      <c r="R1474" t="str">
        <f t="shared" ref="R1474:R1537" si="141">RIGHT(N1474,LEN(N1474)-SEARCH("/",  N1474,  1))</f>
        <v>radio &amp; podcasts</v>
      </c>
      <c r="S1474" s="9">
        <f t="shared" ref="S1474:S1537" si="142">(((J1474/60)/60)/24)+DATE(1970,1,1)+(-5/24)</f>
        <v>41533.33452546296</v>
      </c>
      <c r="T1474" s="9">
        <f t="shared" ref="T1474:T1537" si="143">(((I1474/60)/60)/24)+DATE(1970,1,1)+(-5/24)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 s="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40939.771284722221</v>
      </c>
      <c r="T1475" s="9">
        <f t="shared" si="143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E1538/D1538 * 100</f>
        <v>250.30841666666666</v>
      </c>
      <c r="P1538" s="5">
        <f t="shared" ref="P1538:P1601" si="145">E1538/L1538</f>
        <v>66.015406593406595</v>
      </c>
      <c r="Q1538" t="str">
        <f t="shared" ref="Q1538:Q1601" si="146">LEFT(N1538,SEARCH("/",  N1538,  1)-1)</f>
        <v>photography</v>
      </c>
      <c r="R1538" t="str">
        <f t="shared" ref="R1538:R1601" si="147">RIGHT(N1538,LEN(N1538)-SEARCH("/",  N1538,  1))</f>
        <v>photobooks</v>
      </c>
      <c r="S1538" s="9">
        <f t="shared" ref="S1538:S1601" si="148">(((J1538/60)/60)/24)+DATE(1970,1,1)+(-5/24)</f>
        <v>42213.593865740739</v>
      </c>
      <c r="T1538" s="9">
        <f t="shared" ref="T1538:T1601" si="149">(((I1538/60)/60)/24)+DATE(1970,1,1)+(-5/24)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 s="5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42552.106793981475</v>
      </c>
      <c r="T1539" s="9">
        <f t="shared" si="149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E1602/D1602 * 100</f>
        <v>7.3400000000000007</v>
      </c>
      <c r="P1602" s="5">
        <f t="shared" ref="P1602:P1665" si="151">E1602/L1602</f>
        <v>40.777777777777779</v>
      </c>
      <c r="Q1602" t="str">
        <f t="shared" ref="Q1602:Q1665" si="152">LEFT(N1602,SEARCH("/",  N1602,  1)-1)</f>
        <v>photography</v>
      </c>
      <c r="R1602" t="str">
        <f t="shared" ref="R1602:R1665" si="153">RIGHT(N1602,LEN(N1602)-SEARCH("/",  N1602,  1))</f>
        <v>places</v>
      </c>
      <c r="S1602" s="9">
        <f t="shared" ref="S1602:S1665" si="154">(((J1602/60)/60)/24)+DATE(1970,1,1)+(-5/24)</f>
        <v>41790.848981481482</v>
      </c>
      <c r="T1602" s="9">
        <f t="shared" ref="T1602:T1665" si="155">(((I1602/60)/60)/24)+DATE(1970,1,1)+(-5/24)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 s="5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40637.884641203702</v>
      </c>
      <c r="T1603" s="9">
        <f t="shared" si="155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41794.772789351846</v>
      </c>
      <c r="T1616" s="9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E1666/D1666 * 100</f>
        <v>122.40879999999999</v>
      </c>
      <c r="P1666" s="5">
        <f t="shared" ref="P1666:P1729" si="157">E1666/L1666</f>
        <v>34.384494382022467</v>
      </c>
      <c r="Q1666" t="str">
        <f t="shared" ref="Q1666:Q1729" si="158">LEFT(N1666,SEARCH("/",  N1666,  1)-1)</f>
        <v>music</v>
      </c>
      <c r="R1666" t="str">
        <f t="shared" ref="R1666:R1729" si="159">RIGHT(N1666,LEN(N1666)-SEARCH("/",  N1666,  1))</f>
        <v>pop</v>
      </c>
      <c r="S1666" s="9">
        <f t="shared" ref="S1666:S1729" si="160">(((J1666/60)/60)/24)+DATE(1970,1,1)+(-5/24)</f>
        <v>40939.553449074068</v>
      </c>
      <c r="T1666" s="9">
        <f t="shared" ref="T1666:T1729" si="161">(((I1666/60)/60)/24)+DATE(1970,1,1)+(-5/24)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 s="5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40564.441122685181</v>
      </c>
      <c r="T1667" s="9">
        <f t="shared" si="161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E1730/D1730 * 100</f>
        <v>68.400000000000006</v>
      </c>
      <c r="P1730" s="5">
        <f t="shared" ref="P1730:P1793" si="163">E1730/L1730</f>
        <v>122.14285714285714</v>
      </c>
      <c r="Q1730" t="str">
        <f t="shared" ref="Q1730:Q1793" si="164">LEFT(N1730,SEARCH("/",  N1730,  1)-1)</f>
        <v>music</v>
      </c>
      <c r="R1730" t="str">
        <f t="shared" ref="R1730:R1793" si="165">RIGHT(N1730,LEN(N1730)-SEARCH("/",  N1730,  1))</f>
        <v>faith</v>
      </c>
      <c r="S1730" s="9">
        <f t="shared" ref="S1730:S1793" si="166">(((J1730/60)/60)/24)+DATE(1970,1,1)+(-5/24)</f>
        <v>42268.417523148142</v>
      </c>
      <c r="T1730" s="9">
        <f t="shared" ref="T1730:T1793" si="167">(((I1730/60)/60)/24)+DATE(1970,1,1)+(-5/24)</f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5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9">
        <f t="shared" si="166"/>
        <v>42470.843819444439</v>
      </c>
      <c r="T1731" s="9">
        <f t="shared" si="167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E1794/D1794 * 100</f>
        <v>61.124000000000002</v>
      </c>
      <c r="P1794" s="5">
        <f t="shared" ref="P1794:P1857" si="169">E1794/L1794</f>
        <v>109.93525179856115</v>
      </c>
      <c r="Q1794" t="str">
        <f t="shared" ref="Q1794:Q1857" si="170">LEFT(N1794,SEARCH("/",  N1794,  1)-1)</f>
        <v>photography</v>
      </c>
      <c r="R1794" t="str">
        <f t="shared" ref="R1794:R1857" si="171">RIGHT(N1794,LEN(N1794)-SEARCH("/",  N1794,  1))</f>
        <v>photobooks</v>
      </c>
      <c r="S1794" s="9">
        <f t="shared" ref="S1794:S1857" si="172">(((J1794/60)/60)/24)+DATE(1970,1,1)+(-5/24)</f>
        <v>42188.822708333326</v>
      </c>
      <c r="T1794" s="9">
        <f t="shared" ref="T1794:T1857" si="173">(((I1794/60)/60)/24)+DATE(1970,1,1)+(-5/24)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 s="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41940.683333333334</v>
      </c>
      <c r="T1795" s="9">
        <f t="shared" si="173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E1858/D1858 * 100</f>
        <v>101.25</v>
      </c>
      <c r="P1858" s="5">
        <f t="shared" ref="P1858:P1921" si="175">E1858/L1858</f>
        <v>53.289473684210527</v>
      </c>
      <c r="Q1858" t="str">
        <f t="shared" ref="Q1858:Q1921" si="176">LEFT(N1858,SEARCH("/",  N1858,  1)-1)</f>
        <v>music</v>
      </c>
      <c r="R1858" t="str">
        <f t="shared" ref="R1858:R1921" si="177">RIGHT(N1858,LEN(N1858)-SEARCH("/",  N1858,  1))</f>
        <v>rock</v>
      </c>
      <c r="S1858" s="9">
        <f t="shared" ref="S1858:S1921" si="178">(((J1858/60)/60)/24)+DATE(1970,1,1)+(-5/24)</f>
        <v>41817.64666666666</v>
      </c>
      <c r="T1858" s="9">
        <f t="shared" ref="T1858:T1921" si="179">(((I1858/60)/60)/24)+DATE(1970,1,1)+(-5/24)</f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5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41864.560335648144</v>
      </c>
      <c r="T1859" s="9">
        <f t="shared" si="179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E1922/D1922 * 100</f>
        <v>43.03</v>
      </c>
      <c r="P1922" s="5">
        <f t="shared" ref="P1922:P1985" si="181">E1922/L1922</f>
        <v>40.980952380952381</v>
      </c>
      <c r="Q1922" t="str">
        <f t="shared" ref="Q1922:Q1985" si="182">LEFT(N1922,SEARCH("/",  N1922,  1)-1)</f>
        <v>technology</v>
      </c>
      <c r="R1922" t="str">
        <f t="shared" ref="R1922:R1985" si="183">RIGHT(N1922,LEN(N1922)-SEARCH("/",  N1922,  1))</f>
        <v>gadgets</v>
      </c>
      <c r="S1922" s="9">
        <f t="shared" ref="S1922:S1985" si="184">(((J1922/60)/60)/24)+DATE(1970,1,1)+(-5/24)</f>
        <v>42270.66737268518</v>
      </c>
      <c r="T1922" s="9">
        <f t="shared" ref="T1922:T1985" si="185">(((I1922/60)/60)/24)+DATE(1970,1,1)+(-5/24)</f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 s="5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41074.013229166667</v>
      </c>
      <c r="T1923" s="9">
        <f t="shared" si="185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E1986/D1986 * 100</f>
        <v>21.146666666666665</v>
      </c>
      <c r="P1986" s="5">
        <f t="shared" ref="P1986:P2049" si="187">E1986/L1986</f>
        <v>453.14285714285717</v>
      </c>
      <c r="Q1986" t="str">
        <f t="shared" ref="Q1986:Q2049" si="188">LEFT(N1986,SEARCH("/",  N1986,  1)-1)</f>
        <v>photography</v>
      </c>
      <c r="R1986" t="str">
        <f t="shared" ref="R1986:R2049" si="189">RIGHT(N1986,LEN(N1986)-SEARCH("/",  N1986,  1))</f>
        <v>people</v>
      </c>
      <c r="S1986" s="9">
        <f t="shared" ref="S1986:S2049" si="190">(((J1986/60)/60)/24)+DATE(1970,1,1)+(-5/24)</f>
        <v>41913.581956018512</v>
      </c>
      <c r="T1986" s="9">
        <f t="shared" ref="T1986:T2049" si="191">(((I1986/60)/60)/24)+DATE(1970,1,1)+(-5/24)</f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 s="5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42555.490405092591</v>
      </c>
      <c r="T1987" s="9">
        <f t="shared" si="191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E2050/D2050 * 100</f>
        <v>148.33229411764705</v>
      </c>
      <c r="P2050" s="5">
        <f t="shared" ref="P2050:P2113" si="193">E2050/L2050</f>
        <v>91.82989803350327</v>
      </c>
      <c r="Q2050" t="str">
        <f t="shared" ref="Q2050:Q2113" si="194">LEFT(N2050,SEARCH("/",  N2050,  1)-1)</f>
        <v>technology</v>
      </c>
      <c r="R2050" t="str">
        <f t="shared" ref="R2050:R2113" si="195">RIGHT(N2050,LEN(N2050)-SEARCH("/",  N2050,  1))</f>
        <v>hardware</v>
      </c>
      <c r="S2050" s="9">
        <f t="shared" ref="S2050:S2113" si="196">(((J2050/60)/60)/24)+DATE(1970,1,1)+(-5/24)</f>
        <v>41387.443182870367</v>
      </c>
      <c r="T2050" s="9">
        <f t="shared" ref="T2050:T2113" si="197">(((I2050/60)/60)/24)+DATE(1970,1,1)+(-5/24)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 s="5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41575.319016203699</v>
      </c>
      <c r="T2051" s="9">
        <f t="shared" si="197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E2114/D2114 * 100</f>
        <v>100</v>
      </c>
      <c r="P2114" s="5">
        <f t="shared" ref="P2114:P2177" si="199">E2114/L2114</f>
        <v>27.272727272727273</v>
      </c>
      <c r="Q2114" t="str">
        <f t="shared" ref="Q2114:Q2177" si="200">LEFT(N2114,SEARCH("/",  N2114,  1)-1)</f>
        <v>music</v>
      </c>
      <c r="R2114" t="str">
        <f t="shared" ref="R2114:R2177" si="201">RIGHT(N2114,LEN(N2114)-SEARCH("/",  N2114,  1))</f>
        <v>indie rock</v>
      </c>
      <c r="S2114" s="9">
        <f t="shared" ref="S2114:S2177" si="202">(((J2114/60)/60)/24)+DATE(1970,1,1)+(-5/24)</f>
        <v>41365.719826388886</v>
      </c>
      <c r="T2114" s="9">
        <f t="shared" ref="T2114:T2177" si="203">(((I2114/60)/60)/24)+DATE(1970,1,1)+(-5/24)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 s="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41870.657129629624</v>
      </c>
      <c r="T2115" s="9">
        <f t="shared" si="203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E2178/D2178 * 100</f>
        <v>126.02</v>
      </c>
      <c r="P2178" s="5">
        <f t="shared" ref="P2178:P2241" si="205">E2178/L2178</f>
        <v>88.74647887323944</v>
      </c>
      <c r="Q2178" t="str">
        <f t="shared" ref="Q2178:Q2241" si="206">LEFT(N2178,SEARCH("/",  N2178,  1)-1)</f>
        <v>music</v>
      </c>
      <c r="R2178" t="str">
        <f t="shared" ref="R2178:R2241" si="207">RIGHT(N2178,LEN(N2178)-SEARCH("/",  N2178,  1))</f>
        <v>rock</v>
      </c>
      <c r="S2178" s="9">
        <f t="shared" ref="S2178:S2241" si="208">(((J2178/60)/60)/24)+DATE(1970,1,1)+(-5/24)</f>
        <v>42096.424872685187</v>
      </c>
      <c r="T2178" s="9">
        <f t="shared" ref="T2178:T2241" si="209">(((I2178/60)/60)/24)+DATE(1970,1,1)+(-5/24)</f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 s="5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42502.042442129627</v>
      </c>
      <c r="T2179" s="9">
        <f t="shared" si="209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E2242/D2242 * 100</f>
        <v>270.68</v>
      </c>
      <c r="P2242" s="5">
        <f t="shared" ref="P2242:P2305" si="211">E2242/L2242</f>
        <v>140.97916666666666</v>
      </c>
      <c r="Q2242" t="str">
        <f t="shared" ref="Q2242:Q2305" si="212">LEFT(N2242,SEARCH("/",  N2242,  1)-1)</f>
        <v>games</v>
      </c>
      <c r="R2242" t="str">
        <f t="shared" ref="R2242:R2305" si="213">RIGHT(N2242,LEN(N2242)-SEARCH("/",  N2242,  1))</f>
        <v>tabletop games</v>
      </c>
      <c r="S2242" s="9">
        <f t="shared" ref="S2242:S2305" si="214">(((J2242/60)/60)/24)+DATE(1970,1,1)+(-5/24)</f>
        <v>42452.617407407401</v>
      </c>
      <c r="T2242" s="9">
        <f t="shared" ref="T2242:T2305" si="215">(((I2242/60)/60)/24)+DATE(1970,1,1)+(-5/24)</f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 s="5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42766.619212962956</v>
      </c>
      <c r="T2243" s="9">
        <f t="shared" si="215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E2306/D2306 * 100</f>
        <v>100.70033333333335</v>
      </c>
      <c r="P2306" s="5">
        <f t="shared" ref="P2306:P2369" si="217">E2306/L2306</f>
        <v>53.469203539823013</v>
      </c>
      <c r="Q2306" t="str">
        <f t="shared" ref="Q2306:Q2369" si="218">LEFT(N2306,SEARCH("/",  N2306,  1)-1)</f>
        <v>music</v>
      </c>
      <c r="R2306" t="str">
        <f t="shared" ref="R2306:R2369" si="219">RIGHT(N2306,LEN(N2306)-SEARCH("/",  N2306,  1))</f>
        <v>indie rock</v>
      </c>
      <c r="S2306" s="9">
        <f t="shared" ref="S2306:S2369" si="220">(((J2306/60)/60)/24)+DATE(1970,1,1)+(-5/24)</f>
        <v>40502.607534722221</v>
      </c>
      <c r="T2306" s="9">
        <f t="shared" ref="T2306:T2369" si="221">(((I2306/60)/60)/24)+DATE(1970,1,1)+(-5/24)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 s="5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41834.486944444441</v>
      </c>
      <c r="T2307" s="9">
        <f t="shared" si="221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E2370/D2370 * 100</f>
        <v>0.25</v>
      </c>
      <c r="P2370" s="5">
        <f t="shared" ref="P2370:P2433" si="223">E2370/L2370</f>
        <v>50</v>
      </c>
      <c r="Q2370" t="str">
        <f t="shared" ref="Q2370:Q2433" si="224">LEFT(N2370,SEARCH("/",  N2370,  1)-1)</f>
        <v>technology</v>
      </c>
      <c r="R2370" t="str">
        <f t="shared" ref="R2370:R2433" si="225">RIGHT(N2370,LEN(N2370)-SEARCH("/",  N2370,  1))</f>
        <v>web</v>
      </c>
      <c r="S2370" s="9">
        <f t="shared" ref="S2370:S2433" si="226">(((J2370/60)/60)/24)+DATE(1970,1,1)+(-5/24)</f>
        <v>42063.513483796291</v>
      </c>
      <c r="T2370" s="9">
        <f t="shared" ref="T2370:T2433" si="227">(((I2370/60)/60)/24)+DATE(1970,1,1)+(-5/24)</f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5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9">
        <f t="shared" si="226"/>
        <v>42380.60429398148</v>
      </c>
      <c r="T2371" s="9">
        <f t="shared" si="227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E2434/D2434 * 100</f>
        <v>1.4285714285714287E-2</v>
      </c>
      <c r="P2434" s="5">
        <f t="shared" ref="P2434:P2497" si="229">E2434/L2434</f>
        <v>1</v>
      </c>
      <c r="Q2434" t="str">
        <f t="shared" ref="Q2434:Q2497" si="230">LEFT(N2434,SEARCH("/",  N2434,  1)-1)</f>
        <v>food</v>
      </c>
      <c r="R2434" t="str">
        <f t="shared" ref="R2434:R2497" si="231">RIGHT(N2434,LEN(N2434)-SEARCH("/",  N2434,  1))</f>
        <v>food trucks</v>
      </c>
      <c r="S2434" s="9">
        <f t="shared" ref="S2434:S2497" si="232">(((J2434/60)/60)/24)+DATE(1970,1,1)+(-5/24)</f>
        <v>42041.010381944441</v>
      </c>
      <c r="T2434" s="9">
        <f t="shared" ref="T2434:T2497" si="233">(((I2434/60)/60)/24)+DATE(1970,1,1)+(-5/24)</f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9">
        <f t="shared" si="232"/>
        <v>42397.691469907404</v>
      </c>
      <c r="T2435" s="9">
        <f t="shared" si="233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E2498/D2498 * 100</f>
        <v>100</v>
      </c>
      <c r="P2498" s="5">
        <f t="shared" ref="P2498:P2561" si="235">E2498/L2498</f>
        <v>600</v>
      </c>
      <c r="Q2498" t="str">
        <f t="shared" ref="Q2498:Q2561" si="236">LEFT(N2498,SEARCH("/",  N2498,  1)-1)</f>
        <v>music</v>
      </c>
      <c r="R2498" t="str">
        <f t="shared" ref="R2498:R2561" si="237">RIGHT(N2498,LEN(N2498)-SEARCH("/",  N2498,  1))</f>
        <v>indie rock</v>
      </c>
      <c r="S2498" s="9">
        <f t="shared" ref="S2498:S2561" si="238">(((J2498/60)/60)/24)+DATE(1970,1,1)+(-5/24)</f>
        <v>41327.788101851853</v>
      </c>
      <c r="T2498" s="9">
        <f t="shared" ref="T2498:T2561" si="239">(((I2498/60)/60)/24)+DATE(1970,1,1)+(-5/24)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 s="5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40730.670578703699</v>
      </c>
      <c r="T2499" s="9">
        <f t="shared" si="239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E2562/D2562 * 100</f>
        <v>100.1</v>
      </c>
      <c r="P2562" s="5">
        <f t="shared" ref="P2562:P2625" si="241">E2562/L2562</f>
        <v>143</v>
      </c>
      <c r="Q2562" t="str">
        <f t="shared" ref="Q2562:Q2625" si="242">LEFT(N2562,SEARCH("/",  N2562,  1)-1)</f>
        <v>music</v>
      </c>
      <c r="R2562" t="str">
        <f t="shared" ref="R2562:R2625" si="243">RIGHT(N2562,LEN(N2562)-SEARCH("/",  N2562,  1))</f>
        <v>classical music</v>
      </c>
      <c r="S2562" s="9">
        <f t="shared" ref="S2562:S2625" si="244">(((J2562/60)/60)/24)+DATE(1970,1,1)+(-5/24)</f>
        <v>42039.742754629631</v>
      </c>
      <c r="T2562" s="9">
        <f t="shared" ref="T2562:T2625" si="245">(((I2562/60)/60)/24)+DATE(1970,1,1)+(-5/24)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5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42260.320474537039</v>
      </c>
      <c r="T2563" s="9">
        <f t="shared" si="245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E2626/D2626 * 100</f>
        <v>1379.4206249999997</v>
      </c>
      <c r="P2626" s="5">
        <f t="shared" ref="P2626:P2689" si="247">E2626/L2626</f>
        <v>31.820544982698959</v>
      </c>
      <c r="Q2626" t="str">
        <f t="shared" ref="Q2626:Q2689" si="248">LEFT(N2626,SEARCH("/",  N2626,  1)-1)</f>
        <v>technology</v>
      </c>
      <c r="R2626" t="str">
        <f t="shared" ref="R2626:R2689" si="249">RIGHT(N2626,LEN(N2626)-SEARCH("/",  N2626,  1))</f>
        <v>space exploration</v>
      </c>
      <c r="S2626" s="9">
        <f t="shared" ref="S2626:S2689" si="250">(((J2626/60)/60)/24)+DATE(1970,1,1)+(-5/24)</f>
        <v>41144.213217592594</v>
      </c>
      <c r="T2626" s="9">
        <f t="shared" ref="T2626:T2689" si="251">(((I2626/60)/60)/24)+DATE(1970,1,1)+(-5/24)</f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5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42658.601944444446</v>
      </c>
      <c r="T2627" s="9">
        <f t="shared" si="251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E2690/D2690 * 100</f>
        <v>0.14799999999999999</v>
      </c>
      <c r="P2690" s="5">
        <f t="shared" ref="P2690:P2753" si="253">E2690/L2690</f>
        <v>5.2857142857142856</v>
      </c>
      <c r="Q2690" t="str">
        <f t="shared" ref="Q2690:Q2753" si="254">LEFT(N2690,SEARCH("/",  N2690,  1)-1)</f>
        <v>food</v>
      </c>
      <c r="R2690" t="str">
        <f t="shared" ref="R2690:R2753" si="255">RIGHT(N2690,LEN(N2690)-SEARCH("/",  N2690,  1))</f>
        <v>food trucks</v>
      </c>
      <c r="S2690" s="9">
        <f t="shared" ref="S2690:S2753" si="256">(((J2690/60)/60)/24)+DATE(1970,1,1)+(-5/24)</f>
        <v>42027.910532407412</v>
      </c>
      <c r="T2690" s="9">
        <f t="shared" ref="T2690:T2753" si="257">(((I2690/60)/60)/24)+DATE(1970,1,1)+(-5/24)</f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 s="5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42551.753356481473</v>
      </c>
      <c r="T2691" s="9">
        <f t="shared" si="257"/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E2754/D2754 * 100</f>
        <v>11.458333333333332</v>
      </c>
      <c r="P2754" s="5">
        <f t="shared" ref="P2754:P2817" si="259">E2754/L2754</f>
        <v>39.285714285714285</v>
      </c>
      <c r="Q2754" t="str">
        <f t="shared" ref="Q2754:Q2817" si="260">LEFT(N2754,SEARCH("/",  N2754,  1)-1)</f>
        <v>publishing</v>
      </c>
      <c r="R2754" t="str">
        <f t="shared" ref="R2754:R2817" si="261">RIGHT(N2754,LEN(N2754)-SEARCH("/",  N2754,  1))</f>
        <v>children's books</v>
      </c>
      <c r="S2754" s="9">
        <f t="shared" ref="S2754:S2817" si="262">(((J2754/60)/60)/24)+DATE(1970,1,1)+(-5/24)</f>
        <v>40855.556759259256</v>
      </c>
      <c r="T2754" s="9">
        <f t="shared" ref="T2754:T2817" si="263">(((I2754/60)/60)/24)+DATE(1970,1,1)+(-5/24)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41117.692395833328</v>
      </c>
      <c r="T2755" s="9">
        <f t="shared" si="263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E2818/D2818 * 100</f>
        <v>141.56666666666666</v>
      </c>
      <c r="P2818" s="5">
        <f t="shared" ref="P2818:P2881" si="265">E2818/L2818</f>
        <v>25.130177514792898</v>
      </c>
      <c r="Q2818" t="str">
        <f t="shared" ref="Q2818:Q2881" si="266">LEFT(N2818,SEARCH("/",  N2818,  1)-1)</f>
        <v>theater</v>
      </c>
      <c r="R2818" t="str">
        <f t="shared" ref="R2818:R2881" si="267">RIGHT(N2818,LEN(N2818)-SEARCH("/",  N2818,  1))</f>
        <v>plays</v>
      </c>
      <c r="S2818" s="9">
        <f t="shared" ref="S2818:S2881" si="268">(((J2818/60)/60)/24)+DATE(1970,1,1)+(-5/24)</f>
        <v>42188.259166666663</v>
      </c>
      <c r="T2818" s="9">
        <f t="shared" ref="T2818:T2881" si="269">(((I2818/60)/60)/24)+DATE(1970,1,1)+(-5/24)</f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5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42023.42664351852</v>
      </c>
      <c r="T2819" s="9">
        <f t="shared" si="269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E2882/D2882 * 100</f>
        <v>23.333333333333332</v>
      </c>
      <c r="P2882" s="5">
        <f t="shared" ref="P2882:P2945" si="271">E2882/L2882</f>
        <v>96.551724137931032</v>
      </c>
      <c r="Q2882" t="str">
        <f t="shared" ref="Q2882:Q2945" si="272">LEFT(N2882,SEARCH("/",  N2882,  1)-1)</f>
        <v>theater</v>
      </c>
      <c r="R2882" t="str">
        <f t="shared" ref="R2882:R2945" si="273">RIGHT(N2882,LEN(N2882)-SEARCH("/",  N2882,  1))</f>
        <v>plays</v>
      </c>
      <c r="S2882" s="9">
        <f t="shared" ref="S2882:S2945" si="274">(((J2882/60)/60)/24)+DATE(1970,1,1)+(-5/24)</f>
        <v>42192.69736111111</v>
      </c>
      <c r="T2882" s="9">
        <f t="shared" ref="T2882:T2945" si="275">(((I2882/60)/60)/24)+DATE(1970,1,1)+(-5/24)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5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9">
        <f t="shared" si="274"/>
        <v>41916.389305555553</v>
      </c>
      <c r="T2883" s="9">
        <f t="shared" si="275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E2946/D2946 * 100</f>
        <v>1</v>
      </c>
      <c r="P2946" s="5">
        <f t="shared" ref="P2946:P3009" si="277">E2946/L2946</f>
        <v>100</v>
      </c>
      <c r="Q2946" t="str">
        <f t="shared" ref="Q2946:Q3009" si="278">LEFT(N2946,SEARCH("/",  N2946,  1)-1)</f>
        <v>theater</v>
      </c>
      <c r="R2946" t="str">
        <f t="shared" ref="R2946:R3009" si="279">RIGHT(N2946,LEN(N2946)-SEARCH("/",  N2946,  1))</f>
        <v>spaces</v>
      </c>
      <c r="S2946" s="9">
        <f t="shared" ref="S2946:S3009" si="280">(((J2946/60)/60)/24)+DATE(1970,1,1)+(-5/24)</f>
        <v>42132.705995370365</v>
      </c>
      <c r="T2946" s="9">
        <f t="shared" ref="T2946:T3009" si="281">(((I2946/60)/60)/24)+DATE(1970,1,1)+(-5/24)</f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5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9">
        <f t="shared" si="280"/>
        <v>42117.931250000001</v>
      </c>
      <c r="T2947" s="9">
        <f t="shared" si="281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E3010/D3010 * 100</f>
        <v>101.16666666666667</v>
      </c>
      <c r="P3010" s="5">
        <f t="shared" ref="P3010:P3073" si="283">E3010/L3010</f>
        <v>116.73076923076923</v>
      </c>
      <c r="Q3010" t="str">
        <f t="shared" ref="Q3010:Q3073" si="284">LEFT(N3010,SEARCH("/",  N3010,  1)-1)</f>
        <v>theater</v>
      </c>
      <c r="R3010" t="str">
        <f t="shared" ref="R3010:R3073" si="285">RIGHT(N3010,LEN(N3010)-SEARCH("/",  N3010,  1))</f>
        <v>spaces</v>
      </c>
      <c r="S3010" s="9">
        <f t="shared" ref="S3010:S3073" si="286">(((J3010/60)/60)/24)+DATE(1970,1,1)+(-5/24)</f>
        <v>42360.003692129627</v>
      </c>
      <c r="T3010" s="9">
        <f t="shared" ref="T3010:T3073" si="287">(((I3010/60)/60)/24)+DATE(1970,1,1)+(-5/24)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 s="5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41939.361574074072</v>
      </c>
      <c r="T3011" s="9">
        <f t="shared" si="287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41919.915277777778</v>
      </c>
      <c r="T3016" s="9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E3074/D3074 * 100</f>
        <v>1.6666666666666666E-2</v>
      </c>
      <c r="P3074" s="5">
        <f t="shared" ref="P3074:P3137" si="289">E3074/L3074</f>
        <v>1</v>
      </c>
      <c r="Q3074" t="str">
        <f t="shared" ref="Q3074:Q3137" si="290">LEFT(N3074,SEARCH("/",  N3074,  1)-1)</f>
        <v>theater</v>
      </c>
      <c r="R3074" t="str">
        <f t="shared" ref="R3074:R3137" si="291">RIGHT(N3074,LEN(N3074)-SEARCH("/",  N3074,  1))</f>
        <v>spaces</v>
      </c>
      <c r="S3074" s="9">
        <f t="shared" ref="S3074:S3137" si="292">(((J3074/60)/60)/24)+DATE(1970,1,1)+(-5/24)</f>
        <v>42658.482199074067</v>
      </c>
      <c r="T3074" s="9">
        <f t="shared" ref="T3074:T3137" si="293">(((I3074/60)/60)/24)+DATE(1970,1,1)+(-5/24)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 s="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42111.475694444445</v>
      </c>
      <c r="T3075" s="9">
        <f t="shared" si="293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E3138/D3138 * 100</f>
        <v>127.8</v>
      </c>
      <c r="P3138" s="5">
        <f t="shared" ref="P3138:P3201" si="295">E3138/L3138</f>
        <v>29.045454545454547</v>
      </c>
      <c r="Q3138" t="str">
        <f t="shared" ref="Q3138:Q3201" si="296">LEFT(N3138,SEARCH("/",  N3138,  1)-1)</f>
        <v>theater</v>
      </c>
      <c r="R3138" t="str">
        <f t="shared" ref="R3138:R3201" si="297">RIGHT(N3138,LEN(N3138)-SEARCH("/",  N3138,  1))</f>
        <v>plays</v>
      </c>
      <c r="S3138" s="9">
        <f t="shared" ref="S3138:S3201" si="298">(((J3138/60)/60)/24)+DATE(1970,1,1)+(-5/24)</f>
        <v>42789.25409722222</v>
      </c>
      <c r="T3138" s="9">
        <f t="shared" ref="T3138:T3201" si="299">(((I3138/60)/60)/24)+DATE(1970,1,1)+(-5/24)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 s="5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42807.676724537036</v>
      </c>
      <c r="T3139" s="9">
        <f t="shared" si="299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E3202/D3202 * 100</f>
        <v>2E-3</v>
      </c>
      <c r="P3202" s="5">
        <f t="shared" ref="P3202:P3265" si="301">E3202/L3202</f>
        <v>1</v>
      </c>
      <c r="Q3202" t="str">
        <f t="shared" ref="Q3202:Q3265" si="302">LEFT(N3202,SEARCH("/",  N3202,  1)-1)</f>
        <v>theater</v>
      </c>
      <c r="R3202" t="str">
        <f t="shared" ref="R3202:R3265" si="303">RIGHT(N3202,LEN(N3202)-SEARCH("/",  N3202,  1))</f>
        <v>musical</v>
      </c>
      <c r="S3202" s="9">
        <f t="shared" ref="S3202:S3265" si="304">(((J3202/60)/60)/24)+DATE(1970,1,1)+(-5/24)</f>
        <v>42460.112280092588</v>
      </c>
      <c r="T3202" s="9">
        <f t="shared" ref="T3202:T3265" si="305">(((I3202/60)/60)/24)+DATE(1970,1,1)+(-5/24)</f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 s="5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41861.558761574073</v>
      </c>
      <c r="T3203" s="9">
        <f t="shared" si="305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E3266/D3266 * 100</f>
        <v>103</v>
      </c>
      <c r="P3266" s="5">
        <f t="shared" ref="P3266:P3329" si="307">E3266/L3266</f>
        <v>52.551020408163268</v>
      </c>
      <c r="Q3266" t="str">
        <f t="shared" ref="Q3266:Q3329" si="308">LEFT(N3266,SEARCH("/",  N3266,  1)-1)</f>
        <v>theater</v>
      </c>
      <c r="R3266" t="str">
        <f t="shared" ref="R3266:R3329" si="309">RIGHT(N3266,LEN(N3266)-SEARCH("/",  N3266,  1))</f>
        <v>plays</v>
      </c>
      <c r="S3266" s="9">
        <f t="shared" ref="S3266:S3329" si="310">(((J3266/60)/60)/24)+DATE(1970,1,1)+(-5/24)</f>
        <v>42016.591874999998</v>
      </c>
      <c r="T3266" s="9">
        <f t="shared" ref="T3266:T3329" si="311">(((I3266/60)/60)/24)+DATE(1970,1,1)+(-5/24)</f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5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42311.503645833327</v>
      </c>
      <c r="T3267" s="9">
        <f t="shared" si="311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E3330/D3330 * 100</f>
        <v>146.38888888888889</v>
      </c>
      <c r="P3330" s="5">
        <f t="shared" ref="P3330:P3393" si="313">E3330/L3330</f>
        <v>292.77777777777777</v>
      </c>
      <c r="Q3330" t="str">
        <f t="shared" ref="Q3330:Q3393" si="314">LEFT(N3330,SEARCH("/",  N3330,  1)-1)</f>
        <v>theater</v>
      </c>
      <c r="R3330" t="str">
        <f t="shared" ref="R3330:R3393" si="315">RIGHT(N3330,LEN(N3330)-SEARCH("/",  N3330,  1))</f>
        <v>plays</v>
      </c>
      <c r="S3330" s="9">
        <f t="shared" ref="S3330:S3393" si="316">(((J3330/60)/60)/24)+DATE(1970,1,1)+(-5/24)</f>
        <v>41822.366701388884</v>
      </c>
      <c r="T3330" s="9">
        <f t="shared" ref="T3330:T3393" si="317">(((I3330/60)/60)/24)+DATE(1970,1,1)+(-5/24)</f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 s="5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41837.114675925921</v>
      </c>
      <c r="T3331" s="9">
        <f t="shared" si="317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E3394/D3394 * 100</f>
        <v>100</v>
      </c>
      <c r="P3394" s="5">
        <f t="shared" ref="P3394:P3457" si="319">E3394/L3394</f>
        <v>41.666666666666664</v>
      </c>
      <c r="Q3394" t="str">
        <f t="shared" ref="Q3394:Q3457" si="320">LEFT(N3394,SEARCH("/",  N3394,  1)-1)</f>
        <v>theater</v>
      </c>
      <c r="R3394" t="str">
        <f t="shared" ref="R3394:R3457" si="321">RIGHT(N3394,LEN(N3394)-SEARCH("/",  N3394,  1))</f>
        <v>plays</v>
      </c>
      <c r="S3394" s="9">
        <f t="shared" ref="S3394:S3457" si="322">(((J3394/60)/60)/24)+DATE(1970,1,1)+(-5/24)</f>
        <v>42446.63721064815</v>
      </c>
      <c r="T3394" s="9">
        <f t="shared" ref="T3394:T3457" si="323">(((I3394/60)/60)/24)+DATE(1970,1,1)+(-5/24)</f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 s="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41923.713310185187</v>
      </c>
      <c r="T3395" s="9">
        <f t="shared" si="323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E3458/D3458 * 100</f>
        <v>191.3</v>
      </c>
      <c r="P3458" s="5">
        <f t="shared" ref="P3458:P3521" si="325">E3458/L3458</f>
        <v>358.6875</v>
      </c>
      <c r="Q3458" t="str">
        <f t="shared" ref="Q3458:Q3521" si="326">LEFT(N3458,SEARCH("/",  N3458,  1)-1)</f>
        <v>theater</v>
      </c>
      <c r="R3458" t="str">
        <f t="shared" ref="R3458:R3521" si="327">RIGHT(N3458,LEN(N3458)-SEARCH("/",  N3458,  1))</f>
        <v>plays</v>
      </c>
      <c r="S3458" s="9">
        <f t="shared" ref="S3458:S3521" si="328">(((J3458/60)/60)/24)+DATE(1970,1,1)+(-5/24)</f>
        <v>41820.997303240736</v>
      </c>
      <c r="T3458" s="9">
        <f t="shared" ref="T3458:T3521" si="329">(((I3458/60)/60)/24)+DATE(1970,1,1)+(-5/24)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 s="5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42016.498344907406</v>
      </c>
      <c r="T3459" s="9">
        <f t="shared" si="329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E3522/D3522 * 100</f>
        <v>100.75</v>
      </c>
      <c r="P3522" s="5">
        <f t="shared" ref="P3522:P3585" si="331">E3522/L3522</f>
        <v>95.952380952380949</v>
      </c>
      <c r="Q3522" t="str">
        <f t="shared" ref="Q3522:Q3585" si="332">LEFT(N3522,SEARCH("/",  N3522,  1)-1)</f>
        <v>theater</v>
      </c>
      <c r="R3522" t="str">
        <f t="shared" ref="R3522:R3585" si="333">RIGHT(N3522,LEN(N3522)-SEARCH("/",  N3522,  1))</f>
        <v>plays</v>
      </c>
      <c r="S3522" s="9">
        <f t="shared" ref="S3522:S3585" si="334">(((J3522/60)/60)/24)+DATE(1970,1,1)+(-5/24)</f>
        <v>42227.615879629629</v>
      </c>
      <c r="T3522" s="9">
        <f t="shared" ref="T3522:T3585" si="335">(((I3522/60)/60)/24)+DATE(1970,1,1)+(-5/24)</f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 s="5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41881.153009259258</v>
      </c>
      <c r="T3523" s="9">
        <f t="shared" si="335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E3586/D3586 * 100</f>
        <v>115.5</v>
      </c>
      <c r="P3586" s="5">
        <f t="shared" ref="P3586:P3649" si="337">E3586/L3586</f>
        <v>30.9375</v>
      </c>
      <c r="Q3586" t="str">
        <f t="shared" ref="Q3586:Q3649" si="338">LEFT(N3586,SEARCH("/",  N3586,  1)-1)</f>
        <v>theater</v>
      </c>
      <c r="R3586" t="str">
        <f t="shared" ref="R3586:R3649" si="339">RIGHT(N3586,LEN(N3586)-SEARCH("/",  N3586,  1))</f>
        <v>plays</v>
      </c>
      <c r="S3586" s="9">
        <f t="shared" ref="S3586:S3649" si="340">(((J3586/60)/60)/24)+DATE(1970,1,1)+(-5/24)</f>
        <v>42168.108148148145</v>
      </c>
      <c r="T3586" s="9">
        <f t="shared" ref="T3586:T3649" si="341">(((I3586/60)/60)/24)+DATE(1970,1,1)+(-5/24)</f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 s="5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41964.507986111108</v>
      </c>
      <c r="T3587" s="9">
        <f t="shared" si="341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41899.418738425928</v>
      </c>
      <c r="T3643" s="9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E3650/D3650 * 100</f>
        <v>100.38249999999999</v>
      </c>
      <c r="P3650" s="5">
        <f t="shared" ref="P3650:P3713" si="343">E3650/L3650</f>
        <v>550.04109589041093</v>
      </c>
      <c r="Q3650" t="str">
        <f t="shared" ref="Q3650:Q3713" si="344">LEFT(N3650,SEARCH("/",  N3650,  1)-1)</f>
        <v>theater</v>
      </c>
      <c r="R3650" t="str">
        <f t="shared" ref="R3650:R3713" si="345">RIGHT(N3650,LEN(N3650)-SEARCH("/",  N3650,  1))</f>
        <v>plays</v>
      </c>
      <c r="S3650" s="9">
        <f t="shared" ref="S3650:S3713" si="346">(((J3650/60)/60)/24)+DATE(1970,1,1)+(-5/24)</f>
        <v>41887.083854166667</v>
      </c>
      <c r="T3650" s="9">
        <f t="shared" ref="T3650:T3713" si="347">(((I3650/60)/60)/24)+DATE(1970,1,1)+(-5/24)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5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41780.504560185182</v>
      </c>
      <c r="T3651" s="9">
        <f t="shared" si="347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E3714/D3714 * 100</f>
        <v>153.73333333333335</v>
      </c>
      <c r="P3714" s="5">
        <f t="shared" ref="P3714:P3777" si="349">E3714/L3714</f>
        <v>110.86538461538461</v>
      </c>
      <c r="Q3714" t="str">
        <f t="shared" ref="Q3714:Q3777" si="350">LEFT(N3714,SEARCH("/",  N3714,  1)-1)</f>
        <v>theater</v>
      </c>
      <c r="R3714" t="str">
        <f t="shared" ref="R3714:R3777" si="351">RIGHT(N3714,LEN(N3714)-SEARCH("/",  N3714,  1))</f>
        <v>plays</v>
      </c>
      <c r="S3714" s="9">
        <f t="shared" ref="S3714:S3777" si="352">(((J3714/60)/60)/24)+DATE(1970,1,1)+(-5/24)</f>
        <v>42133.963738425926</v>
      </c>
      <c r="T3714" s="9">
        <f t="shared" ref="T3714:T3777" si="353">(((I3714/60)/60)/24)+DATE(1970,1,1)+(-5/24)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 s="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42505.529699074068</v>
      </c>
      <c r="T3715" s="9">
        <f t="shared" si="353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</v>
      </c>
      <c r="T3760" s="9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E3778/D3778 * 100</f>
        <v>106.71250000000001</v>
      </c>
      <c r="P3778" s="5">
        <f t="shared" ref="P3778:P3841" si="355">E3778/L3778</f>
        <v>90.819148936170208</v>
      </c>
      <c r="Q3778" t="str">
        <f t="shared" ref="Q3778:Q3841" si="356">LEFT(N3778,SEARCH("/",  N3778,  1)-1)</f>
        <v>theater</v>
      </c>
      <c r="R3778" t="str">
        <f t="shared" ref="R3778:R3841" si="357">RIGHT(N3778,LEN(N3778)-SEARCH("/",  N3778,  1))</f>
        <v>musical</v>
      </c>
      <c r="S3778" s="9">
        <f t="shared" ref="S3778:S3841" si="358">(((J3778/60)/60)/24)+DATE(1970,1,1)+(-5/24)</f>
        <v>41814.159467592588</v>
      </c>
      <c r="T3778" s="9">
        <f t="shared" ref="T3778:T3841" si="359">(((I3778/60)/60)/24)+DATE(1970,1,1)+(-5/24)</f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 s="5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41886.903020833335</v>
      </c>
      <c r="T3779" s="9">
        <f t="shared" si="359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E3842/D3842 * 100</f>
        <v>6500</v>
      </c>
      <c r="P3842" s="5">
        <f t="shared" ref="P3842:P3905" si="361">E3842/L3842</f>
        <v>21.666666666666668</v>
      </c>
      <c r="Q3842" t="str">
        <f t="shared" ref="Q3842:Q3905" si="362">LEFT(N3842,SEARCH("/",  N3842,  1)-1)</f>
        <v>theater</v>
      </c>
      <c r="R3842" t="str">
        <f t="shared" ref="R3842:R3905" si="363">RIGHT(N3842,LEN(N3842)-SEARCH("/",  N3842,  1))</f>
        <v>plays</v>
      </c>
      <c r="S3842" s="9">
        <f t="shared" ref="S3842:S3905" si="364">(((J3842/60)/60)/24)+DATE(1970,1,1)+(-5/24)</f>
        <v>42432.493391203701</v>
      </c>
      <c r="T3842" s="9">
        <f t="shared" ref="T3842:T3905" si="365">(((I3842/60)/60)/24)+DATE(1970,1,1)+(-5/24)</f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 s="5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41780.57739583333</v>
      </c>
      <c r="T3843" s="9">
        <f t="shared" si="365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E3906/D3906 * 100</f>
        <v>0.03</v>
      </c>
      <c r="P3906" s="5">
        <f t="shared" ref="P3906:P3969" si="367">E3906/L3906</f>
        <v>1.5</v>
      </c>
      <c r="Q3906" t="str">
        <f t="shared" ref="Q3906:Q3969" si="368">LEFT(N3906,SEARCH("/",  N3906,  1)-1)</f>
        <v>theater</v>
      </c>
      <c r="R3906" t="str">
        <f t="shared" ref="R3906:R3969" si="369">RIGHT(N3906,LEN(N3906)-SEARCH("/",  N3906,  1))</f>
        <v>plays</v>
      </c>
      <c r="S3906" s="9">
        <f t="shared" ref="S3906:S3969" si="370">(((J3906/60)/60)/24)+DATE(1970,1,1)+(-5/24)</f>
        <v>42095.020833333336</v>
      </c>
      <c r="T3906" s="9">
        <f t="shared" ref="T3906:T3969" si="371">(((I3906/60)/60)/24)+DATE(1970,1,1)+(-5/24)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 s="5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42124.415543981479</v>
      </c>
      <c r="T3907" s="9">
        <f t="shared" si="371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E3970/D3970 * 100</f>
        <v>10.54</v>
      </c>
      <c r="P3970" s="5">
        <f t="shared" ref="P3970:P4033" si="373">E3970/L3970</f>
        <v>47.909090909090907</v>
      </c>
      <c r="Q3970" t="str">
        <f t="shared" ref="Q3970:Q4033" si="374">LEFT(N3970,SEARCH("/",  N3970,  1)-1)</f>
        <v>theater</v>
      </c>
      <c r="R3970" t="str">
        <f t="shared" ref="R3970:R4033" si="375">RIGHT(N3970,LEN(N3970)-SEARCH("/",  N3970,  1))</f>
        <v>plays</v>
      </c>
      <c r="S3970" s="9">
        <f t="shared" ref="S3970:S4033" si="376">(((J3970/60)/60)/24)+DATE(1970,1,1)+(-5/24)</f>
        <v>42452.60732638889</v>
      </c>
      <c r="T3970" s="9">
        <f t="shared" ref="T3970:T4033" si="377">(((I3970/60)/60)/24)+DATE(1970,1,1)+(-5/24)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 s="5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42601.646365740737</v>
      </c>
      <c r="T3971" s="9">
        <f t="shared" si="377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E4034/D4034 * 100</f>
        <v>6.8287037037037033</v>
      </c>
      <c r="P4034" s="5">
        <f t="shared" ref="P4034:P4097" si="379">E4034/L4034</f>
        <v>59</v>
      </c>
      <c r="Q4034" t="str">
        <f t="shared" ref="Q4034:Q4097" si="380">LEFT(N4034,SEARCH("/",  N4034,  1)-1)</f>
        <v>theater</v>
      </c>
      <c r="R4034" t="str">
        <f t="shared" ref="R4034:R4097" si="381">RIGHT(N4034,LEN(N4034)-SEARCH("/",  N4034,  1))</f>
        <v>plays</v>
      </c>
      <c r="S4034" s="9">
        <f t="shared" ref="S4034:S4097" si="382">(((J4034/60)/60)/24)+DATE(1970,1,1)+(-5/24)</f>
        <v>42293.60087962963</v>
      </c>
      <c r="T4034" s="9">
        <f t="shared" ref="T4034:T4097" si="383">(((I4034/60)/60)/24)+DATE(1970,1,1)+(-5/24)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 s="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42614.06046296296</v>
      </c>
      <c r="T4035" s="9">
        <f t="shared" si="383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E4098/D4098 * 100</f>
        <v>11.428571428571429</v>
      </c>
      <c r="P4098" s="5">
        <f t="shared" ref="P4098:P4115" si="385">E4098/L4098</f>
        <v>80</v>
      </c>
      <c r="Q4098" t="str">
        <f t="shared" ref="Q4098:Q4115" si="386">LEFT(N4098,SEARCH("/",  N4098,  1)-1)</f>
        <v>theater</v>
      </c>
      <c r="R4098" t="str">
        <f t="shared" ref="R4098:R4115" si="387">RIGHT(N4098,LEN(N4098)-SEARCH("/",  N4098,  1))</f>
        <v>plays</v>
      </c>
      <c r="S4098" s="9">
        <f t="shared" ref="S4098:S4115" si="388">(((J4098/60)/60)/24)+DATE(1970,1,1)+(-5/24)</f>
        <v>42750.321979166663</v>
      </c>
      <c r="T4098" s="9">
        <f t="shared" ref="T4098:T4115" si="389">(((I4098/60)/60)/24)+DATE(1970,1,1)+(-5/24)</f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5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9">
        <f t="shared" si="388"/>
        <v>42344.616168981483</v>
      </c>
      <c r="T4099" s="9">
        <f t="shared" si="389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O1:O4115" xr:uid="{9B26F65D-8D64-7047-BE71-5D00471E7780}">
    <sortState xmlns:xlrd2="http://schemas.microsoft.com/office/spreadsheetml/2017/richdata2" ref="A2:T4115">
      <sortCondition descending="1" ref="O1:O4115"/>
    </sortState>
  </autoFilter>
  <sortState xmlns:xlrd2="http://schemas.microsoft.com/office/spreadsheetml/2017/richdata2" ref="A2:T4117">
    <sortCondition ref="O1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7E39-EC10-594D-AC2D-886422BE55AA}">
  <sheetPr codeName="Sheet1"/>
  <dimension ref="A1:F14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8322</v>
      </c>
    </row>
    <row r="4" spans="1:6" x14ac:dyDescent="0.2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0CD65-EBF2-5548-B951-B623B5B35ED4}">
  <sheetPr codeName="Sheet2"/>
  <dimension ref="A1:E12"/>
  <sheetViews>
    <sheetView topLeftCell="A13" workbookViewId="0">
      <selection activeCell="M44" sqref="M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8320312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8223</v>
      </c>
      <c r="B1" t="s">
        <v>8310</v>
      </c>
    </row>
    <row r="2" spans="1:5" x14ac:dyDescent="0.2">
      <c r="A2" s="6" t="s">
        <v>8308</v>
      </c>
      <c r="B2" t="s">
        <v>8319</v>
      </c>
    </row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8221</v>
      </c>
      <c r="C5" t="s">
        <v>8219</v>
      </c>
      <c r="D5" t="s">
        <v>8220</v>
      </c>
      <c r="E5" t="s">
        <v>8321</v>
      </c>
    </row>
    <row r="6" spans="1:5" x14ac:dyDescent="0.2">
      <c r="A6" s="7" t="s">
        <v>8338</v>
      </c>
      <c r="B6" s="8">
        <v>20</v>
      </c>
      <c r="C6" s="8"/>
      <c r="D6" s="8"/>
      <c r="E6" s="8">
        <v>20</v>
      </c>
    </row>
    <row r="7" spans="1:5" x14ac:dyDescent="0.2">
      <c r="A7" s="7" t="s">
        <v>8339</v>
      </c>
      <c r="B7" s="8"/>
      <c r="C7" s="8">
        <v>140</v>
      </c>
      <c r="D7" s="8"/>
      <c r="E7" s="8">
        <v>140</v>
      </c>
    </row>
    <row r="8" spans="1:5" x14ac:dyDescent="0.2">
      <c r="A8" s="7" t="s">
        <v>8340</v>
      </c>
      <c r="B8" s="8">
        <v>11</v>
      </c>
      <c r="C8" s="8">
        <v>9</v>
      </c>
      <c r="D8" s="8"/>
      <c r="E8" s="8">
        <v>20</v>
      </c>
    </row>
    <row r="9" spans="1:5" x14ac:dyDescent="0.2">
      <c r="A9" s="7" t="s">
        <v>8341</v>
      </c>
      <c r="B9" s="8">
        <v>2</v>
      </c>
      <c r="C9" s="8">
        <v>40</v>
      </c>
      <c r="D9" s="8">
        <v>18</v>
      </c>
      <c r="E9" s="8">
        <v>60</v>
      </c>
    </row>
    <row r="10" spans="1:5" x14ac:dyDescent="0.2">
      <c r="A10" s="7" t="s">
        <v>8342</v>
      </c>
      <c r="B10" s="8">
        <v>120</v>
      </c>
      <c r="C10" s="8">
        <v>20</v>
      </c>
      <c r="D10" s="8">
        <v>60</v>
      </c>
      <c r="E10" s="8">
        <v>200</v>
      </c>
    </row>
    <row r="11" spans="1:5" x14ac:dyDescent="0.2">
      <c r="A11" s="7" t="s">
        <v>8343</v>
      </c>
      <c r="B11" s="8">
        <v>60</v>
      </c>
      <c r="C11" s="8"/>
      <c r="D11" s="8">
        <v>100</v>
      </c>
      <c r="E11" s="8">
        <v>160</v>
      </c>
    </row>
    <row r="12" spans="1:5" x14ac:dyDescent="0.2">
      <c r="A12" s="7" t="s">
        <v>8321</v>
      </c>
      <c r="B12" s="8">
        <v>213</v>
      </c>
      <c r="C12" s="8">
        <v>209</v>
      </c>
      <c r="D12" s="8">
        <v>178</v>
      </c>
      <c r="E12" s="8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A816-C124-5D4C-B239-B2D5B522CA15}">
  <sheetPr codeName="Sheet3"/>
  <dimension ref="A1:E18"/>
  <sheetViews>
    <sheetView workbookViewId="0">
      <selection activeCell="Q24" sqref="Q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8223</v>
      </c>
      <c r="B1" t="s">
        <v>8310</v>
      </c>
    </row>
    <row r="2" spans="1:5" x14ac:dyDescent="0.2">
      <c r="A2" s="6" t="s">
        <v>8308</v>
      </c>
      <c r="B2" t="s">
        <v>8310</v>
      </c>
    </row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7" t="s">
        <v>8332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7" t="s">
        <v>8333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7" t="s">
        <v>8334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7" t="s">
        <v>8335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7" t="s">
        <v>8326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7" t="s">
        <v>8336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7" t="s">
        <v>8327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7" t="s">
        <v>8328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7" t="s">
        <v>8329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7" t="s">
        <v>8330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7" t="s">
        <v>8331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7" t="s">
        <v>8337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7" t="s">
        <v>8321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28AB1-0DB6-C441-AE9C-CC993B343975}">
  <dimension ref="A4:E8"/>
  <sheetViews>
    <sheetView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12.1640625" bestFit="1" customWidth="1"/>
    <col min="9" max="9" width="5.1640625" bestFit="1" customWidth="1"/>
    <col min="10" max="10" width="2.1640625" bestFit="1" customWidth="1"/>
    <col min="11" max="11" width="5.1640625" bestFit="1" customWidth="1"/>
    <col min="12" max="14" width="12.1640625" bestFit="1" customWidth="1"/>
    <col min="15" max="15" width="4.1640625" bestFit="1" customWidth="1"/>
    <col min="16" max="16" width="2.1640625" bestFit="1" customWidth="1"/>
    <col min="17" max="17" width="12.1640625" bestFit="1" customWidth="1"/>
    <col min="18" max="18" width="5.1640625" bestFit="1" customWidth="1"/>
    <col min="19" max="19" width="4.1640625" bestFit="1" customWidth="1"/>
    <col min="20" max="21" width="12.1640625" bestFit="1" customWidth="1"/>
    <col min="22" max="22" width="2.1640625" bestFit="1" customWidth="1"/>
    <col min="23" max="23" width="12.1640625" bestFit="1" customWidth="1"/>
    <col min="24" max="24" width="7.1640625" bestFit="1" customWidth="1"/>
    <col min="25" max="25" width="12.1640625" bestFit="1" customWidth="1"/>
    <col min="26" max="26" width="4.1640625" bestFit="1" customWidth="1"/>
    <col min="27" max="27" width="12.1640625" bestFit="1" customWidth="1"/>
    <col min="28" max="28" width="5.1640625" bestFit="1" customWidth="1"/>
    <col min="29" max="29" width="4.1640625" bestFit="1" customWidth="1"/>
    <col min="30" max="30" width="2.1640625" bestFit="1" customWidth="1"/>
    <col min="31" max="31" width="12.1640625" bestFit="1" customWidth="1"/>
    <col min="32" max="32" width="5.1640625" bestFit="1" customWidth="1"/>
    <col min="33" max="33" width="12.1640625" bestFit="1" customWidth="1"/>
    <col min="34" max="34" width="4.1640625" bestFit="1" customWidth="1"/>
    <col min="35" max="35" width="12.1640625" bestFit="1" customWidth="1"/>
    <col min="36" max="36" width="5.1640625" bestFit="1" customWidth="1"/>
    <col min="37" max="37" width="12.1640625" bestFit="1" customWidth="1"/>
    <col min="38" max="38" width="2.1640625" bestFit="1" customWidth="1"/>
    <col min="39" max="39" width="12.1640625" bestFit="1" customWidth="1"/>
    <col min="40" max="40" width="5.1640625" bestFit="1" customWidth="1"/>
    <col min="41" max="41" width="12.1640625" bestFit="1" customWidth="1"/>
    <col min="42" max="42" width="4.1640625" bestFit="1" customWidth="1"/>
    <col min="43" max="43" width="2.1640625" bestFit="1" customWidth="1"/>
    <col min="44" max="44" width="6.1640625" bestFit="1" customWidth="1"/>
    <col min="45" max="45" width="12.1640625" bestFit="1" customWidth="1"/>
    <col min="46" max="46" width="4.1640625" bestFit="1" customWidth="1"/>
    <col min="47" max="47" width="12.1640625" bestFit="1" customWidth="1"/>
    <col min="48" max="48" width="5.1640625" bestFit="1" customWidth="1"/>
    <col min="49" max="49" width="12.1640625" bestFit="1" customWidth="1"/>
    <col min="50" max="50" width="2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6" width="12.1640625" bestFit="1" customWidth="1"/>
    <col min="57" max="57" width="6.1640625" bestFit="1" customWidth="1"/>
    <col min="58" max="58" width="12.1640625" bestFit="1" customWidth="1"/>
    <col min="59" max="59" width="7.1640625" bestFit="1" customWidth="1"/>
    <col min="60" max="60" width="5.1640625" bestFit="1" customWidth="1"/>
    <col min="61" max="62" width="12.1640625" bestFit="1" customWidth="1"/>
    <col min="63" max="63" width="8.1640625" bestFit="1" customWidth="1"/>
    <col min="64" max="64" width="12.1640625" bestFit="1" customWidth="1"/>
    <col min="65" max="65" width="6.1640625" bestFit="1" customWidth="1"/>
    <col min="66" max="73" width="12.1640625" bestFit="1" customWidth="1"/>
    <col min="74" max="74" width="8.1640625" bestFit="1" customWidth="1"/>
    <col min="75" max="75" width="3.1640625" bestFit="1" customWidth="1"/>
    <col min="76" max="76" width="12.1640625" bestFit="1" customWidth="1"/>
    <col min="77" max="77" width="5.1640625" bestFit="1" customWidth="1"/>
    <col min="78" max="78" width="12.1640625" bestFit="1" customWidth="1"/>
    <col min="79" max="79" width="5.1640625" bestFit="1" customWidth="1"/>
    <col min="80" max="81" width="12.1640625" bestFit="1" customWidth="1"/>
    <col min="82" max="82" width="6.1640625" bestFit="1" customWidth="1"/>
    <col min="83" max="83" width="5.1640625" bestFit="1" customWidth="1"/>
    <col min="84" max="84" width="3.1640625" bestFit="1" customWidth="1"/>
    <col min="85" max="85" width="7.1640625" bestFit="1" customWidth="1"/>
    <col min="86" max="86" width="12.1640625" bestFit="1" customWidth="1"/>
    <col min="87" max="87" width="6.1640625" bestFit="1" customWidth="1"/>
    <col min="88" max="91" width="12.1640625" bestFit="1" customWidth="1"/>
    <col min="92" max="92" width="5.1640625" bestFit="1" customWidth="1"/>
    <col min="93" max="93" width="3.1640625" bestFit="1" customWidth="1"/>
    <col min="94" max="94" width="7.1640625" bestFit="1" customWidth="1"/>
    <col min="95" max="98" width="12.1640625" bestFit="1" customWidth="1"/>
    <col min="99" max="99" width="6.1640625" bestFit="1" customWidth="1"/>
    <col min="100" max="100" width="3.1640625" bestFit="1" customWidth="1"/>
    <col min="101" max="103" width="12.1640625" bestFit="1" customWidth="1"/>
    <col min="104" max="104" width="5.1640625" bestFit="1" customWidth="1"/>
    <col min="105" max="106" width="12.1640625" bestFit="1" customWidth="1"/>
    <col min="107" max="107" width="5.1640625" bestFit="1" customWidth="1"/>
    <col min="108" max="110" width="12.1640625" bestFit="1" customWidth="1"/>
    <col min="111" max="111" width="6.1640625" bestFit="1" customWidth="1"/>
    <col min="112" max="113" width="12.1640625" bestFit="1" customWidth="1"/>
    <col min="114" max="114" width="3.1640625" bestFit="1" customWidth="1"/>
    <col min="115" max="115" width="5.1640625" bestFit="1" customWidth="1"/>
    <col min="116" max="116" width="6.1640625" bestFit="1" customWidth="1"/>
    <col min="117" max="117" width="12.1640625" bestFit="1" customWidth="1"/>
    <col min="118" max="118" width="7.1640625" bestFit="1" customWidth="1"/>
    <col min="119" max="119" width="5.1640625" bestFit="1" customWidth="1"/>
    <col min="120" max="120" width="12.1640625" bestFit="1" customWidth="1"/>
    <col min="121" max="121" width="7.1640625" bestFit="1" customWidth="1"/>
    <col min="122" max="124" width="12.1640625" bestFit="1" customWidth="1"/>
    <col min="125" max="125" width="3.1640625" bestFit="1" customWidth="1"/>
    <col min="126" max="126" width="5.1640625" bestFit="1" customWidth="1"/>
    <col min="127" max="127" width="12.1640625" bestFit="1" customWidth="1"/>
    <col min="128" max="128" width="6.1640625" bestFit="1" customWidth="1"/>
    <col min="129" max="130" width="12.1640625" bestFit="1" customWidth="1"/>
    <col min="131" max="131" width="5.1640625" bestFit="1" customWidth="1"/>
    <col min="132" max="136" width="12.1640625" bestFit="1" customWidth="1"/>
    <col min="137" max="137" width="7.1640625" bestFit="1" customWidth="1"/>
    <col min="138" max="138" width="12.1640625" bestFit="1" customWidth="1"/>
    <col min="139" max="139" width="3.1640625" bestFit="1" customWidth="1"/>
    <col min="140" max="142" width="12.1640625" bestFit="1" customWidth="1"/>
    <col min="143" max="143" width="5.1640625" bestFit="1" customWidth="1"/>
    <col min="144" max="146" width="12.1640625" bestFit="1" customWidth="1"/>
    <col min="147" max="147" width="6.1640625" bestFit="1" customWidth="1"/>
    <col min="148" max="148" width="11.1640625" bestFit="1" customWidth="1"/>
    <col min="149" max="150" width="12.1640625" bestFit="1" customWidth="1"/>
    <col min="151" max="151" width="3.1640625" bestFit="1" customWidth="1"/>
    <col min="152" max="154" width="12.1640625" bestFit="1" customWidth="1"/>
    <col min="155" max="155" width="5.1640625" bestFit="1" customWidth="1"/>
    <col min="156" max="158" width="12.1640625" bestFit="1" customWidth="1"/>
    <col min="159" max="159" width="5.1640625" bestFit="1" customWidth="1"/>
    <col min="160" max="160" width="12.1640625" bestFit="1" customWidth="1"/>
    <col min="161" max="161" width="11.1640625" bestFit="1" customWidth="1"/>
    <col min="162" max="162" width="3.1640625" bestFit="1" customWidth="1"/>
    <col min="163" max="165" width="12.1640625" bestFit="1" customWidth="1"/>
    <col min="166" max="166" width="6.1640625" bestFit="1" customWidth="1"/>
    <col min="167" max="169" width="12.1640625" bestFit="1" customWidth="1"/>
    <col min="170" max="170" width="5.1640625" bestFit="1" customWidth="1"/>
    <col min="171" max="171" width="8.1640625" bestFit="1" customWidth="1"/>
    <col min="172" max="172" width="12.1640625" bestFit="1" customWidth="1"/>
    <col min="173" max="174" width="7.1640625" bestFit="1" customWidth="1"/>
    <col min="175" max="175" width="12.1640625" bestFit="1" customWidth="1"/>
    <col min="176" max="176" width="5.1640625" bestFit="1" customWidth="1"/>
    <col min="177" max="177" width="12.1640625" bestFit="1" customWidth="1"/>
    <col min="178" max="178" width="6.1640625" bestFit="1" customWidth="1"/>
    <col min="179" max="180" width="12.1640625" bestFit="1" customWidth="1"/>
    <col min="181" max="181" width="6.1640625" bestFit="1" customWidth="1"/>
    <col min="182" max="184" width="12.1640625" bestFit="1" customWidth="1"/>
    <col min="185" max="185" width="5.1640625" bestFit="1" customWidth="1"/>
    <col min="186" max="191" width="12.1640625" bestFit="1" customWidth="1"/>
    <col min="192" max="192" width="5.1640625" bestFit="1" customWidth="1"/>
    <col min="193" max="194" width="12.1640625" bestFit="1" customWidth="1"/>
    <col min="195" max="195" width="11.1640625" bestFit="1" customWidth="1"/>
    <col min="196" max="196" width="3.1640625" bestFit="1" customWidth="1"/>
    <col min="197" max="201" width="12.1640625" bestFit="1" customWidth="1"/>
    <col min="202" max="202" width="5.1640625" bestFit="1" customWidth="1"/>
    <col min="203" max="206" width="12.1640625" bestFit="1" customWidth="1"/>
    <col min="207" max="207" width="6.1640625" bestFit="1" customWidth="1"/>
    <col min="208" max="209" width="12.1640625" bestFit="1" customWidth="1"/>
    <col min="210" max="210" width="3.1640625" bestFit="1" customWidth="1"/>
    <col min="211" max="217" width="12.1640625" bestFit="1" customWidth="1"/>
    <col min="218" max="218" width="6.1640625" bestFit="1" customWidth="1"/>
    <col min="219" max="221" width="12.1640625" bestFit="1" customWidth="1"/>
    <col min="222" max="222" width="5.1640625" bestFit="1" customWidth="1"/>
    <col min="223" max="224" width="12.1640625" bestFit="1" customWidth="1"/>
    <col min="225" max="225" width="7.1640625" bestFit="1" customWidth="1"/>
    <col min="226" max="229" width="12.1640625" bestFit="1" customWidth="1"/>
    <col min="230" max="230" width="6.1640625" bestFit="1" customWidth="1"/>
    <col min="231" max="237" width="12.1640625" bestFit="1" customWidth="1"/>
    <col min="238" max="238" width="3.1640625" bestFit="1" customWidth="1"/>
    <col min="239" max="240" width="12.1640625" bestFit="1" customWidth="1"/>
    <col min="241" max="241" width="5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10.1640625" bestFit="1" customWidth="1"/>
    <col min="247" max="248" width="12.1640625" bestFit="1" customWidth="1"/>
    <col min="249" max="249" width="5.1640625" bestFit="1" customWidth="1"/>
    <col min="250" max="251" width="12.1640625" bestFit="1" customWidth="1"/>
    <col min="252" max="252" width="5.1640625" bestFit="1" customWidth="1"/>
    <col min="253" max="254" width="12.1640625" bestFit="1" customWidth="1"/>
    <col min="255" max="255" width="11.1640625" bestFit="1" customWidth="1"/>
    <col min="256" max="256" width="12.1640625" bestFit="1" customWidth="1"/>
    <col min="257" max="257" width="10.1640625" bestFit="1" customWidth="1"/>
    <col min="258" max="258" width="3.1640625" bestFit="1" customWidth="1"/>
    <col min="259" max="259" width="10.1640625" bestFit="1" customWidth="1"/>
    <col min="260" max="261" width="12.1640625" bestFit="1" customWidth="1"/>
    <col min="262" max="262" width="7.1640625" bestFit="1" customWidth="1"/>
    <col min="263" max="263" width="12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9" width="12.1640625" bestFit="1" customWidth="1"/>
    <col min="270" max="270" width="5.1640625" bestFit="1" customWidth="1"/>
    <col min="271" max="271" width="11.1640625" bestFit="1" customWidth="1"/>
    <col min="272" max="274" width="12.1640625" bestFit="1" customWidth="1"/>
    <col min="275" max="275" width="5.1640625" bestFit="1" customWidth="1"/>
    <col min="276" max="282" width="12.1640625" bestFit="1" customWidth="1"/>
    <col min="283" max="283" width="3.1640625" bestFit="1" customWidth="1"/>
    <col min="284" max="286" width="12.1640625" bestFit="1" customWidth="1"/>
    <col min="287" max="287" width="6.1640625" bestFit="1" customWidth="1"/>
    <col min="288" max="291" width="12.1640625" bestFit="1" customWidth="1"/>
    <col min="292" max="292" width="7.1640625" bestFit="1" customWidth="1"/>
    <col min="293" max="293" width="5.1640625" bestFit="1" customWidth="1"/>
    <col min="294" max="298" width="12.1640625" bestFit="1" customWidth="1"/>
    <col min="299" max="299" width="8.1640625" bestFit="1" customWidth="1"/>
    <col min="300" max="301" width="12.1640625" bestFit="1" customWidth="1"/>
    <col min="302" max="302" width="6.1640625" bestFit="1" customWidth="1"/>
    <col min="303" max="303" width="12.1640625" bestFit="1" customWidth="1"/>
    <col min="304" max="304" width="3.1640625" bestFit="1" customWidth="1"/>
    <col min="305" max="306" width="12.1640625" bestFit="1" customWidth="1"/>
    <col min="307" max="307" width="5.1640625" bestFit="1" customWidth="1"/>
    <col min="308" max="311" width="12.1640625" bestFit="1" customWidth="1"/>
    <col min="312" max="312" width="5.1640625" bestFit="1" customWidth="1"/>
    <col min="313" max="314" width="12.1640625" bestFit="1" customWidth="1"/>
    <col min="315" max="315" width="6.1640625" bestFit="1" customWidth="1"/>
    <col min="316" max="317" width="12.1640625" bestFit="1" customWidth="1"/>
    <col min="318" max="318" width="5.1640625" bestFit="1" customWidth="1"/>
    <col min="319" max="327" width="12.1640625" bestFit="1" customWidth="1"/>
    <col min="328" max="328" width="8.1640625" bestFit="1" customWidth="1"/>
    <col min="329" max="329" width="3.1640625" bestFit="1" customWidth="1"/>
    <col min="330" max="331" width="12.1640625" bestFit="1" customWidth="1"/>
    <col min="332" max="332" width="7.1640625" bestFit="1" customWidth="1"/>
    <col min="333" max="334" width="12.1640625" bestFit="1" customWidth="1"/>
    <col min="335" max="335" width="5.1640625" bestFit="1" customWidth="1"/>
    <col min="336" max="337" width="12.1640625" bestFit="1" customWidth="1"/>
    <col min="338" max="338" width="5.1640625" bestFit="1" customWidth="1"/>
    <col min="339" max="351" width="12.1640625" bestFit="1" customWidth="1"/>
    <col min="352" max="352" width="7.1640625" bestFit="1" customWidth="1"/>
    <col min="353" max="353" width="3.1640625" bestFit="1" customWidth="1"/>
    <col min="354" max="354" width="11.1640625" bestFit="1" customWidth="1"/>
    <col min="355" max="358" width="12.1640625" bestFit="1" customWidth="1"/>
    <col min="359" max="359" width="7.1640625" bestFit="1" customWidth="1"/>
    <col min="360" max="360" width="12.1640625" bestFit="1" customWidth="1"/>
    <col min="361" max="361" width="11.1640625" bestFit="1" customWidth="1"/>
    <col min="362" max="363" width="12.1640625" bestFit="1" customWidth="1"/>
    <col min="364" max="364" width="6.1640625" bestFit="1" customWidth="1"/>
    <col min="365" max="370" width="12.1640625" bestFit="1" customWidth="1"/>
    <col min="371" max="371" width="5.1640625" bestFit="1" customWidth="1"/>
    <col min="372" max="375" width="12.1640625" bestFit="1" customWidth="1"/>
    <col min="376" max="376" width="7.1640625" bestFit="1" customWidth="1"/>
    <col min="377" max="381" width="12.1640625" bestFit="1" customWidth="1"/>
    <col min="382" max="382" width="3.1640625" bestFit="1" customWidth="1"/>
    <col min="383" max="383" width="12.1640625" bestFit="1" customWidth="1"/>
    <col min="384" max="384" width="6.1640625" bestFit="1" customWidth="1"/>
    <col min="385" max="385" width="7.1640625" bestFit="1" customWidth="1"/>
    <col min="386" max="388" width="12.1640625" bestFit="1" customWidth="1"/>
    <col min="389" max="389" width="11.1640625" bestFit="1" customWidth="1"/>
    <col min="390" max="393" width="12.1640625" bestFit="1" customWidth="1"/>
    <col min="394" max="394" width="5.1640625" bestFit="1" customWidth="1"/>
    <col min="395" max="402" width="12.1640625" bestFit="1" customWidth="1"/>
    <col min="403" max="403" width="8.1640625" bestFit="1" customWidth="1"/>
    <col min="404" max="405" width="12.1640625" bestFit="1" customWidth="1"/>
    <col min="406" max="406" width="3.1640625" bestFit="1" customWidth="1"/>
    <col min="407" max="412" width="12.1640625" bestFit="1" customWidth="1"/>
    <col min="413" max="413" width="6.1640625" bestFit="1" customWidth="1"/>
    <col min="414" max="414" width="12.1640625" bestFit="1" customWidth="1"/>
    <col min="415" max="415" width="7.1640625" bestFit="1" customWidth="1"/>
    <col min="416" max="416" width="12.1640625" bestFit="1" customWidth="1"/>
    <col min="417" max="417" width="8.1640625" bestFit="1" customWidth="1"/>
    <col min="418" max="418" width="5.1640625" bestFit="1" customWidth="1"/>
    <col min="419" max="426" width="12.1640625" bestFit="1" customWidth="1"/>
    <col min="427" max="427" width="6.1640625" bestFit="1" customWidth="1"/>
    <col min="428" max="437" width="12.1640625" bestFit="1" customWidth="1"/>
    <col min="438" max="438" width="3.1640625" bestFit="1" customWidth="1"/>
    <col min="439" max="441" width="12.1640625" bestFit="1" customWidth="1"/>
    <col min="442" max="442" width="6.1640625" bestFit="1" customWidth="1"/>
    <col min="443" max="446" width="12.1640625" bestFit="1" customWidth="1"/>
    <col min="447" max="447" width="9.1640625" bestFit="1" customWidth="1"/>
    <col min="448" max="448" width="12.1640625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3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3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7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3.1640625" bestFit="1" customWidth="1"/>
    <col min="628" max="636" width="12.1640625" bestFit="1" customWidth="1"/>
    <col min="637" max="637" width="6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3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3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3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3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3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3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3.1640625" bestFit="1" customWidth="1"/>
    <col min="884" max="886" width="12.1640625" bestFit="1" customWidth="1"/>
    <col min="887" max="887" width="6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3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3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3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3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3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6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3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3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3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3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3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3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3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3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5.1640625" bestFit="1" customWidth="1"/>
    <col min="1324" max="1324" width="7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3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6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3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3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3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3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3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3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3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6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3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3.1640625" bestFit="1" customWidth="1"/>
    <col min="1704" max="1704" width="12.1640625" bestFit="1" customWidth="1"/>
    <col min="1705" max="1705" width="6.1640625" bestFit="1" customWidth="1"/>
    <col min="1706" max="1706" width="8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7.1640625" bestFit="1" customWidth="1"/>
    <col min="1718" max="1718" width="12.1640625" bestFit="1" customWidth="1"/>
    <col min="1719" max="1719" width="3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7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1" width="3.1640625" bestFit="1" customWidth="1"/>
    <col min="1752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3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6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3.1640625" bestFit="1" customWidth="1"/>
    <col min="1906" max="1909" width="12.1640625" bestFit="1" customWidth="1"/>
    <col min="1910" max="1910" width="7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6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3.1640625" bestFit="1" customWidth="1"/>
    <col min="1966" max="1967" width="12.1640625" bestFit="1" customWidth="1"/>
    <col min="1968" max="1968" width="5.1640625" bestFit="1" customWidth="1"/>
    <col min="1969" max="1982" width="12.1640625" bestFit="1" customWidth="1"/>
    <col min="1983" max="1983" width="8.1640625" bestFit="1" customWidth="1"/>
    <col min="1984" max="1984" width="3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3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3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4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4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4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4.1640625" bestFit="1" customWidth="1"/>
    <col min="2270" max="2271" width="8.1640625" bestFit="1" customWidth="1"/>
    <col min="2272" max="2275" width="12.1640625" bestFit="1" customWidth="1"/>
    <col min="2276" max="2276" width="4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4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4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4.1640625" bestFit="1" customWidth="1"/>
    <col min="2349" max="2362" width="12.1640625" bestFit="1" customWidth="1"/>
    <col min="2363" max="2363" width="4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4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4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4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4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4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4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4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</cols>
  <sheetData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7" t="s">
        <v>8346</v>
      </c>
      <c r="B6" s="8">
        <v>345</v>
      </c>
      <c r="C6" s="8">
        <v>1464</v>
      </c>
      <c r="D6" s="8">
        <v>1699</v>
      </c>
      <c r="E6" s="8">
        <v>3508</v>
      </c>
    </row>
    <row r="7" spans="1:5" x14ac:dyDescent="0.2">
      <c r="A7" s="7" t="s">
        <v>8347</v>
      </c>
      <c r="B7" s="8">
        <v>4</v>
      </c>
      <c r="C7" s="8">
        <v>66</v>
      </c>
      <c r="D7" s="8">
        <v>486</v>
      </c>
      <c r="E7" s="8">
        <v>556</v>
      </c>
    </row>
    <row r="8" spans="1:5" x14ac:dyDescent="0.2">
      <c r="A8" s="7" t="s">
        <v>8321</v>
      </c>
      <c r="B8" s="8">
        <v>349</v>
      </c>
      <c r="C8" s="8">
        <v>1530</v>
      </c>
      <c r="D8" s="8">
        <v>2185</v>
      </c>
      <c r="E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E907-76CD-C04B-9030-17AFF43C9685}">
  <dimension ref="A1:B14"/>
  <sheetViews>
    <sheetView workbookViewId="0">
      <selection activeCell="R11" sqref="R11"/>
    </sheetView>
  </sheetViews>
  <sheetFormatPr baseColWidth="10" defaultRowHeight="15" x14ac:dyDescent="0.2"/>
  <cols>
    <col min="1" max="1" width="14.33203125" bestFit="1" customWidth="1"/>
    <col min="2" max="2" width="23.6640625" bestFit="1" customWidth="1"/>
    <col min="3" max="3" width="12.1640625" bestFit="1" customWidth="1"/>
    <col min="4" max="4" width="4.1640625" bestFit="1" customWidth="1"/>
    <col min="5" max="5" width="12.1640625" bestFit="1" customWidth="1"/>
    <col min="6" max="6" width="2.1640625" bestFit="1" customWidth="1"/>
    <col min="7" max="8" width="12.1640625" bestFit="1" customWidth="1"/>
    <col min="9" max="9" width="5.1640625" bestFit="1" customWidth="1"/>
    <col min="10" max="10" width="2.1640625" bestFit="1" customWidth="1"/>
    <col min="11" max="11" width="5.1640625" bestFit="1" customWidth="1"/>
    <col min="12" max="14" width="12.1640625" bestFit="1" customWidth="1"/>
    <col min="15" max="15" width="4.1640625" bestFit="1" customWidth="1"/>
    <col min="16" max="16" width="2.1640625" bestFit="1" customWidth="1"/>
    <col min="17" max="17" width="12.1640625" bestFit="1" customWidth="1"/>
    <col min="18" max="18" width="5.1640625" bestFit="1" customWidth="1"/>
    <col min="19" max="19" width="4.1640625" bestFit="1" customWidth="1"/>
    <col min="20" max="21" width="12.1640625" bestFit="1" customWidth="1"/>
    <col min="22" max="22" width="2.1640625" bestFit="1" customWidth="1"/>
    <col min="23" max="23" width="12.1640625" bestFit="1" customWidth="1"/>
    <col min="24" max="24" width="7.1640625" bestFit="1" customWidth="1"/>
    <col min="25" max="25" width="12.1640625" bestFit="1" customWidth="1"/>
    <col min="26" max="26" width="4.1640625" bestFit="1" customWidth="1"/>
    <col min="27" max="27" width="12.1640625" bestFit="1" customWidth="1"/>
    <col min="28" max="28" width="5.1640625" bestFit="1" customWidth="1"/>
    <col min="29" max="29" width="4.1640625" bestFit="1" customWidth="1"/>
    <col min="30" max="30" width="2.1640625" bestFit="1" customWidth="1"/>
    <col min="31" max="31" width="12.1640625" bestFit="1" customWidth="1"/>
    <col min="32" max="32" width="5.1640625" bestFit="1" customWidth="1"/>
    <col min="33" max="33" width="12.1640625" bestFit="1" customWidth="1"/>
    <col min="34" max="34" width="4.1640625" bestFit="1" customWidth="1"/>
    <col min="35" max="35" width="12.1640625" bestFit="1" customWidth="1"/>
    <col min="36" max="36" width="5.1640625" bestFit="1" customWidth="1"/>
    <col min="37" max="37" width="12.1640625" bestFit="1" customWidth="1"/>
    <col min="38" max="38" width="2.1640625" bestFit="1" customWidth="1"/>
    <col min="39" max="39" width="12.1640625" bestFit="1" customWidth="1"/>
    <col min="40" max="40" width="5.1640625" bestFit="1" customWidth="1"/>
    <col min="41" max="41" width="12.1640625" bestFit="1" customWidth="1"/>
    <col min="42" max="42" width="4.1640625" bestFit="1" customWidth="1"/>
    <col min="43" max="43" width="2.1640625" bestFit="1" customWidth="1"/>
    <col min="44" max="44" width="6.1640625" bestFit="1" customWidth="1"/>
    <col min="45" max="45" width="12.1640625" bestFit="1" customWidth="1"/>
    <col min="46" max="46" width="4.1640625" bestFit="1" customWidth="1"/>
    <col min="47" max="47" width="12.1640625" bestFit="1" customWidth="1"/>
    <col min="48" max="48" width="5.1640625" bestFit="1" customWidth="1"/>
    <col min="49" max="49" width="12.1640625" bestFit="1" customWidth="1"/>
    <col min="50" max="50" width="2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6" width="12.1640625" bestFit="1" customWidth="1"/>
    <col min="57" max="57" width="6.1640625" bestFit="1" customWidth="1"/>
    <col min="58" max="58" width="12.1640625" bestFit="1" customWidth="1"/>
    <col min="59" max="59" width="7.1640625" bestFit="1" customWidth="1"/>
    <col min="60" max="60" width="5.1640625" bestFit="1" customWidth="1"/>
    <col min="61" max="62" width="12.1640625" bestFit="1" customWidth="1"/>
    <col min="63" max="63" width="8.1640625" bestFit="1" customWidth="1"/>
    <col min="64" max="64" width="12.1640625" bestFit="1" customWidth="1"/>
    <col min="65" max="65" width="6.1640625" bestFit="1" customWidth="1"/>
    <col min="66" max="73" width="12.1640625" bestFit="1" customWidth="1"/>
    <col min="74" max="74" width="8.1640625" bestFit="1" customWidth="1"/>
    <col min="75" max="75" width="3.1640625" bestFit="1" customWidth="1"/>
    <col min="76" max="76" width="12.1640625" bestFit="1" customWidth="1"/>
    <col min="77" max="77" width="5.1640625" bestFit="1" customWidth="1"/>
    <col min="78" max="78" width="12.1640625" bestFit="1" customWidth="1"/>
    <col min="79" max="79" width="5.1640625" bestFit="1" customWidth="1"/>
    <col min="80" max="81" width="12.1640625" bestFit="1" customWidth="1"/>
    <col min="82" max="82" width="6.1640625" bestFit="1" customWidth="1"/>
    <col min="83" max="83" width="5.1640625" bestFit="1" customWidth="1"/>
    <col min="84" max="84" width="3.1640625" bestFit="1" customWidth="1"/>
    <col min="85" max="85" width="7.1640625" bestFit="1" customWidth="1"/>
    <col min="86" max="86" width="12.1640625" bestFit="1" customWidth="1"/>
    <col min="87" max="87" width="6.1640625" bestFit="1" customWidth="1"/>
    <col min="88" max="91" width="12.1640625" bestFit="1" customWidth="1"/>
    <col min="92" max="92" width="5.1640625" bestFit="1" customWidth="1"/>
    <col min="93" max="93" width="3.1640625" bestFit="1" customWidth="1"/>
    <col min="94" max="94" width="7.1640625" bestFit="1" customWidth="1"/>
    <col min="95" max="98" width="12.1640625" bestFit="1" customWidth="1"/>
    <col min="99" max="99" width="6.1640625" bestFit="1" customWidth="1"/>
    <col min="100" max="100" width="3.1640625" bestFit="1" customWidth="1"/>
    <col min="101" max="103" width="12.1640625" bestFit="1" customWidth="1"/>
    <col min="104" max="104" width="5.1640625" bestFit="1" customWidth="1"/>
    <col min="105" max="106" width="12.1640625" bestFit="1" customWidth="1"/>
    <col min="107" max="107" width="5.1640625" bestFit="1" customWidth="1"/>
    <col min="108" max="110" width="12.1640625" bestFit="1" customWidth="1"/>
    <col min="111" max="111" width="6.1640625" bestFit="1" customWidth="1"/>
    <col min="112" max="113" width="12.1640625" bestFit="1" customWidth="1"/>
    <col min="114" max="114" width="3.1640625" bestFit="1" customWidth="1"/>
    <col min="115" max="115" width="5.1640625" bestFit="1" customWidth="1"/>
    <col min="116" max="116" width="6.1640625" bestFit="1" customWidth="1"/>
    <col min="117" max="117" width="12.1640625" bestFit="1" customWidth="1"/>
    <col min="118" max="118" width="7.1640625" bestFit="1" customWidth="1"/>
    <col min="119" max="119" width="5.1640625" bestFit="1" customWidth="1"/>
    <col min="120" max="120" width="12.1640625" bestFit="1" customWidth="1"/>
    <col min="121" max="121" width="7.1640625" bestFit="1" customWidth="1"/>
    <col min="122" max="124" width="12.1640625" bestFit="1" customWidth="1"/>
    <col min="125" max="125" width="3.1640625" bestFit="1" customWidth="1"/>
    <col min="126" max="126" width="5.1640625" bestFit="1" customWidth="1"/>
    <col min="127" max="127" width="12.1640625" bestFit="1" customWidth="1"/>
    <col min="128" max="128" width="6.1640625" bestFit="1" customWidth="1"/>
    <col min="129" max="130" width="12.1640625" bestFit="1" customWidth="1"/>
    <col min="131" max="131" width="5.1640625" bestFit="1" customWidth="1"/>
    <col min="132" max="136" width="12.1640625" bestFit="1" customWidth="1"/>
    <col min="137" max="137" width="7.1640625" bestFit="1" customWidth="1"/>
    <col min="138" max="138" width="12.1640625" bestFit="1" customWidth="1"/>
    <col min="139" max="139" width="3.1640625" bestFit="1" customWidth="1"/>
    <col min="140" max="142" width="12.1640625" bestFit="1" customWidth="1"/>
    <col min="143" max="143" width="5.1640625" bestFit="1" customWidth="1"/>
    <col min="144" max="146" width="12.1640625" bestFit="1" customWidth="1"/>
    <col min="147" max="147" width="6.1640625" bestFit="1" customWidth="1"/>
    <col min="148" max="148" width="11.1640625" bestFit="1" customWidth="1"/>
    <col min="149" max="150" width="12.1640625" bestFit="1" customWidth="1"/>
    <col min="151" max="151" width="3.1640625" bestFit="1" customWidth="1"/>
    <col min="152" max="154" width="12.1640625" bestFit="1" customWidth="1"/>
    <col min="155" max="155" width="5.1640625" bestFit="1" customWidth="1"/>
    <col min="156" max="158" width="12.1640625" bestFit="1" customWidth="1"/>
    <col min="159" max="159" width="5.1640625" bestFit="1" customWidth="1"/>
    <col min="160" max="160" width="12.1640625" bestFit="1" customWidth="1"/>
    <col min="161" max="161" width="11.1640625" bestFit="1" customWidth="1"/>
    <col min="162" max="162" width="3.1640625" bestFit="1" customWidth="1"/>
    <col min="163" max="165" width="12.1640625" bestFit="1" customWidth="1"/>
    <col min="166" max="166" width="6.1640625" bestFit="1" customWidth="1"/>
    <col min="167" max="169" width="12.1640625" bestFit="1" customWidth="1"/>
    <col min="170" max="170" width="5.1640625" bestFit="1" customWidth="1"/>
    <col min="171" max="171" width="8.1640625" bestFit="1" customWidth="1"/>
    <col min="172" max="172" width="12.1640625" bestFit="1" customWidth="1"/>
    <col min="173" max="174" width="7.1640625" bestFit="1" customWidth="1"/>
    <col min="175" max="175" width="12.1640625" bestFit="1" customWidth="1"/>
    <col min="176" max="176" width="5.1640625" bestFit="1" customWidth="1"/>
    <col min="177" max="177" width="12.1640625" bestFit="1" customWidth="1"/>
    <col min="178" max="178" width="6.1640625" bestFit="1" customWidth="1"/>
    <col min="179" max="180" width="12.1640625" bestFit="1" customWidth="1"/>
    <col min="181" max="181" width="6.1640625" bestFit="1" customWidth="1"/>
    <col min="182" max="184" width="12.1640625" bestFit="1" customWidth="1"/>
    <col min="185" max="185" width="5.1640625" bestFit="1" customWidth="1"/>
    <col min="186" max="191" width="12.1640625" bestFit="1" customWidth="1"/>
    <col min="192" max="192" width="5.1640625" bestFit="1" customWidth="1"/>
    <col min="193" max="194" width="12.1640625" bestFit="1" customWidth="1"/>
    <col min="195" max="195" width="11.1640625" bestFit="1" customWidth="1"/>
    <col min="196" max="196" width="3.1640625" bestFit="1" customWidth="1"/>
    <col min="197" max="201" width="12.1640625" bestFit="1" customWidth="1"/>
    <col min="202" max="202" width="5.1640625" bestFit="1" customWidth="1"/>
    <col min="203" max="206" width="12.1640625" bestFit="1" customWidth="1"/>
    <col min="207" max="207" width="6.1640625" bestFit="1" customWidth="1"/>
    <col min="208" max="209" width="12.1640625" bestFit="1" customWidth="1"/>
    <col min="210" max="210" width="3.1640625" bestFit="1" customWidth="1"/>
    <col min="211" max="217" width="12.1640625" bestFit="1" customWidth="1"/>
    <col min="218" max="218" width="6.1640625" bestFit="1" customWidth="1"/>
    <col min="219" max="221" width="12.1640625" bestFit="1" customWidth="1"/>
    <col min="222" max="222" width="5.1640625" bestFit="1" customWidth="1"/>
    <col min="223" max="224" width="12.1640625" bestFit="1" customWidth="1"/>
    <col min="225" max="225" width="7.1640625" bestFit="1" customWidth="1"/>
    <col min="226" max="229" width="12.1640625" bestFit="1" customWidth="1"/>
    <col min="230" max="230" width="6.1640625" bestFit="1" customWidth="1"/>
    <col min="231" max="237" width="12.1640625" bestFit="1" customWidth="1"/>
    <col min="238" max="238" width="3.1640625" bestFit="1" customWidth="1"/>
    <col min="239" max="240" width="12.1640625" bestFit="1" customWidth="1"/>
    <col min="241" max="241" width="5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10.1640625" bestFit="1" customWidth="1"/>
    <col min="247" max="248" width="12.1640625" bestFit="1" customWidth="1"/>
    <col min="249" max="249" width="5.1640625" bestFit="1" customWidth="1"/>
    <col min="250" max="251" width="12.1640625" bestFit="1" customWidth="1"/>
    <col min="252" max="252" width="5.1640625" bestFit="1" customWidth="1"/>
    <col min="253" max="254" width="12.1640625" bestFit="1" customWidth="1"/>
    <col min="255" max="255" width="11.1640625" bestFit="1" customWidth="1"/>
    <col min="256" max="256" width="12.1640625" bestFit="1" customWidth="1"/>
    <col min="257" max="257" width="10.1640625" bestFit="1" customWidth="1"/>
    <col min="258" max="258" width="3.1640625" bestFit="1" customWidth="1"/>
    <col min="259" max="259" width="10.1640625" bestFit="1" customWidth="1"/>
    <col min="260" max="261" width="12.1640625" bestFit="1" customWidth="1"/>
    <col min="262" max="262" width="7.1640625" bestFit="1" customWidth="1"/>
    <col min="263" max="263" width="12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9" width="12.1640625" bestFit="1" customWidth="1"/>
    <col min="270" max="270" width="5.1640625" bestFit="1" customWidth="1"/>
    <col min="271" max="271" width="11.1640625" bestFit="1" customWidth="1"/>
    <col min="272" max="274" width="12.1640625" bestFit="1" customWidth="1"/>
    <col min="275" max="275" width="5.1640625" bestFit="1" customWidth="1"/>
    <col min="276" max="282" width="12.1640625" bestFit="1" customWidth="1"/>
    <col min="283" max="283" width="3.1640625" bestFit="1" customWidth="1"/>
    <col min="284" max="286" width="12.1640625" bestFit="1" customWidth="1"/>
    <col min="287" max="287" width="6.1640625" bestFit="1" customWidth="1"/>
    <col min="288" max="291" width="12.1640625" bestFit="1" customWidth="1"/>
    <col min="292" max="292" width="7.1640625" bestFit="1" customWidth="1"/>
    <col min="293" max="293" width="5.1640625" bestFit="1" customWidth="1"/>
    <col min="294" max="298" width="12.1640625" bestFit="1" customWidth="1"/>
    <col min="299" max="299" width="8.1640625" bestFit="1" customWidth="1"/>
    <col min="300" max="301" width="12.1640625" bestFit="1" customWidth="1"/>
    <col min="302" max="302" width="6.1640625" bestFit="1" customWidth="1"/>
    <col min="303" max="303" width="12.1640625" bestFit="1" customWidth="1"/>
    <col min="304" max="304" width="3.1640625" bestFit="1" customWidth="1"/>
    <col min="305" max="306" width="12.1640625" bestFit="1" customWidth="1"/>
    <col min="307" max="307" width="5.1640625" bestFit="1" customWidth="1"/>
    <col min="308" max="311" width="12.1640625" bestFit="1" customWidth="1"/>
    <col min="312" max="312" width="5.1640625" bestFit="1" customWidth="1"/>
    <col min="313" max="314" width="12.1640625" bestFit="1" customWidth="1"/>
    <col min="315" max="315" width="6.1640625" bestFit="1" customWidth="1"/>
    <col min="316" max="317" width="12.1640625" bestFit="1" customWidth="1"/>
    <col min="318" max="318" width="5.1640625" bestFit="1" customWidth="1"/>
    <col min="319" max="327" width="12.1640625" bestFit="1" customWidth="1"/>
    <col min="328" max="328" width="8.1640625" bestFit="1" customWidth="1"/>
    <col min="329" max="329" width="3.1640625" bestFit="1" customWidth="1"/>
    <col min="330" max="331" width="12.1640625" bestFit="1" customWidth="1"/>
    <col min="332" max="332" width="7.1640625" bestFit="1" customWidth="1"/>
    <col min="333" max="334" width="12.1640625" bestFit="1" customWidth="1"/>
    <col min="335" max="335" width="5.1640625" bestFit="1" customWidth="1"/>
    <col min="336" max="337" width="12.1640625" bestFit="1" customWidth="1"/>
    <col min="338" max="338" width="5.1640625" bestFit="1" customWidth="1"/>
    <col min="339" max="351" width="12.1640625" bestFit="1" customWidth="1"/>
    <col min="352" max="352" width="7.1640625" bestFit="1" customWidth="1"/>
    <col min="353" max="353" width="3.1640625" bestFit="1" customWidth="1"/>
    <col min="354" max="354" width="11.1640625" bestFit="1" customWidth="1"/>
    <col min="355" max="358" width="12.1640625" bestFit="1" customWidth="1"/>
    <col min="359" max="359" width="7.1640625" bestFit="1" customWidth="1"/>
    <col min="360" max="360" width="12.1640625" bestFit="1" customWidth="1"/>
    <col min="361" max="361" width="11.1640625" bestFit="1" customWidth="1"/>
    <col min="362" max="363" width="12.1640625" bestFit="1" customWidth="1"/>
    <col min="364" max="364" width="6.1640625" bestFit="1" customWidth="1"/>
    <col min="365" max="370" width="12.1640625" bestFit="1" customWidth="1"/>
    <col min="371" max="371" width="5.1640625" bestFit="1" customWidth="1"/>
    <col min="372" max="375" width="12.1640625" bestFit="1" customWidth="1"/>
    <col min="376" max="376" width="7.1640625" bestFit="1" customWidth="1"/>
    <col min="377" max="381" width="12.1640625" bestFit="1" customWidth="1"/>
    <col min="382" max="382" width="3.1640625" bestFit="1" customWidth="1"/>
    <col min="383" max="383" width="12.1640625" bestFit="1" customWidth="1"/>
    <col min="384" max="384" width="6.1640625" bestFit="1" customWidth="1"/>
    <col min="385" max="385" width="7.1640625" bestFit="1" customWidth="1"/>
    <col min="386" max="388" width="12.1640625" bestFit="1" customWidth="1"/>
    <col min="389" max="389" width="11.1640625" bestFit="1" customWidth="1"/>
    <col min="390" max="393" width="12.1640625" bestFit="1" customWidth="1"/>
    <col min="394" max="394" width="5.1640625" bestFit="1" customWidth="1"/>
    <col min="395" max="402" width="12.1640625" bestFit="1" customWidth="1"/>
    <col min="403" max="403" width="8.1640625" bestFit="1" customWidth="1"/>
    <col min="404" max="405" width="12.1640625" bestFit="1" customWidth="1"/>
    <col min="406" max="406" width="3.1640625" bestFit="1" customWidth="1"/>
    <col min="407" max="412" width="12.1640625" bestFit="1" customWidth="1"/>
    <col min="413" max="413" width="6.1640625" bestFit="1" customWidth="1"/>
    <col min="414" max="414" width="12.1640625" bestFit="1" customWidth="1"/>
    <col min="415" max="415" width="7.1640625" bestFit="1" customWidth="1"/>
    <col min="416" max="416" width="12.1640625" bestFit="1" customWidth="1"/>
    <col min="417" max="417" width="8.1640625" bestFit="1" customWidth="1"/>
    <col min="418" max="418" width="5.1640625" bestFit="1" customWidth="1"/>
    <col min="419" max="426" width="12.1640625" bestFit="1" customWidth="1"/>
    <col min="427" max="427" width="6.1640625" bestFit="1" customWidth="1"/>
    <col min="428" max="437" width="12.1640625" bestFit="1" customWidth="1"/>
    <col min="438" max="438" width="3.1640625" bestFit="1" customWidth="1"/>
    <col min="439" max="441" width="12.1640625" bestFit="1" customWidth="1"/>
    <col min="442" max="442" width="6.1640625" bestFit="1" customWidth="1"/>
    <col min="443" max="446" width="12.1640625" bestFit="1" customWidth="1"/>
    <col min="447" max="447" width="9.1640625" bestFit="1" customWidth="1"/>
    <col min="448" max="448" width="12.1640625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3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3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7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3.1640625" bestFit="1" customWidth="1"/>
    <col min="628" max="636" width="12.1640625" bestFit="1" customWidth="1"/>
    <col min="637" max="637" width="6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3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3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3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3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3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3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3.1640625" bestFit="1" customWidth="1"/>
    <col min="884" max="886" width="12.1640625" bestFit="1" customWidth="1"/>
    <col min="887" max="887" width="6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3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3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3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3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3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6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3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3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3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3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3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3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3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3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5.1640625" bestFit="1" customWidth="1"/>
    <col min="1324" max="1324" width="7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3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6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3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3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3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3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3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3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3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6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3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3.1640625" bestFit="1" customWidth="1"/>
    <col min="1704" max="1704" width="12.1640625" bestFit="1" customWidth="1"/>
    <col min="1705" max="1705" width="6.1640625" bestFit="1" customWidth="1"/>
    <col min="1706" max="1706" width="8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7.1640625" bestFit="1" customWidth="1"/>
    <col min="1718" max="1718" width="12.1640625" bestFit="1" customWidth="1"/>
    <col min="1719" max="1719" width="3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7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1" width="3.1640625" bestFit="1" customWidth="1"/>
    <col min="1752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3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6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3.1640625" bestFit="1" customWidth="1"/>
    <col min="1906" max="1909" width="12.1640625" bestFit="1" customWidth="1"/>
    <col min="1910" max="1910" width="7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6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3.1640625" bestFit="1" customWidth="1"/>
    <col min="1966" max="1967" width="12.1640625" bestFit="1" customWidth="1"/>
    <col min="1968" max="1968" width="5.1640625" bestFit="1" customWidth="1"/>
    <col min="1969" max="1982" width="12.1640625" bestFit="1" customWidth="1"/>
    <col min="1983" max="1983" width="8.1640625" bestFit="1" customWidth="1"/>
    <col min="1984" max="1984" width="3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3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3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4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4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4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4.1640625" bestFit="1" customWidth="1"/>
    <col min="2270" max="2271" width="8.1640625" bestFit="1" customWidth="1"/>
    <col min="2272" max="2275" width="12.1640625" bestFit="1" customWidth="1"/>
    <col min="2276" max="2276" width="4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4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4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4.1640625" bestFit="1" customWidth="1"/>
    <col min="2349" max="2362" width="12.1640625" bestFit="1" customWidth="1"/>
    <col min="2363" max="2363" width="4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4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4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4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4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4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4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4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</cols>
  <sheetData>
    <row r="1" spans="1:2" x14ac:dyDescent="0.2">
      <c r="A1" s="6" t="s">
        <v>8223</v>
      </c>
      <c r="B1" t="s">
        <v>8310</v>
      </c>
    </row>
    <row r="2" spans="1:2" x14ac:dyDescent="0.2">
      <c r="A2" s="6" t="s">
        <v>8307</v>
      </c>
      <c r="B2" t="s">
        <v>8345</v>
      </c>
    </row>
    <row r="4" spans="1:2" x14ac:dyDescent="0.2">
      <c r="A4" s="6" t="s">
        <v>8311</v>
      </c>
      <c r="B4" t="s">
        <v>8344</v>
      </c>
    </row>
    <row r="5" spans="1:2" x14ac:dyDescent="0.2">
      <c r="A5" s="7" t="s">
        <v>8315</v>
      </c>
      <c r="B5" s="8">
        <v>49.198630136986296</v>
      </c>
    </row>
    <row r="6" spans="1:2" x14ac:dyDescent="0.2">
      <c r="A6" s="7" t="s">
        <v>8314</v>
      </c>
      <c r="B6" s="8">
        <v>50.082547329649081</v>
      </c>
    </row>
    <row r="7" spans="1:2" x14ac:dyDescent="0.2">
      <c r="A7" s="7" t="s">
        <v>8318</v>
      </c>
      <c r="B7" s="8">
        <v>62.00972247978553</v>
      </c>
    </row>
    <row r="8" spans="1:2" x14ac:dyDescent="0.2">
      <c r="A8" s="7" t="s">
        <v>8313</v>
      </c>
      <c r="B8" s="8">
        <v>65.700473500189958</v>
      </c>
    </row>
    <row r="9" spans="1:2" x14ac:dyDescent="0.2">
      <c r="A9" s="7" t="s">
        <v>8316</v>
      </c>
      <c r="B9" s="8">
        <v>71.377502549996223</v>
      </c>
    </row>
    <row r="10" spans="1:2" x14ac:dyDescent="0.2">
      <c r="A10" s="7" t="s">
        <v>8320</v>
      </c>
      <c r="B10" s="8">
        <v>81.431930656205893</v>
      </c>
    </row>
    <row r="11" spans="1:2" x14ac:dyDescent="0.2">
      <c r="A11" s="7" t="s">
        <v>8317</v>
      </c>
      <c r="B11" s="8">
        <v>91.076842166422693</v>
      </c>
    </row>
    <row r="12" spans="1:2" x14ac:dyDescent="0.2">
      <c r="A12" s="7" t="s">
        <v>8312</v>
      </c>
      <c r="B12" s="8">
        <v>101.0465967268987</v>
      </c>
    </row>
    <row r="13" spans="1:2" x14ac:dyDescent="0.2">
      <c r="A13" s="7" t="s">
        <v>8319</v>
      </c>
      <c r="B13" s="8">
        <v>149.15420021603279</v>
      </c>
    </row>
    <row r="14" spans="1:2" x14ac:dyDescent="0.2">
      <c r="A14" s="7" t="s">
        <v>8321</v>
      </c>
      <c r="B14" s="8">
        <v>88.864316904619955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049B7-6619-DF49-9104-C36DB38C0519}">
  <dimension ref="A1:M13"/>
  <sheetViews>
    <sheetView tabSelected="1" workbookViewId="0">
      <selection activeCell="T31" sqref="T31"/>
    </sheetView>
  </sheetViews>
  <sheetFormatPr baseColWidth="10" defaultRowHeight="15" x14ac:dyDescent="0.2"/>
  <cols>
    <col min="1" max="1" width="24.8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3" x14ac:dyDescent="0.2">
      <c r="A1" t="s">
        <v>8348</v>
      </c>
      <c r="B1" t="s">
        <v>8367</v>
      </c>
      <c r="C1" t="s">
        <v>8349</v>
      </c>
      <c r="D1" t="s">
        <v>8350</v>
      </c>
      <c r="E1" t="s">
        <v>8351</v>
      </c>
      <c r="F1" t="s">
        <v>8352</v>
      </c>
      <c r="G1" t="s">
        <v>8353</v>
      </c>
      <c r="H1" t="s">
        <v>8354</v>
      </c>
      <c r="J1" t="s">
        <v>8369</v>
      </c>
      <c r="K1" t="s">
        <v>8368</v>
      </c>
    </row>
    <row r="2" spans="1:13" x14ac:dyDescent="0.2">
      <c r="A2" t="s">
        <v>8355</v>
      </c>
      <c r="B2">
        <f>COUNTIFS(Raw_Data!D:D, "&lt;1000", Raw_Data!F:F, "=successful")</f>
        <v>322</v>
      </c>
      <c r="C2">
        <f>COUNTIFS(Raw_Data!D:D, "&lt;1000", Raw_Data!F:F, "=failed")</f>
        <v>113</v>
      </c>
      <c r="D2">
        <f>COUNTIFS(Raw_Data!D:D, "&lt;1000", Raw_Data!F:F, "=canceled")</f>
        <v>18</v>
      </c>
      <c r="E2">
        <f>B2+C2+D2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13" x14ac:dyDescent="0.2">
      <c r="A3" t="s">
        <v>8356</v>
      </c>
      <c r="B3">
        <f>COUNTIFS(Raw_Data!D:D, "&lt;"&amp;K3, Raw_Data!D:D, "&gt;="&amp;J3, Raw_Data!F:F, "=successful")</f>
        <v>932</v>
      </c>
      <c r="C3">
        <f>COUNTIFS(Raw_Data!D:D, "&lt;"&amp;K3, Raw_Data!D:D, "&gt;="&amp;J3, Raw_Data!F:F, "=failed")</f>
        <v>420</v>
      </c>
      <c r="D3">
        <f>COUNTIFS(Raw_Data!D:D, "&lt;"&amp;K3, Raw_Data!D:D, "&gt;="&amp;J3, Raw_Data!F:F, "=canceled")</f>
        <v>60</v>
      </c>
      <c r="E3">
        <f t="shared" ref="E3:E13" si="0">B3+C3+D3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  <c r="J3">
        <v>1000</v>
      </c>
      <c r="K3">
        <v>5000</v>
      </c>
    </row>
    <row r="4" spans="1:13" x14ac:dyDescent="0.2">
      <c r="A4" t="s">
        <v>8357</v>
      </c>
      <c r="B4">
        <f>COUNTIFS(Raw_Data!D:D, "&lt;"&amp;K4, Raw_Data!D:D, "&gt;="&amp;J4, Raw_Data!F:F, "=successful")</f>
        <v>381</v>
      </c>
      <c r="C4">
        <f>COUNTIFS(Raw_Data!D:D, "&lt;"&amp;K4, Raw_Data!D:D, "&gt;="&amp;J4, Raw_Data!F:F, "=failed")</f>
        <v>283</v>
      </c>
      <c r="D4">
        <f>COUNTIFS(Raw_Data!D:D, "&lt;"&amp;K4, Raw_Data!D:D, "&gt;="&amp;J4, Raw_Data!F:F, 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  <c r="J4">
        <v>5000</v>
      </c>
      <c r="K4">
        <v>10000</v>
      </c>
    </row>
    <row r="5" spans="1:13" x14ac:dyDescent="0.2">
      <c r="A5" t="s">
        <v>8358</v>
      </c>
      <c r="B5">
        <f>COUNTIFS(Raw_Data!D:D, "&lt;"&amp;K5, Raw_Data!D:D, "&gt;="&amp;J5, Raw_Data!F:F, "=successful")</f>
        <v>168</v>
      </c>
      <c r="C5">
        <f>COUNTIFS(Raw_Data!D:D, "&lt;"&amp;K5, Raw_Data!D:D, "&gt;="&amp;J5, Raw_Data!F:F, "=failed")</f>
        <v>144</v>
      </c>
      <c r="D5">
        <f>COUNTIFS(Raw_Data!D:D, "&lt;"&amp;K5, Raw_Data!D:D, "&gt;="&amp;J5, Raw_Data!F:F, 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  <c r="J5">
        <v>10000</v>
      </c>
      <c r="K5">
        <v>15000</v>
      </c>
    </row>
    <row r="6" spans="1:13" x14ac:dyDescent="0.2">
      <c r="A6" t="s">
        <v>8359</v>
      </c>
      <c r="B6">
        <f>COUNTIFS(Raw_Data!D:D, "&lt;"&amp;K6, Raw_Data!D:D, "&gt;="&amp;J6, Raw_Data!F:F, "=successful")</f>
        <v>94</v>
      </c>
      <c r="C6">
        <f>COUNTIFS(Raw_Data!D:D, "&lt;"&amp;K6, Raw_Data!D:D, "&gt;="&amp;J6, Raw_Data!F:F, "=failed")</f>
        <v>90</v>
      </c>
      <c r="D6">
        <f>COUNTIFS(Raw_Data!D:D, "&lt;"&amp;K6, Raw_Data!D:D, "&gt;="&amp;J6, Raw_Data!F:F, 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  <c r="J6">
        <v>15000</v>
      </c>
      <c r="K6">
        <v>20000</v>
      </c>
      <c r="M6" t="s">
        <v>8370</v>
      </c>
    </row>
    <row r="7" spans="1:13" x14ac:dyDescent="0.2">
      <c r="A7" t="s">
        <v>8360</v>
      </c>
      <c r="B7">
        <f>COUNTIFS(Raw_Data!D:D, "&lt;"&amp;K7, Raw_Data!D:D, "&gt;="&amp;J7, Raw_Data!F:F, "=successful")</f>
        <v>62</v>
      </c>
      <c r="C7">
        <f>COUNTIFS(Raw_Data!D:D, "&lt;"&amp;K7, Raw_Data!D:D, "&gt;="&amp;J7, Raw_Data!F:F, "=failed")</f>
        <v>72</v>
      </c>
      <c r="D7">
        <f>COUNTIFS(Raw_Data!D:D, "&lt;"&amp;K7, Raw_Data!D:D, "&gt;="&amp;J7, Raw_Data!F:F, 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  <c r="J7">
        <v>20000</v>
      </c>
      <c r="K7">
        <v>25000</v>
      </c>
    </row>
    <row r="8" spans="1:13" x14ac:dyDescent="0.2">
      <c r="A8" t="s">
        <v>8361</v>
      </c>
      <c r="B8">
        <f>COUNTIFS(Raw_Data!D:D, "&lt;"&amp;K8, Raw_Data!D:D, "&gt;="&amp;J8, Raw_Data!F:F, "=successful")</f>
        <v>55</v>
      </c>
      <c r="C8">
        <f>COUNTIFS(Raw_Data!D:D, "&lt;"&amp;K8, Raw_Data!D:D, "&gt;="&amp;J8, Raw_Data!F:F, "=failed")</f>
        <v>64</v>
      </c>
      <c r="D8">
        <f>COUNTIFS(Raw_Data!D:D, "&lt;"&amp;K8, Raw_Data!D:D, "&gt;="&amp;J8, Raw_Data!F:F, 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  <c r="J8">
        <v>25000</v>
      </c>
      <c r="K8">
        <v>30000</v>
      </c>
    </row>
    <row r="9" spans="1:13" x14ac:dyDescent="0.2">
      <c r="A9" t="s">
        <v>8362</v>
      </c>
      <c r="B9">
        <f>COUNTIFS(Raw_Data!D:D, "&lt;"&amp;K9, Raw_Data!D:D, "&gt;="&amp;J9, Raw_Data!F:F, "=successful")</f>
        <v>32</v>
      </c>
      <c r="C9">
        <f>COUNTIFS(Raw_Data!D:D, "&lt;"&amp;K9, Raw_Data!D:D, "&gt;="&amp;J9, Raw_Data!F:F, "=failed")</f>
        <v>37</v>
      </c>
      <c r="D9">
        <f>COUNTIFS(Raw_Data!D:D, "&lt;"&amp;K9, Raw_Data!D:D, "&gt;="&amp;J9, Raw_Data!F:F, 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  <c r="J9">
        <v>30000</v>
      </c>
      <c r="K9">
        <v>35000</v>
      </c>
    </row>
    <row r="10" spans="1:13" x14ac:dyDescent="0.2">
      <c r="A10" t="s">
        <v>8363</v>
      </c>
      <c r="B10">
        <f>COUNTIFS(Raw_Data!D:D, "&lt;"&amp;K10, Raw_Data!D:D, "&gt;="&amp;J10, Raw_Data!F:F, "=successful")</f>
        <v>26</v>
      </c>
      <c r="C10">
        <f>COUNTIFS(Raw_Data!D:D, "&lt;"&amp;K10, Raw_Data!D:D, "&gt;="&amp;J10, Raw_Data!F:F, "=failed")</f>
        <v>22</v>
      </c>
      <c r="D10">
        <f>COUNTIFS(Raw_Data!D:D, "&lt;"&amp;K10, Raw_Data!D:D, "&gt;="&amp;J10, Raw_Data!F:F, 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  <c r="J10">
        <v>35000</v>
      </c>
      <c r="K10">
        <v>40000</v>
      </c>
    </row>
    <row r="11" spans="1:13" x14ac:dyDescent="0.2">
      <c r="A11" t="s">
        <v>8364</v>
      </c>
      <c r="B11">
        <f>COUNTIFS(Raw_Data!D:D, "&lt;"&amp;K11, Raw_Data!D:D, "&gt;="&amp;J11, Raw_Data!F:F, "=successful")</f>
        <v>21</v>
      </c>
      <c r="C11">
        <f>COUNTIFS(Raw_Data!D:D, "&lt;"&amp;K11, Raw_Data!D:D, "&gt;="&amp;J11, Raw_Data!F:F, "=failed")</f>
        <v>16</v>
      </c>
      <c r="D11">
        <f>COUNTIFS(Raw_Data!D:D, "&lt;"&amp;K11, Raw_Data!D:D, "&gt;="&amp;J11, Raw_Data!F:F, 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  <c r="J11">
        <v>40000</v>
      </c>
      <c r="K11">
        <v>45000</v>
      </c>
    </row>
    <row r="12" spans="1:13" x14ac:dyDescent="0.2">
      <c r="A12" t="s">
        <v>8365</v>
      </c>
      <c r="B12">
        <f>COUNTIFS(Raw_Data!D:D, "&lt;"&amp;K12, Raw_Data!D:D, "&gt;="&amp;J12, Raw_Data!F:F, "=successful")</f>
        <v>6</v>
      </c>
      <c r="C12">
        <f>COUNTIFS(Raw_Data!D:D, "&lt;"&amp;K12, Raw_Data!D:D, "&gt;="&amp;J12, Raw_Data!F:F, "=failed")</f>
        <v>11</v>
      </c>
      <c r="D12">
        <f>COUNTIFS(Raw_Data!D:D, "&lt;"&amp;K12, Raw_Data!D:D, "&gt;="&amp;J12, Raw_Data!F:F, 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  <c r="J12">
        <v>45000</v>
      </c>
      <c r="K12">
        <v>50000</v>
      </c>
    </row>
    <row r="13" spans="1:13" x14ac:dyDescent="0.2">
      <c r="A13" t="s">
        <v>8366</v>
      </c>
      <c r="B13">
        <f>COUNTIFS(Raw_Data!D:D, "&gt;=50000", Raw_Data!F:F, "=successful")</f>
        <v>86</v>
      </c>
      <c r="C13">
        <f>COUNTIFS(Raw_Data!D:D, "&gt;=50000", Raw_Data!F:F, "=failed")</f>
        <v>258</v>
      </c>
      <c r="D13">
        <f>COUNTIFS(Raw_Data!D:D, "&gt;=50000", Raw_Data!F:F, 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Raw_Data</vt:lpstr>
      <vt:lpstr>Category_Analysis</vt:lpstr>
      <vt:lpstr>Sub-category_Analysis</vt:lpstr>
      <vt:lpstr>Month_Analysis</vt:lpstr>
      <vt:lpstr>Staff_Pick</vt:lpstr>
      <vt:lpstr>Average_Pledge_Analysis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Jose</cp:lastModifiedBy>
  <dcterms:created xsi:type="dcterms:W3CDTF">2017-04-20T15:17:24Z</dcterms:created>
  <dcterms:modified xsi:type="dcterms:W3CDTF">2019-05-30T02:55:23Z</dcterms:modified>
</cp:coreProperties>
</file>