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<sst xmlns="http://schemas.openxmlformats.org/spreadsheetml/2006/main" count="544" uniqueCount="120">
  <si>
    <t>Keterangan:</t>
  </si>
  <si>
    <t>Primary Key</t>
  </si>
  <si>
    <t>Foreign Key</t>
  </si>
  <si>
    <t>UNF</t>
  </si>
  <si>
    <t>OrderID</t>
  </si>
  <si>
    <t>ShippingID</t>
  </si>
  <si>
    <t>ReceiverID</t>
  </si>
  <si>
    <t>ReceiverName</t>
  </si>
  <si>
    <t>ReceiverPhoneNumber</t>
  </si>
  <si>
    <t>ShippingDestination</t>
  </si>
  <si>
    <t>SenderID</t>
  </si>
  <si>
    <t>SenderName</t>
  </si>
  <si>
    <t>SenderPhoneNumber</t>
  </si>
  <si>
    <t>ShippingOrigin</t>
  </si>
  <si>
    <t>ItemID</t>
  </si>
  <si>
    <t>ItemName</t>
  </si>
  <si>
    <t>Quantity</t>
  </si>
  <si>
    <t>Weight (kg)</t>
  </si>
  <si>
    <t>UnitPrice</t>
  </si>
  <si>
    <t>ShippingPrice (per kg)</t>
  </si>
  <si>
    <t>TotalPrice</t>
  </si>
  <si>
    <t>ShippingDate</t>
  </si>
  <si>
    <t>DeliveryStatus</t>
  </si>
  <si>
    <t>OrderDate</t>
  </si>
  <si>
    <t>CourierID</t>
  </si>
  <si>
    <t>CourierCompany</t>
  </si>
  <si>
    <t>OR001</t>
  </si>
  <si>
    <t>SH001</t>
  </si>
  <si>
    <t>Evelyn Carter</t>
  </si>
  <si>
    <t>+1-212-555-0198</t>
  </si>
  <si>
    <t>New York</t>
  </si>
  <si>
    <t>Charlotte Evans</t>
  </si>
  <si>
    <t>+1-310-555-0123</t>
  </si>
  <si>
    <t>Los Angeles</t>
  </si>
  <si>
    <t>I002</t>
  </si>
  <si>
    <t>Laptop</t>
  </si>
  <si>
    <t>Shipped</t>
  </si>
  <si>
    <t>C001</t>
  </si>
  <si>
    <t>FedEx</t>
  </si>
  <si>
    <t>OR002</t>
  </si>
  <si>
    <t>SH002</t>
  </si>
  <si>
    <t>James Harrison</t>
  </si>
  <si>
    <t>+81-3-4567-8901</t>
  </si>
  <si>
    <t>Tokyo</t>
  </si>
  <si>
    <t>Benjamin Foster</t>
  </si>
  <si>
    <t>+44-20-7946-0958</t>
  </si>
  <si>
    <t>London</t>
  </si>
  <si>
    <t>I004</t>
  </si>
  <si>
    <t>Sack of rice</t>
  </si>
  <si>
    <t>In Transit</t>
  </si>
  <si>
    <t>C002</t>
  </si>
  <si>
    <t>UPS</t>
  </si>
  <si>
    <t>OR003</t>
  </si>
  <si>
    <t>SH003</t>
  </si>
  <si>
    <t>Sophia Bennett</t>
  </si>
  <si>
    <t>+49-30-9876-5432</t>
  </si>
  <si>
    <t>Berlin</t>
  </si>
  <si>
    <t>Amelia Scott</t>
  </si>
  <si>
    <t>+33-1-2345-6789</t>
  </si>
  <si>
    <t>Paris</t>
  </si>
  <si>
    <t>I005</t>
  </si>
  <si>
    <t>Table</t>
  </si>
  <si>
    <t>Out for Delivery</t>
  </si>
  <si>
    <t>C003</t>
  </si>
  <si>
    <t>DHL Express</t>
  </si>
  <si>
    <t>OR004</t>
  </si>
  <si>
    <t>SH004</t>
  </si>
  <si>
    <t>Alexander Gray</t>
  </si>
  <si>
    <t>+61-2-8765-4321</t>
  </si>
  <si>
    <t>Sydney</t>
  </si>
  <si>
    <t>Lucas Reed</t>
  </si>
  <si>
    <t>+82-2-9876-5432</t>
  </si>
  <si>
    <t>Seoul</t>
  </si>
  <si>
    <t>I001</t>
  </si>
  <si>
    <t>Refrigerator</t>
  </si>
  <si>
    <t>Delivered</t>
  </si>
  <si>
    <t>C004</t>
  </si>
  <si>
    <t>TNT</t>
  </si>
  <si>
    <t>OR005</t>
  </si>
  <si>
    <t>SH005</t>
  </si>
  <si>
    <t>Olivia Morgan</t>
  </si>
  <si>
    <t>+971-4-567-1234</t>
  </si>
  <si>
    <t>Dubai</t>
  </si>
  <si>
    <t>S004</t>
  </si>
  <si>
    <t>I003</t>
  </si>
  <si>
    <t>Gaming Chair</t>
  </si>
  <si>
    <t>Pending</t>
  </si>
  <si>
    <t>C005</t>
  </si>
  <si>
    <t>Aramex</t>
  </si>
  <si>
    <t>OR006</t>
  </si>
  <si>
    <t>SH006</t>
  </si>
  <si>
    <t>Henry Thompson</t>
  </si>
  <si>
    <t>+27-21-345-6789</t>
  </si>
  <si>
    <t>Cape Town</t>
  </si>
  <si>
    <t>S001</t>
  </si>
  <si>
    <t>I006</t>
  </si>
  <si>
    <t>Table Lamp</t>
  </si>
  <si>
    <t>Returned</t>
  </si>
  <si>
    <t>C006</t>
  </si>
  <si>
    <t>USPS</t>
  </si>
  <si>
    <t>OR007</t>
  </si>
  <si>
    <t>SH007</t>
  </si>
  <si>
    <t>Isabella Brooks</t>
  </si>
  <si>
    <t>+55-11-2345-6789</t>
  </si>
  <si>
    <t>São Paulo</t>
  </si>
  <si>
    <t>S003</t>
  </si>
  <si>
    <t>Failed Delivery</t>
  </si>
  <si>
    <t>C007</t>
  </si>
  <si>
    <t>Prime Logistics</t>
  </si>
  <si>
    <t>1NF</t>
  </si>
  <si>
    <t>TrOrder</t>
  </si>
  <si>
    <t>2NF</t>
  </si>
  <si>
    <t>MsReceiver</t>
  </si>
  <si>
    <t>MsCourier</t>
  </si>
  <si>
    <t>MsShipping</t>
  </si>
  <si>
    <t>3NF</t>
  </si>
  <si>
    <t>MsItem</t>
  </si>
  <si>
    <t>MsSender</t>
  </si>
  <si>
    <t>S002</t>
  </si>
  <si>
    <t>ERD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</si>
</sst>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[$Rp-421]* #,##0.00_-;_-[$Rp-421]* \-#,##0.00_-;_-[$Rp-421]* &quot;-&quot;??_-;_-@"/>
    <numFmt numFmtId="165" formatCode="[$Rp-421]#,##0"/>
    <numFmt numFmtId="166" formatCode="yyyy-mm-dd"/>
  </numFmts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3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2" fontId="2" numFmtId="0" xfId="0" applyFill="1" applyFont="1"/>
    <xf borderId="0" fillId="0" fontId="2" numFmtId="0" xfId="0" applyAlignment="1" applyFont="1">
      <alignment readingOrder="0"/>
    </xf>
    <xf borderId="0" fillId="3" fontId="2" numFmtId="0" xfId="0" applyFill="1" applyFont="1"/>
    <xf borderId="0" fillId="0" fontId="3" numFmtId="0" xfId="0" applyAlignment="1" applyFont="1">
      <alignment readingOrder="0"/>
    </xf>
    <xf borderId="1" fillId="4" fontId="1" numFmtId="0" xfId="0" applyAlignment="1" applyBorder="1" applyFill="1" applyFont="1">
      <alignment horizontal="center" readingOrder="0"/>
    </xf>
    <xf borderId="1" fillId="4" fontId="4" numFmtId="0" xfId="0" applyAlignment="1" applyBorder="1" applyFont="1">
      <alignment horizontal="center" readingOrder="0" vertical="bottom"/>
    </xf>
    <xf borderId="1" fillId="4" fontId="1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readingOrder="0"/>
    </xf>
    <xf quotePrefix="1" borderId="1" fillId="0" fontId="2" numFmtId="0" xfId="0" applyAlignment="1" applyBorder="1" applyFont="1">
      <alignment readingOrder="0"/>
    </xf>
    <xf borderId="1" fillId="0" fontId="2" numFmtId="165" xfId="0" applyAlignment="1" applyBorder="1" applyFont="1" applyNumberFormat="1">
      <alignment readingOrder="0"/>
    </xf>
    <xf borderId="1" fillId="0" fontId="2" numFmtId="165" xfId="0" applyBorder="1" applyFont="1" applyNumberFormat="1"/>
    <xf borderId="1" fillId="0" fontId="2" numFmtId="166" xfId="0" applyAlignment="1" applyBorder="1" applyFont="1" applyNumberFormat="1">
      <alignment readingOrder="0"/>
    </xf>
    <xf borderId="1" fillId="0" fontId="2" numFmtId="0" xfId="0" applyBorder="1" applyFont="1"/>
    <xf borderId="0" fillId="0" fontId="4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readingOrder="0" vertical="bottom"/>
    </xf>
    <xf borderId="0" fillId="0" fontId="1" numFmtId="0" xfId="0" applyAlignment="1" applyFont="1">
      <alignment readingOrder="0"/>
    </xf>
    <xf borderId="1" fillId="2" fontId="4" numFmtId="0" xfId="0" applyAlignment="1" applyBorder="1" applyFont="1">
      <alignment horizontal="center" vertical="bottom"/>
    </xf>
    <xf borderId="1" fillId="4" fontId="4" numFmtId="0" xfId="0" applyAlignment="1" applyBorder="1" applyFont="1">
      <alignment horizontal="center" vertical="bottom"/>
    </xf>
    <xf borderId="1" fillId="3" fontId="1" numFmtId="0" xfId="0" applyAlignment="1" applyBorder="1" applyFont="1">
      <alignment horizontal="center" readingOrder="0"/>
    </xf>
    <xf borderId="1" fillId="0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78</xdr:row>
      <xdr:rowOff>200025</xdr:rowOff>
    </xdr:from>
    <xdr:ext cx="8391525" cy="4829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8.71"/>
    <col customWidth="1" min="3" max="4" width="21.29"/>
    <col customWidth="1" min="5" max="6" width="21.71"/>
    <col customWidth="1" min="7" max="7" width="15.71"/>
    <col customWidth="1" min="8" max="8" width="19.14"/>
    <col customWidth="1" min="9" max="9" width="19.86"/>
    <col customWidth="1" min="10" max="10" width="20.14"/>
    <col customWidth="1" min="11" max="11" width="19.86"/>
    <col customWidth="1" min="12" max="12" width="16.29"/>
    <col customWidth="1" min="13" max="13" width="20.14"/>
    <col customWidth="1" min="14" max="14" width="12.71"/>
    <col customWidth="1" min="15" max="15" width="14.71"/>
    <col customWidth="1" min="16" max="16" width="20.14"/>
    <col customWidth="1" min="17" max="17" width="16.0"/>
    <col customWidth="1" min="18" max="18" width="15.71"/>
    <col customWidth="1" min="19" max="19" width="21.86"/>
    <col customWidth="1" min="20" max="20" width="14.0"/>
    <col customWidth="1" min="21" max="21" width="16.0"/>
    <col customWidth="1" min="22" max="22" width="18.43"/>
    <col customWidth="1" min="23" max="23" width="8.71"/>
    <col customWidth="1" min="24" max="24" width="11.57"/>
    <col customWidth="1" min="25" max="28" width="8.71"/>
    <col customWidth="1" min="29" max="29" width="18.86"/>
    <col customWidth="1" min="30" max="33" width="8.71"/>
  </cols>
  <sheetData>
    <row r="1" ht="15.75" customHeight="1">
      <c r="A1" s="1" t="s">
        <v>0</v>
      </c>
      <c r="B1" s="2"/>
    </row>
    <row r="2" ht="15.75" customHeight="1">
      <c r="A2" s="3"/>
      <c r="B2" s="4" t="s">
        <v>1</v>
      </c>
    </row>
    <row r="3" ht="15.75" customHeight="1">
      <c r="A3" s="5"/>
      <c r="B3" s="4" t="s">
        <v>2</v>
      </c>
    </row>
    <row r="4" ht="15.75" customHeight="1">
      <c r="A4" s="4"/>
    </row>
    <row r="5" ht="15.75" customHeight="1">
      <c r="A5" s="6" t="s">
        <v>3</v>
      </c>
    </row>
    <row r="6" ht="15.75" customHeight="1">
      <c r="A6" s="7" t="s">
        <v>4</v>
      </c>
      <c r="B6" s="8" t="s">
        <v>5</v>
      </c>
      <c r="C6" s="8" t="s">
        <v>6</v>
      </c>
      <c r="D6" s="8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  <c r="J6" s="7" t="s">
        <v>13</v>
      </c>
      <c r="K6" s="7" t="s">
        <v>14</v>
      </c>
      <c r="L6" s="7" t="s">
        <v>15</v>
      </c>
      <c r="M6" s="9" t="s">
        <v>16</v>
      </c>
      <c r="N6" s="7" t="s">
        <v>17</v>
      </c>
      <c r="O6" s="7" t="s">
        <v>18</v>
      </c>
      <c r="P6" s="7" t="s">
        <v>19</v>
      </c>
      <c r="Q6" s="7" t="s">
        <v>20</v>
      </c>
      <c r="R6" s="7" t="s">
        <v>21</v>
      </c>
      <c r="S6" s="7" t="s">
        <v>22</v>
      </c>
      <c r="T6" s="7" t="s">
        <v>23</v>
      </c>
      <c r="U6" s="7" t="s">
        <v>24</v>
      </c>
      <c r="V6" s="7" t="s">
        <v>25</v>
      </c>
      <c r="Y6" s="2"/>
      <c r="Z6" s="2"/>
      <c r="AA6" s="2"/>
      <c r="AB6" s="2"/>
      <c r="AC6" s="2"/>
      <c r="AD6" s="2"/>
      <c r="AE6" s="2"/>
      <c r="AF6" s="10"/>
    </row>
    <row r="7" ht="15.75" customHeight="1">
      <c r="A7" s="11" t="s">
        <v>26</v>
      </c>
      <c r="B7" s="11" t="s">
        <v>27</v>
      </c>
      <c r="C7" s="11" t="str">
        <f t="shared" ref="C7:C13" si="1">RIGHT(A7,LEN(A7) - 1)</f>
        <v>R001</v>
      </c>
      <c r="D7" s="11" t="s">
        <v>28</v>
      </c>
      <c r="E7" s="12" t="s">
        <v>29</v>
      </c>
      <c r="F7" s="11" t="s">
        <v>30</v>
      </c>
      <c r="G7" s="11" t="str">
        <f t="shared" ref="G7:G10" si="2">CONCATENATE("S",RIGHT(A7,LEN(A7) - 2))</f>
        <v>S001</v>
      </c>
      <c r="H7" s="11" t="s">
        <v>31</v>
      </c>
      <c r="I7" s="12" t="s">
        <v>32</v>
      </c>
      <c r="J7" s="11" t="s">
        <v>33</v>
      </c>
      <c r="K7" s="11" t="s">
        <v>34</v>
      </c>
      <c r="L7" s="11" t="s">
        <v>35</v>
      </c>
      <c r="M7" s="11">
        <v>2.0</v>
      </c>
      <c r="N7" s="11">
        <v>2.0</v>
      </c>
      <c r="O7" s="13">
        <v>1.0E7</v>
      </c>
      <c r="P7" s="13">
        <f t="shared" ref="P7:P13" si="3">5000*N7</f>
        <v>10000</v>
      </c>
      <c r="Q7" s="14">
        <f t="shared" ref="Q7:Q13" si="4">(O7*M7)+P7</f>
        <v>20010000</v>
      </c>
      <c r="R7" s="15">
        <v>45601.0</v>
      </c>
      <c r="S7" s="11" t="s">
        <v>36</v>
      </c>
      <c r="T7" s="15">
        <v>45597.0</v>
      </c>
      <c r="U7" s="11" t="s">
        <v>37</v>
      </c>
      <c r="V7" s="11" t="s">
        <v>38</v>
      </c>
    </row>
    <row r="8" ht="15.75" customHeight="1">
      <c r="A8" s="11" t="s">
        <v>39</v>
      </c>
      <c r="B8" s="11" t="s">
        <v>40</v>
      </c>
      <c r="C8" s="11" t="str">
        <f t="shared" si="1"/>
        <v>R002</v>
      </c>
      <c r="D8" s="11" t="s">
        <v>41</v>
      </c>
      <c r="E8" s="12" t="s">
        <v>42</v>
      </c>
      <c r="F8" s="11" t="s">
        <v>43</v>
      </c>
      <c r="G8" s="11" t="str">
        <f t="shared" si="2"/>
        <v>S002</v>
      </c>
      <c r="H8" s="11" t="s">
        <v>44</v>
      </c>
      <c r="I8" s="12" t="s">
        <v>45</v>
      </c>
      <c r="J8" s="11" t="s">
        <v>46</v>
      </c>
      <c r="K8" s="11" t="s">
        <v>47</v>
      </c>
      <c r="L8" s="11" t="s">
        <v>48</v>
      </c>
      <c r="M8" s="11">
        <v>3.0</v>
      </c>
      <c r="N8" s="11">
        <v>10.0</v>
      </c>
      <c r="O8" s="13">
        <v>50000.0</v>
      </c>
      <c r="P8" s="13">
        <f t="shared" si="3"/>
        <v>50000</v>
      </c>
      <c r="Q8" s="14">
        <f t="shared" si="4"/>
        <v>200000</v>
      </c>
      <c r="R8" s="15">
        <v>45603.0</v>
      </c>
      <c r="S8" s="11" t="s">
        <v>49</v>
      </c>
      <c r="T8" s="15">
        <v>45599.0</v>
      </c>
      <c r="U8" s="11" t="s">
        <v>50</v>
      </c>
      <c r="V8" s="11" t="s">
        <v>51</v>
      </c>
    </row>
    <row r="9" ht="15.75" customHeight="1">
      <c r="A9" s="11" t="s">
        <v>52</v>
      </c>
      <c r="B9" s="11" t="s">
        <v>53</v>
      </c>
      <c r="C9" s="16" t="str">
        <f t="shared" si="1"/>
        <v>R003</v>
      </c>
      <c r="D9" s="11" t="s">
        <v>54</v>
      </c>
      <c r="E9" s="12" t="s">
        <v>55</v>
      </c>
      <c r="F9" s="11" t="s">
        <v>56</v>
      </c>
      <c r="G9" s="16" t="str">
        <f t="shared" si="2"/>
        <v>S003</v>
      </c>
      <c r="H9" s="11" t="s">
        <v>57</v>
      </c>
      <c r="I9" s="12" t="s">
        <v>58</v>
      </c>
      <c r="J9" s="11" t="s">
        <v>59</v>
      </c>
      <c r="K9" s="11" t="s">
        <v>60</v>
      </c>
      <c r="L9" s="11" t="s">
        <v>61</v>
      </c>
      <c r="M9" s="11">
        <v>1.0</v>
      </c>
      <c r="N9" s="11">
        <v>13.0</v>
      </c>
      <c r="O9" s="13">
        <v>1000000.0</v>
      </c>
      <c r="P9" s="13">
        <f t="shared" si="3"/>
        <v>65000</v>
      </c>
      <c r="Q9" s="14">
        <f t="shared" si="4"/>
        <v>1065000</v>
      </c>
      <c r="R9" s="15">
        <v>45606.0</v>
      </c>
      <c r="S9" s="11" t="s">
        <v>62</v>
      </c>
      <c r="T9" s="15">
        <v>45602.0</v>
      </c>
      <c r="U9" s="11" t="s">
        <v>63</v>
      </c>
      <c r="V9" s="11" t="s">
        <v>64</v>
      </c>
    </row>
    <row r="10" ht="15.75" customHeight="1">
      <c r="A10" s="11" t="s">
        <v>65</v>
      </c>
      <c r="B10" s="11" t="s">
        <v>66</v>
      </c>
      <c r="C10" s="16" t="str">
        <f t="shared" si="1"/>
        <v>R004</v>
      </c>
      <c r="D10" s="11" t="s">
        <v>67</v>
      </c>
      <c r="E10" s="12" t="s">
        <v>68</v>
      </c>
      <c r="F10" s="11" t="s">
        <v>69</v>
      </c>
      <c r="G10" s="16" t="str">
        <f t="shared" si="2"/>
        <v>S004</v>
      </c>
      <c r="H10" s="11" t="s">
        <v>70</v>
      </c>
      <c r="I10" s="12" t="s">
        <v>71</v>
      </c>
      <c r="J10" s="11" t="s">
        <v>72</v>
      </c>
      <c r="K10" s="11" t="s">
        <v>73</v>
      </c>
      <c r="L10" s="11" t="s">
        <v>74</v>
      </c>
      <c r="M10" s="11">
        <v>2.0</v>
      </c>
      <c r="N10" s="11">
        <v>30.0</v>
      </c>
      <c r="O10" s="13">
        <v>5000000.0</v>
      </c>
      <c r="P10" s="13">
        <f t="shared" si="3"/>
        <v>150000</v>
      </c>
      <c r="Q10" s="14">
        <f t="shared" si="4"/>
        <v>10150000</v>
      </c>
      <c r="R10" s="15">
        <v>45608.0</v>
      </c>
      <c r="S10" s="11" t="s">
        <v>75</v>
      </c>
      <c r="T10" s="15">
        <v>45604.0</v>
      </c>
      <c r="U10" s="11" t="s">
        <v>76</v>
      </c>
      <c r="V10" s="11" t="s">
        <v>77</v>
      </c>
    </row>
    <row r="11" ht="15.75" customHeight="1">
      <c r="A11" s="11" t="s">
        <v>78</v>
      </c>
      <c r="B11" s="11" t="s">
        <v>79</v>
      </c>
      <c r="C11" s="16" t="str">
        <f t="shared" si="1"/>
        <v>R005</v>
      </c>
      <c r="D11" s="11" t="s">
        <v>80</v>
      </c>
      <c r="E11" s="12" t="s">
        <v>81</v>
      </c>
      <c r="F11" s="11" t="s">
        <v>82</v>
      </c>
      <c r="G11" s="11" t="s">
        <v>83</v>
      </c>
      <c r="H11" s="11" t="s">
        <v>70</v>
      </c>
      <c r="I11" s="12" t="s">
        <v>71</v>
      </c>
      <c r="J11" s="11" t="s">
        <v>72</v>
      </c>
      <c r="K11" s="11" t="s">
        <v>84</v>
      </c>
      <c r="L11" s="11" t="s">
        <v>85</v>
      </c>
      <c r="M11" s="11">
        <v>4.0</v>
      </c>
      <c r="N11" s="11">
        <v>17.0</v>
      </c>
      <c r="O11" s="13">
        <v>2000000.0</v>
      </c>
      <c r="P11" s="13">
        <f t="shared" si="3"/>
        <v>85000</v>
      </c>
      <c r="Q11" s="14">
        <f t="shared" si="4"/>
        <v>8085000</v>
      </c>
      <c r="R11" s="15">
        <v>45611.0</v>
      </c>
      <c r="S11" s="11" t="s">
        <v>86</v>
      </c>
      <c r="T11" s="15">
        <v>45606.0</v>
      </c>
      <c r="U11" s="11" t="s">
        <v>87</v>
      </c>
      <c r="V11" s="11" t="s">
        <v>88</v>
      </c>
    </row>
    <row r="12" ht="15.75" customHeight="1">
      <c r="A12" s="11" t="s">
        <v>89</v>
      </c>
      <c r="B12" s="11" t="s">
        <v>90</v>
      </c>
      <c r="C12" s="16" t="str">
        <f t="shared" si="1"/>
        <v>R006</v>
      </c>
      <c r="D12" s="11" t="s">
        <v>91</v>
      </c>
      <c r="E12" s="12" t="s">
        <v>92</v>
      </c>
      <c r="F12" s="11" t="s">
        <v>93</v>
      </c>
      <c r="G12" s="11" t="s">
        <v>94</v>
      </c>
      <c r="H12" s="11" t="s">
        <v>31</v>
      </c>
      <c r="I12" s="12" t="s">
        <v>32</v>
      </c>
      <c r="J12" s="11" t="s">
        <v>33</v>
      </c>
      <c r="K12" s="11" t="s">
        <v>95</v>
      </c>
      <c r="L12" s="11" t="s">
        <v>96</v>
      </c>
      <c r="M12" s="11">
        <v>1.0</v>
      </c>
      <c r="N12" s="11">
        <v>2.0</v>
      </c>
      <c r="O12" s="13">
        <v>50000.0</v>
      </c>
      <c r="P12" s="13">
        <f t="shared" si="3"/>
        <v>10000</v>
      </c>
      <c r="Q12" s="14">
        <f t="shared" si="4"/>
        <v>60000</v>
      </c>
      <c r="R12" s="15">
        <v>45614.0</v>
      </c>
      <c r="S12" s="11" t="s">
        <v>97</v>
      </c>
      <c r="T12" s="15">
        <v>45609.0</v>
      </c>
      <c r="U12" s="11" t="s">
        <v>98</v>
      </c>
      <c r="V12" s="11" t="s">
        <v>99</v>
      </c>
    </row>
    <row r="13" ht="15.75" customHeight="1">
      <c r="A13" s="11" t="s">
        <v>100</v>
      </c>
      <c r="B13" s="11" t="s">
        <v>101</v>
      </c>
      <c r="C13" s="16" t="str">
        <f t="shared" si="1"/>
        <v>R007</v>
      </c>
      <c r="D13" s="11" t="s">
        <v>102</v>
      </c>
      <c r="E13" s="12" t="s">
        <v>103</v>
      </c>
      <c r="F13" s="11" t="s">
        <v>104</v>
      </c>
      <c r="G13" s="11" t="s">
        <v>105</v>
      </c>
      <c r="H13" s="11" t="s">
        <v>57</v>
      </c>
      <c r="I13" s="12" t="s">
        <v>58</v>
      </c>
      <c r="J13" s="11" t="s">
        <v>59</v>
      </c>
      <c r="K13" s="11" t="s">
        <v>34</v>
      </c>
      <c r="L13" s="11" t="s">
        <v>35</v>
      </c>
      <c r="M13" s="11">
        <v>3.0</v>
      </c>
      <c r="N13" s="11">
        <v>2.0</v>
      </c>
      <c r="O13" s="13">
        <v>1.0E7</v>
      </c>
      <c r="P13" s="13">
        <f t="shared" si="3"/>
        <v>10000</v>
      </c>
      <c r="Q13" s="14">
        <f t="shared" si="4"/>
        <v>30010000</v>
      </c>
      <c r="R13" s="15">
        <v>45616.0</v>
      </c>
      <c r="S13" s="11" t="s">
        <v>106</v>
      </c>
      <c r="T13" s="15">
        <v>45612.0</v>
      </c>
      <c r="U13" s="11" t="s">
        <v>107</v>
      </c>
      <c r="V13" s="11" t="s">
        <v>108</v>
      </c>
    </row>
    <row r="14" ht="15.75" customHeight="1"/>
    <row r="15" ht="15.75" customHeight="1">
      <c r="A15" s="6" t="s">
        <v>109</v>
      </c>
    </row>
    <row r="16" ht="15.75" customHeight="1">
      <c r="A16" s="1" t="s">
        <v>110</v>
      </c>
      <c r="B16" s="17"/>
      <c r="C16" s="17"/>
      <c r="D16" s="17"/>
      <c r="E16" s="18"/>
      <c r="F16" s="18"/>
      <c r="G16" s="18"/>
      <c r="H16" s="18"/>
      <c r="I16" s="18"/>
      <c r="J16" s="18"/>
      <c r="K16" s="18"/>
      <c r="L16" s="18"/>
      <c r="M16" s="19"/>
      <c r="N16" s="18"/>
      <c r="O16" s="18"/>
      <c r="P16" s="18"/>
      <c r="Q16" s="18"/>
      <c r="R16" s="18"/>
      <c r="S16" s="18"/>
      <c r="T16" s="18"/>
      <c r="U16" s="18"/>
    </row>
    <row r="17" ht="15.75" customHeight="1">
      <c r="A17" s="20" t="s">
        <v>4</v>
      </c>
      <c r="B17" s="21" t="s">
        <v>5</v>
      </c>
      <c r="C17" s="21" t="s">
        <v>6</v>
      </c>
      <c r="D17" s="8" t="s">
        <v>7</v>
      </c>
      <c r="E17" s="7" t="s">
        <v>8</v>
      </c>
      <c r="F17" s="7" t="s">
        <v>9</v>
      </c>
      <c r="G17" s="7" t="s">
        <v>10</v>
      </c>
      <c r="H17" s="7" t="s">
        <v>11</v>
      </c>
      <c r="I17" s="7" t="s">
        <v>12</v>
      </c>
      <c r="J17" s="7" t="s">
        <v>13</v>
      </c>
      <c r="K17" s="7" t="s">
        <v>14</v>
      </c>
      <c r="L17" s="7" t="s">
        <v>15</v>
      </c>
      <c r="M17" s="9" t="s">
        <v>16</v>
      </c>
      <c r="N17" s="7" t="s">
        <v>17</v>
      </c>
      <c r="O17" s="7" t="s">
        <v>18</v>
      </c>
      <c r="P17" s="7" t="s">
        <v>19</v>
      </c>
      <c r="Q17" s="7" t="s">
        <v>21</v>
      </c>
      <c r="R17" s="7" t="s">
        <v>22</v>
      </c>
      <c r="S17" s="7" t="s">
        <v>23</v>
      </c>
      <c r="T17" s="20" t="s">
        <v>24</v>
      </c>
      <c r="U17" s="7" t="s">
        <v>25</v>
      </c>
    </row>
    <row r="18" ht="15.75" customHeight="1">
      <c r="A18" s="11" t="s">
        <v>26</v>
      </c>
      <c r="B18" s="11" t="s">
        <v>27</v>
      </c>
      <c r="C18" s="11" t="str">
        <f t="shared" ref="C18:C24" si="5">RIGHT(A18,LEN(A18) - 1)</f>
        <v>R001</v>
      </c>
      <c r="D18" s="11" t="s">
        <v>28</v>
      </c>
      <c r="E18" s="12" t="s">
        <v>29</v>
      </c>
      <c r="F18" s="11" t="s">
        <v>30</v>
      </c>
      <c r="G18" s="11" t="str">
        <f t="shared" ref="G18:G21" si="6">CONCATENATE("S",RIGHT(A18,LEN(A18) - 2))</f>
        <v>S001</v>
      </c>
      <c r="H18" s="11" t="s">
        <v>31</v>
      </c>
      <c r="I18" s="12" t="s">
        <v>32</v>
      </c>
      <c r="J18" s="11" t="s">
        <v>33</v>
      </c>
      <c r="K18" s="11" t="s">
        <v>34</v>
      </c>
      <c r="L18" s="11" t="s">
        <v>35</v>
      </c>
      <c r="M18" s="11">
        <v>2.0</v>
      </c>
      <c r="N18" s="11">
        <v>2.0</v>
      </c>
      <c r="O18" s="13">
        <v>1.0E7</v>
      </c>
      <c r="P18" s="13">
        <f t="shared" ref="P18:P24" si="7">5000*N18</f>
        <v>10000</v>
      </c>
      <c r="Q18" s="15">
        <v>45601.0</v>
      </c>
      <c r="R18" s="11" t="s">
        <v>36</v>
      </c>
      <c r="S18" s="15">
        <v>45597.0</v>
      </c>
      <c r="T18" s="11" t="s">
        <v>37</v>
      </c>
      <c r="U18" s="11" t="s">
        <v>38</v>
      </c>
    </row>
    <row r="19" ht="15.75" customHeight="1">
      <c r="A19" s="11" t="s">
        <v>39</v>
      </c>
      <c r="B19" s="11" t="s">
        <v>40</v>
      </c>
      <c r="C19" s="11" t="str">
        <f t="shared" si="5"/>
        <v>R002</v>
      </c>
      <c r="D19" s="11" t="s">
        <v>41</v>
      </c>
      <c r="E19" s="12" t="s">
        <v>42</v>
      </c>
      <c r="F19" s="11" t="s">
        <v>43</v>
      </c>
      <c r="G19" s="11" t="str">
        <f t="shared" si="6"/>
        <v>S002</v>
      </c>
      <c r="H19" s="11" t="s">
        <v>44</v>
      </c>
      <c r="I19" s="12" t="s">
        <v>45</v>
      </c>
      <c r="J19" s="11" t="s">
        <v>46</v>
      </c>
      <c r="K19" s="11" t="s">
        <v>47</v>
      </c>
      <c r="L19" s="11" t="s">
        <v>48</v>
      </c>
      <c r="M19" s="11">
        <v>3.0</v>
      </c>
      <c r="N19" s="11">
        <v>10.0</v>
      </c>
      <c r="O19" s="13">
        <v>50000.0</v>
      </c>
      <c r="P19" s="13">
        <f t="shared" si="7"/>
        <v>50000</v>
      </c>
      <c r="Q19" s="15">
        <v>45603.0</v>
      </c>
      <c r="R19" s="11" t="s">
        <v>49</v>
      </c>
      <c r="S19" s="15">
        <v>45599.0</v>
      </c>
      <c r="T19" s="11" t="s">
        <v>50</v>
      </c>
      <c r="U19" s="11" t="s">
        <v>51</v>
      </c>
    </row>
    <row r="20" ht="15.75" customHeight="1">
      <c r="A20" s="11" t="s">
        <v>52</v>
      </c>
      <c r="B20" s="11" t="s">
        <v>53</v>
      </c>
      <c r="C20" s="16" t="str">
        <f t="shared" si="5"/>
        <v>R003</v>
      </c>
      <c r="D20" s="11" t="s">
        <v>54</v>
      </c>
      <c r="E20" s="12" t="s">
        <v>55</v>
      </c>
      <c r="F20" s="11" t="s">
        <v>56</v>
      </c>
      <c r="G20" s="16" t="str">
        <f t="shared" si="6"/>
        <v>S003</v>
      </c>
      <c r="H20" s="11" t="s">
        <v>57</v>
      </c>
      <c r="I20" s="12" t="s">
        <v>58</v>
      </c>
      <c r="J20" s="11" t="s">
        <v>59</v>
      </c>
      <c r="K20" s="11" t="s">
        <v>60</v>
      </c>
      <c r="L20" s="11" t="s">
        <v>61</v>
      </c>
      <c r="M20" s="11">
        <v>1.0</v>
      </c>
      <c r="N20" s="11">
        <v>13.0</v>
      </c>
      <c r="O20" s="13">
        <v>1000000.0</v>
      </c>
      <c r="P20" s="13">
        <f t="shared" si="7"/>
        <v>65000</v>
      </c>
      <c r="Q20" s="15">
        <v>45606.0</v>
      </c>
      <c r="R20" s="11" t="s">
        <v>62</v>
      </c>
      <c r="S20" s="15">
        <v>45602.0</v>
      </c>
      <c r="T20" s="11" t="s">
        <v>63</v>
      </c>
      <c r="U20" s="11" t="s">
        <v>64</v>
      </c>
    </row>
    <row r="21" ht="15.75" customHeight="1">
      <c r="A21" s="11" t="s">
        <v>65</v>
      </c>
      <c r="B21" s="11" t="s">
        <v>66</v>
      </c>
      <c r="C21" s="16" t="str">
        <f t="shared" si="5"/>
        <v>R004</v>
      </c>
      <c r="D21" s="11" t="s">
        <v>67</v>
      </c>
      <c r="E21" s="12" t="s">
        <v>68</v>
      </c>
      <c r="F21" s="11" t="s">
        <v>69</v>
      </c>
      <c r="G21" s="16" t="str">
        <f t="shared" si="6"/>
        <v>S004</v>
      </c>
      <c r="H21" s="11" t="s">
        <v>70</v>
      </c>
      <c r="I21" s="12" t="s">
        <v>71</v>
      </c>
      <c r="J21" s="11" t="s">
        <v>72</v>
      </c>
      <c r="K21" s="11" t="s">
        <v>73</v>
      </c>
      <c r="L21" s="11" t="s">
        <v>74</v>
      </c>
      <c r="M21" s="11">
        <v>2.0</v>
      </c>
      <c r="N21" s="11">
        <v>30.0</v>
      </c>
      <c r="O21" s="13">
        <v>5000000.0</v>
      </c>
      <c r="P21" s="13">
        <f t="shared" si="7"/>
        <v>150000</v>
      </c>
      <c r="Q21" s="15">
        <v>45608.0</v>
      </c>
      <c r="R21" s="11" t="s">
        <v>75</v>
      </c>
      <c r="S21" s="15">
        <v>45604.0</v>
      </c>
      <c r="T21" s="11" t="s">
        <v>76</v>
      </c>
      <c r="U21" s="11" t="s">
        <v>77</v>
      </c>
    </row>
    <row r="22" ht="15.75" customHeight="1">
      <c r="A22" s="11" t="s">
        <v>78</v>
      </c>
      <c r="B22" s="11" t="s">
        <v>79</v>
      </c>
      <c r="C22" s="16" t="str">
        <f t="shared" si="5"/>
        <v>R005</v>
      </c>
      <c r="D22" s="11" t="s">
        <v>80</v>
      </c>
      <c r="E22" s="12" t="s">
        <v>81</v>
      </c>
      <c r="F22" s="11" t="s">
        <v>82</v>
      </c>
      <c r="G22" s="11" t="s">
        <v>83</v>
      </c>
      <c r="H22" s="11" t="s">
        <v>70</v>
      </c>
      <c r="I22" s="12" t="s">
        <v>71</v>
      </c>
      <c r="J22" s="11" t="s">
        <v>72</v>
      </c>
      <c r="K22" s="11" t="s">
        <v>84</v>
      </c>
      <c r="L22" s="11" t="s">
        <v>85</v>
      </c>
      <c r="M22" s="11">
        <v>4.0</v>
      </c>
      <c r="N22" s="11">
        <v>17.0</v>
      </c>
      <c r="O22" s="13">
        <v>2000000.0</v>
      </c>
      <c r="P22" s="13">
        <f t="shared" si="7"/>
        <v>85000</v>
      </c>
      <c r="Q22" s="15">
        <v>45611.0</v>
      </c>
      <c r="R22" s="11" t="s">
        <v>86</v>
      </c>
      <c r="S22" s="15">
        <v>45606.0</v>
      </c>
      <c r="T22" s="11" t="s">
        <v>87</v>
      </c>
      <c r="U22" s="11" t="s">
        <v>88</v>
      </c>
    </row>
    <row r="23" ht="15.75" customHeight="1">
      <c r="A23" s="11" t="s">
        <v>89</v>
      </c>
      <c r="B23" s="11" t="s">
        <v>90</v>
      </c>
      <c r="C23" s="16" t="str">
        <f t="shared" si="5"/>
        <v>R006</v>
      </c>
      <c r="D23" s="11" t="s">
        <v>91</v>
      </c>
      <c r="E23" s="12" t="s">
        <v>92</v>
      </c>
      <c r="F23" s="11" t="s">
        <v>93</v>
      </c>
      <c r="G23" s="11" t="s">
        <v>94</v>
      </c>
      <c r="H23" s="11" t="s">
        <v>31</v>
      </c>
      <c r="I23" s="12" t="s">
        <v>32</v>
      </c>
      <c r="J23" s="11" t="s">
        <v>33</v>
      </c>
      <c r="K23" s="11" t="s">
        <v>95</v>
      </c>
      <c r="L23" s="11" t="s">
        <v>96</v>
      </c>
      <c r="M23" s="11">
        <v>1.0</v>
      </c>
      <c r="N23" s="11">
        <v>2.0</v>
      </c>
      <c r="O23" s="13">
        <v>50000.0</v>
      </c>
      <c r="P23" s="13">
        <f t="shared" si="7"/>
        <v>10000</v>
      </c>
      <c r="Q23" s="15">
        <v>45614.0</v>
      </c>
      <c r="R23" s="11" t="s">
        <v>97</v>
      </c>
      <c r="S23" s="15">
        <v>45609.0</v>
      </c>
      <c r="T23" s="11" t="s">
        <v>98</v>
      </c>
      <c r="U23" s="11" t="s">
        <v>99</v>
      </c>
    </row>
    <row r="24" ht="15.75" customHeight="1">
      <c r="A24" s="11" t="s">
        <v>100</v>
      </c>
      <c r="B24" s="11" t="s">
        <v>101</v>
      </c>
      <c r="C24" s="16" t="str">
        <f t="shared" si="5"/>
        <v>R007</v>
      </c>
      <c r="D24" s="11" t="s">
        <v>102</v>
      </c>
      <c r="E24" s="12" t="s">
        <v>103</v>
      </c>
      <c r="F24" s="11" t="s">
        <v>104</v>
      </c>
      <c r="G24" s="11" t="s">
        <v>105</v>
      </c>
      <c r="H24" s="11" t="s">
        <v>57</v>
      </c>
      <c r="I24" s="12" t="s">
        <v>58</v>
      </c>
      <c r="J24" s="11" t="s">
        <v>59</v>
      </c>
      <c r="K24" s="11" t="s">
        <v>34</v>
      </c>
      <c r="L24" s="11" t="s">
        <v>35</v>
      </c>
      <c r="M24" s="11">
        <v>3.0</v>
      </c>
      <c r="N24" s="11">
        <v>2.0</v>
      </c>
      <c r="O24" s="13">
        <v>1.0E7</v>
      </c>
      <c r="P24" s="13">
        <f t="shared" si="7"/>
        <v>10000</v>
      </c>
      <c r="Q24" s="15">
        <v>45616.0</v>
      </c>
      <c r="R24" s="11" t="s">
        <v>106</v>
      </c>
      <c r="S24" s="15">
        <v>45612.0</v>
      </c>
      <c r="T24" s="11" t="s">
        <v>107</v>
      </c>
      <c r="U24" s="11" t="s">
        <v>108</v>
      </c>
    </row>
    <row r="25" ht="15.75" customHeight="1"/>
    <row r="26" ht="15.75" customHeight="1">
      <c r="A26" s="6" t="s">
        <v>111</v>
      </c>
    </row>
    <row r="27" ht="15.75" customHeight="1">
      <c r="A27" s="1" t="s">
        <v>110</v>
      </c>
      <c r="B27" s="17"/>
      <c r="C27" s="17"/>
      <c r="D27" s="17"/>
      <c r="E27" s="18"/>
      <c r="F27" s="18"/>
      <c r="G27" s="18"/>
      <c r="H27" s="18"/>
      <c r="I27" s="18"/>
      <c r="J27" s="18"/>
      <c r="K27" s="18"/>
      <c r="L27" s="18"/>
      <c r="M27" s="19"/>
      <c r="N27" s="18"/>
      <c r="O27" s="18"/>
      <c r="P27" s="18"/>
      <c r="Q27" s="18"/>
      <c r="R27" s="18"/>
    </row>
    <row r="28" ht="15.75" customHeight="1">
      <c r="A28" s="20" t="s">
        <v>4</v>
      </c>
      <c r="B28" s="22" t="s">
        <v>5</v>
      </c>
      <c r="C28" s="22" t="s">
        <v>6</v>
      </c>
      <c r="D28" s="7" t="s">
        <v>10</v>
      </c>
      <c r="E28" s="7" t="s">
        <v>11</v>
      </c>
      <c r="F28" s="7" t="s">
        <v>12</v>
      </c>
      <c r="G28" s="7" t="s">
        <v>14</v>
      </c>
      <c r="H28" s="7" t="s">
        <v>15</v>
      </c>
      <c r="I28" s="9" t="s">
        <v>16</v>
      </c>
      <c r="J28" s="7" t="s">
        <v>17</v>
      </c>
      <c r="K28" s="7" t="s">
        <v>18</v>
      </c>
      <c r="L28" s="7" t="s">
        <v>23</v>
      </c>
    </row>
    <row r="29" ht="15.75" customHeight="1">
      <c r="A29" s="11" t="s">
        <v>26</v>
      </c>
      <c r="B29" s="11" t="s">
        <v>27</v>
      </c>
      <c r="C29" s="11" t="str">
        <f t="shared" ref="C29:C35" si="8">RIGHT(A29,LEN(A29) - 1)</f>
        <v>R001</v>
      </c>
      <c r="D29" s="11" t="str">
        <f t="shared" ref="D29:D32" si="9">CONCATENATE("S",RIGHT(A29,LEN(A29) - 2))</f>
        <v>S001</v>
      </c>
      <c r="E29" s="11" t="s">
        <v>31</v>
      </c>
      <c r="F29" s="12" t="s">
        <v>32</v>
      </c>
      <c r="G29" s="11" t="s">
        <v>34</v>
      </c>
      <c r="H29" s="11" t="s">
        <v>35</v>
      </c>
      <c r="I29" s="11">
        <v>2.0</v>
      </c>
      <c r="J29" s="11">
        <v>2.0</v>
      </c>
      <c r="K29" s="13">
        <v>1.0E7</v>
      </c>
      <c r="L29" s="15">
        <v>45597.0</v>
      </c>
    </row>
    <row r="30" ht="15.75" customHeight="1">
      <c r="A30" s="11" t="s">
        <v>39</v>
      </c>
      <c r="B30" s="11" t="s">
        <v>40</v>
      </c>
      <c r="C30" s="11" t="str">
        <f t="shared" si="8"/>
        <v>R002</v>
      </c>
      <c r="D30" s="11" t="str">
        <f t="shared" si="9"/>
        <v>S002</v>
      </c>
      <c r="E30" s="11" t="s">
        <v>44</v>
      </c>
      <c r="F30" s="12" t="s">
        <v>45</v>
      </c>
      <c r="G30" s="11" t="s">
        <v>47</v>
      </c>
      <c r="H30" s="11" t="s">
        <v>48</v>
      </c>
      <c r="I30" s="11">
        <v>3.0</v>
      </c>
      <c r="J30" s="11">
        <v>10.0</v>
      </c>
      <c r="K30" s="13">
        <v>50000.0</v>
      </c>
      <c r="L30" s="15">
        <v>45599.0</v>
      </c>
    </row>
    <row r="31" ht="15.75" customHeight="1">
      <c r="A31" s="11" t="s">
        <v>52</v>
      </c>
      <c r="B31" s="11" t="s">
        <v>53</v>
      </c>
      <c r="C31" s="16" t="str">
        <f t="shared" si="8"/>
        <v>R003</v>
      </c>
      <c r="D31" s="16" t="str">
        <f t="shared" si="9"/>
        <v>S003</v>
      </c>
      <c r="E31" s="11" t="s">
        <v>57</v>
      </c>
      <c r="F31" s="12" t="s">
        <v>58</v>
      </c>
      <c r="G31" s="11" t="s">
        <v>60</v>
      </c>
      <c r="H31" s="11" t="s">
        <v>61</v>
      </c>
      <c r="I31" s="11">
        <v>1.0</v>
      </c>
      <c r="J31" s="11">
        <v>13.0</v>
      </c>
      <c r="K31" s="13">
        <v>1000000.0</v>
      </c>
      <c r="L31" s="15">
        <v>45602.0</v>
      </c>
    </row>
    <row r="32" ht="15.75" customHeight="1">
      <c r="A32" s="11" t="s">
        <v>65</v>
      </c>
      <c r="B32" s="11" t="s">
        <v>66</v>
      </c>
      <c r="C32" s="16" t="str">
        <f t="shared" si="8"/>
        <v>R004</v>
      </c>
      <c r="D32" s="16" t="str">
        <f t="shared" si="9"/>
        <v>S004</v>
      </c>
      <c r="E32" s="11" t="s">
        <v>70</v>
      </c>
      <c r="F32" s="12" t="s">
        <v>71</v>
      </c>
      <c r="G32" s="11" t="s">
        <v>73</v>
      </c>
      <c r="H32" s="11" t="s">
        <v>74</v>
      </c>
      <c r="I32" s="11">
        <v>2.0</v>
      </c>
      <c r="J32" s="11">
        <v>30.0</v>
      </c>
      <c r="K32" s="13">
        <v>5000000.0</v>
      </c>
      <c r="L32" s="15">
        <v>45604.0</v>
      </c>
    </row>
    <row r="33" ht="15.75" customHeight="1">
      <c r="A33" s="11" t="s">
        <v>78</v>
      </c>
      <c r="B33" s="11" t="s">
        <v>79</v>
      </c>
      <c r="C33" s="16" t="str">
        <f t="shared" si="8"/>
        <v>R005</v>
      </c>
      <c r="D33" s="11" t="s">
        <v>83</v>
      </c>
      <c r="E33" s="11" t="s">
        <v>70</v>
      </c>
      <c r="F33" s="12" t="s">
        <v>71</v>
      </c>
      <c r="G33" s="11" t="s">
        <v>84</v>
      </c>
      <c r="H33" s="11" t="s">
        <v>85</v>
      </c>
      <c r="I33" s="11">
        <v>4.0</v>
      </c>
      <c r="J33" s="11">
        <v>17.0</v>
      </c>
      <c r="K33" s="13">
        <v>2000000.0</v>
      </c>
      <c r="L33" s="15">
        <v>45606.0</v>
      </c>
    </row>
    <row r="34" ht="15.75" customHeight="1">
      <c r="A34" s="11" t="s">
        <v>89</v>
      </c>
      <c r="B34" s="11" t="s">
        <v>90</v>
      </c>
      <c r="C34" s="16" t="str">
        <f t="shared" si="8"/>
        <v>R006</v>
      </c>
      <c r="D34" s="11" t="s">
        <v>94</v>
      </c>
      <c r="E34" s="11" t="s">
        <v>31</v>
      </c>
      <c r="F34" s="12" t="s">
        <v>32</v>
      </c>
      <c r="G34" s="11" t="s">
        <v>95</v>
      </c>
      <c r="H34" s="11" t="s">
        <v>96</v>
      </c>
      <c r="I34" s="11">
        <v>1.0</v>
      </c>
      <c r="J34" s="11">
        <v>2.0</v>
      </c>
      <c r="K34" s="13">
        <v>50000.0</v>
      </c>
      <c r="L34" s="15">
        <v>45609.0</v>
      </c>
    </row>
    <row r="35" ht="15.75" customHeight="1">
      <c r="A35" s="11" t="s">
        <v>100</v>
      </c>
      <c r="B35" s="11" t="s">
        <v>101</v>
      </c>
      <c r="C35" s="16" t="str">
        <f t="shared" si="8"/>
        <v>R007</v>
      </c>
      <c r="D35" s="11" t="s">
        <v>105</v>
      </c>
      <c r="E35" s="11" t="s">
        <v>57</v>
      </c>
      <c r="F35" s="12" t="s">
        <v>58</v>
      </c>
      <c r="G35" s="11" t="s">
        <v>34</v>
      </c>
      <c r="H35" s="11" t="s">
        <v>35</v>
      </c>
      <c r="I35" s="11">
        <v>3.0</v>
      </c>
      <c r="J35" s="11">
        <v>2.0</v>
      </c>
      <c r="K35" s="13">
        <v>1.0E7</v>
      </c>
      <c r="L35" s="15">
        <v>45612.0</v>
      </c>
    </row>
    <row r="36" ht="15.75" customHeight="1"/>
    <row r="37" ht="15.75" customHeight="1">
      <c r="A37" s="23" t="s">
        <v>112</v>
      </c>
      <c r="E37" s="23" t="s">
        <v>113</v>
      </c>
      <c r="H37" s="23" t="s">
        <v>114</v>
      </c>
    </row>
    <row r="38" ht="15.75" customHeight="1">
      <c r="A38" s="21" t="s">
        <v>6</v>
      </c>
      <c r="B38" s="8" t="s">
        <v>7</v>
      </c>
      <c r="C38" s="7" t="s">
        <v>8</v>
      </c>
      <c r="E38" s="20" t="s">
        <v>24</v>
      </c>
      <c r="F38" s="7" t="s">
        <v>25</v>
      </c>
      <c r="H38" s="24" t="s">
        <v>5</v>
      </c>
      <c r="I38" s="25" t="s">
        <v>9</v>
      </c>
      <c r="J38" s="25" t="s">
        <v>13</v>
      </c>
      <c r="K38" s="7" t="s">
        <v>21</v>
      </c>
      <c r="L38" s="7" t="s">
        <v>22</v>
      </c>
      <c r="M38" s="26" t="s">
        <v>14</v>
      </c>
      <c r="N38" s="26" t="s">
        <v>24</v>
      </c>
    </row>
    <row r="39" ht="15.75" customHeight="1">
      <c r="A39" s="11" t="str">
        <f t="shared" ref="A39:A45" si="10">RIGHT(A29,LEN(A29) - 1)</f>
        <v>R001</v>
      </c>
      <c r="B39" s="11" t="s">
        <v>28</v>
      </c>
      <c r="C39" s="12" t="s">
        <v>29</v>
      </c>
      <c r="E39" s="11" t="s">
        <v>37</v>
      </c>
      <c r="F39" s="11" t="s">
        <v>38</v>
      </c>
      <c r="H39" s="27" t="s">
        <v>27</v>
      </c>
      <c r="I39" s="11" t="s">
        <v>30</v>
      </c>
      <c r="J39" s="11" t="s">
        <v>33</v>
      </c>
      <c r="K39" s="15">
        <v>45601.0</v>
      </c>
      <c r="L39" s="11" t="s">
        <v>36</v>
      </c>
      <c r="M39" s="11" t="s">
        <v>34</v>
      </c>
      <c r="N39" s="11" t="s">
        <v>37</v>
      </c>
    </row>
    <row r="40" ht="15.75" customHeight="1">
      <c r="A40" s="11" t="str">
        <f t="shared" si="10"/>
        <v>R002</v>
      </c>
      <c r="B40" s="11" t="s">
        <v>41</v>
      </c>
      <c r="C40" s="12" t="s">
        <v>42</v>
      </c>
      <c r="E40" s="11" t="s">
        <v>50</v>
      </c>
      <c r="F40" s="11" t="s">
        <v>51</v>
      </c>
      <c r="H40" s="27" t="s">
        <v>40</v>
      </c>
      <c r="I40" s="11" t="s">
        <v>43</v>
      </c>
      <c r="J40" s="11" t="s">
        <v>46</v>
      </c>
      <c r="K40" s="15">
        <v>45603.0</v>
      </c>
      <c r="L40" s="11" t="s">
        <v>49</v>
      </c>
      <c r="M40" s="11" t="s">
        <v>47</v>
      </c>
      <c r="N40" s="11" t="s">
        <v>50</v>
      </c>
    </row>
    <row r="41" ht="15.75" customHeight="1">
      <c r="A41" s="16" t="str">
        <f t="shared" si="10"/>
        <v>R003</v>
      </c>
      <c r="B41" s="11" t="s">
        <v>54</v>
      </c>
      <c r="C41" s="12" t="s">
        <v>55</v>
      </c>
      <c r="E41" s="11" t="s">
        <v>63</v>
      </c>
      <c r="F41" s="11" t="s">
        <v>64</v>
      </c>
      <c r="H41" s="27" t="s">
        <v>53</v>
      </c>
      <c r="I41" s="11" t="s">
        <v>56</v>
      </c>
      <c r="J41" s="11" t="s">
        <v>59</v>
      </c>
      <c r="K41" s="15">
        <v>45606.0</v>
      </c>
      <c r="L41" s="11" t="s">
        <v>62</v>
      </c>
      <c r="M41" s="11" t="s">
        <v>60</v>
      </c>
      <c r="N41" s="11" t="s">
        <v>63</v>
      </c>
    </row>
    <row r="42" ht="15.75" customHeight="1">
      <c r="A42" s="16" t="str">
        <f t="shared" si="10"/>
        <v>R004</v>
      </c>
      <c r="B42" s="11" t="s">
        <v>67</v>
      </c>
      <c r="C42" s="12" t="s">
        <v>68</v>
      </c>
      <c r="E42" s="11" t="s">
        <v>76</v>
      </c>
      <c r="F42" s="11" t="s">
        <v>77</v>
      </c>
      <c r="H42" s="27" t="s">
        <v>66</v>
      </c>
      <c r="I42" s="11" t="s">
        <v>69</v>
      </c>
      <c r="J42" s="11" t="s">
        <v>72</v>
      </c>
      <c r="K42" s="15">
        <v>45608.0</v>
      </c>
      <c r="L42" s="11" t="s">
        <v>75</v>
      </c>
      <c r="M42" s="11" t="s">
        <v>73</v>
      </c>
      <c r="N42" s="11" t="s">
        <v>76</v>
      </c>
    </row>
    <row r="43" ht="15.75" customHeight="1">
      <c r="A43" s="16" t="str">
        <f t="shared" si="10"/>
        <v>R005</v>
      </c>
      <c r="B43" s="11" t="s">
        <v>80</v>
      </c>
      <c r="C43" s="12" t="s">
        <v>81</v>
      </c>
      <c r="E43" s="11" t="s">
        <v>87</v>
      </c>
      <c r="F43" s="11" t="s">
        <v>88</v>
      </c>
      <c r="H43" s="27" t="s">
        <v>79</v>
      </c>
      <c r="I43" s="11" t="s">
        <v>82</v>
      </c>
      <c r="J43" s="11" t="s">
        <v>72</v>
      </c>
      <c r="K43" s="15">
        <v>45611.0</v>
      </c>
      <c r="L43" s="11" t="s">
        <v>86</v>
      </c>
      <c r="M43" s="11" t="s">
        <v>84</v>
      </c>
      <c r="N43" s="11" t="s">
        <v>87</v>
      </c>
    </row>
    <row r="44" ht="15.75" customHeight="1">
      <c r="A44" s="16" t="str">
        <f t="shared" si="10"/>
        <v>R006</v>
      </c>
      <c r="B44" s="11" t="s">
        <v>91</v>
      </c>
      <c r="C44" s="12" t="s">
        <v>92</v>
      </c>
      <c r="E44" s="11" t="s">
        <v>98</v>
      </c>
      <c r="F44" s="11" t="s">
        <v>99</v>
      </c>
      <c r="H44" s="27" t="s">
        <v>90</v>
      </c>
      <c r="I44" s="11" t="s">
        <v>93</v>
      </c>
      <c r="J44" s="11" t="s">
        <v>33</v>
      </c>
      <c r="K44" s="15">
        <v>45614.0</v>
      </c>
      <c r="L44" s="11" t="s">
        <v>97</v>
      </c>
      <c r="M44" s="11" t="s">
        <v>95</v>
      </c>
      <c r="N44" s="11" t="s">
        <v>98</v>
      </c>
    </row>
    <row r="45" ht="15.75" customHeight="1">
      <c r="A45" s="16" t="str">
        <f t="shared" si="10"/>
        <v>R007</v>
      </c>
      <c r="B45" s="11" t="s">
        <v>102</v>
      </c>
      <c r="C45" s="12" t="s">
        <v>103</v>
      </c>
      <c r="E45" s="11" t="s">
        <v>107</v>
      </c>
      <c r="F45" s="11" t="s">
        <v>108</v>
      </c>
      <c r="H45" s="27" t="s">
        <v>101</v>
      </c>
      <c r="I45" s="11" t="s">
        <v>104</v>
      </c>
      <c r="J45" s="11" t="s">
        <v>59</v>
      </c>
      <c r="K45" s="15">
        <v>45616.0</v>
      </c>
      <c r="L45" s="11" t="s">
        <v>106</v>
      </c>
      <c r="M45" s="11" t="s">
        <v>34</v>
      </c>
      <c r="N45" s="11" t="s">
        <v>107</v>
      </c>
    </row>
    <row r="46" ht="15.75" customHeight="1"/>
    <row r="47" ht="15.75" customHeight="1">
      <c r="A47" s="6" t="s">
        <v>115</v>
      </c>
    </row>
    <row r="48" ht="15.75" customHeight="1">
      <c r="A48" s="1" t="s">
        <v>110</v>
      </c>
      <c r="B48" s="17"/>
      <c r="C48" s="17"/>
      <c r="D48" s="17"/>
      <c r="E48" s="18"/>
      <c r="F48" s="18"/>
      <c r="G48" s="18"/>
      <c r="H48" s="18"/>
      <c r="I48" s="18"/>
      <c r="J48" s="18"/>
      <c r="K48" s="18"/>
      <c r="L48" s="18"/>
      <c r="M48" s="19"/>
      <c r="N48" s="18"/>
      <c r="O48" s="18"/>
      <c r="P48" s="18"/>
      <c r="Q48" s="18"/>
    </row>
    <row r="49" ht="15.75" customHeight="1">
      <c r="A49" s="20" t="s">
        <v>4</v>
      </c>
      <c r="B49" s="22" t="s">
        <v>5</v>
      </c>
      <c r="C49" s="22" t="s">
        <v>6</v>
      </c>
      <c r="D49" s="26" t="s">
        <v>10</v>
      </c>
      <c r="E49" s="26" t="s">
        <v>14</v>
      </c>
      <c r="F49" s="9" t="s">
        <v>16</v>
      </c>
      <c r="G49" s="7" t="s">
        <v>23</v>
      </c>
    </row>
    <row r="50" ht="15.75" customHeight="1">
      <c r="A50" s="11" t="s">
        <v>26</v>
      </c>
      <c r="B50" s="11" t="s">
        <v>27</v>
      </c>
      <c r="C50" s="11" t="str">
        <f t="shared" ref="C50:C56" si="11">RIGHT(A50,LEN(A50) - 1)</f>
        <v>R001</v>
      </c>
      <c r="D50" s="11" t="str">
        <f t="shared" ref="D50:D53" si="12">CONCATENATE("S",RIGHT(A50,LEN(A50) - 2))</f>
        <v>S001</v>
      </c>
      <c r="E50" s="11" t="s">
        <v>34</v>
      </c>
      <c r="F50" s="11">
        <v>2.0</v>
      </c>
      <c r="G50" s="15">
        <v>45597.0</v>
      </c>
    </row>
    <row r="51" ht="15.75" customHeight="1">
      <c r="A51" s="11" t="s">
        <v>39</v>
      </c>
      <c r="B51" s="11" t="s">
        <v>40</v>
      </c>
      <c r="C51" s="11" t="str">
        <f t="shared" si="11"/>
        <v>R002</v>
      </c>
      <c r="D51" s="11" t="str">
        <f t="shared" si="12"/>
        <v>S002</v>
      </c>
      <c r="E51" s="11" t="s">
        <v>47</v>
      </c>
      <c r="F51" s="11">
        <v>3.0</v>
      </c>
      <c r="G51" s="15">
        <v>45599.0</v>
      </c>
    </row>
    <row r="52" ht="15.75" customHeight="1">
      <c r="A52" s="11" t="s">
        <v>52</v>
      </c>
      <c r="B52" s="11" t="s">
        <v>53</v>
      </c>
      <c r="C52" s="16" t="str">
        <f t="shared" si="11"/>
        <v>R003</v>
      </c>
      <c r="D52" s="16" t="str">
        <f t="shared" si="12"/>
        <v>S003</v>
      </c>
      <c r="E52" s="11" t="s">
        <v>60</v>
      </c>
      <c r="F52" s="11">
        <v>1.0</v>
      </c>
      <c r="G52" s="15">
        <v>45602.0</v>
      </c>
    </row>
    <row r="53" ht="15.75" customHeight="1">
      <c r="A53" s="11" t="s">
        <v>65</v>
      </c>
      <c r="B53" s="11" t="s">
        <v>66</v>
      </c>
      <c r="C53" s="16" t="str">
        <f t="shared" si="11"/>
        <v>R004</v>
      </c>
      <c r="D53" s="16" t="str">
        <f t="shared" si="12"/>
        <v>S004</v>
      </c>
      <c r="E53" s="11" t="s">
        <v>73</v>
      </c>
      <c r="F53" s="11">
        <v>2.0</v>
      </c>
      <c r="G53" s="15">
        <v>45604.0</v>
      </c>
    </row>
    <row r="54" ht="15.75" customHeight="1">
      <c r="A54" s="11" t="s">
        <v>78</v>
      </c>
      <c r="B54" s="11" t="s">
        <v>79</v>
      </c>
      <c r="C54" s="16" t="str">
        <f t="shared" si="11"/>
        <v>R005</v>
      </c>
      <c r="D54" s="11" t="s">
        <v>83</v>
      </c>
      <c r="E54" s="11" t="s">
        <v>84</v>
      </c>
      <c r="F54" s="11">
        <v>4.0</v>
      </c>
      <c r="G54" s="15">
        <v>45606.0</v>
      </c>
    </row>
    <row r="55" ht="15.75" customHeight="1">
      <c r="A55" s="11" t="s">
        <v>89</v>
      </c>
      <c r="B55" s="11" t="s">
        <v>90</v>
      </c>
      <c r="C55" s="16" t="str">
        <f t="shared" si="11"/>
        <v>R006</v>
      </c>
      <c r="D55" s="11" t="s">
        <v>94</v>
      </c>
      <c r="E55" s="11" t="s">
        <v>95</v>
      </c>
      <c r="F55" s="11">
        <v>1.0</v>
      </c>
      <c r="G55" s="15">
        <v>45609.0</v>
      </c>
    </row>
    <row r="56" ht="15.75" customHeight="1">
      <c r="A56" s="11" t="s">
        <v>100</v>
      </c>
      <c r="B56" s="11" t="s">
        <v>101</v>
      </c>
      <c r="C56" s="16" t="str">
        <f t="shared" si="11"/>
        <v>R007</v>
      </c>
      <c r="D56" s="11" t="s">
        <v>105</v>
      </c>
      <c r="E56" s="11" t="s">
        <v>34</v>
      </c>
      <c r="F56" s="11">
        <v>3.0</v>
      </c>
      <c r="G56" s="15">
        <v>45612.0</v>
      </c>
    </row>
    <row r="57" ht="15.75" customHeight="1"/>
    <row r="58" ht="15.75" customHeight="1">
      <c r="A58" s="23" t="s">
        <v>112</v>
      </c>
      <c r="E58" s="23" t="s">
        <v>113</v>
      </c>
      <c r="H58" s="23" t="s">
        <v>114</v>
      </c>
    </row>
    <row r="59" ht="15.75" customHeight="1">
      <c r="A59" s="21" t="s">
        <v>6</v>
      </c>
      <c r="B59" s="8" t="s">
        <v>7</v>
      </c>
      <c r="C59" s="7" t="s">
        <v>8</v>
      </c>
      <c r="E59" s="20" t="s">
        <v>24</v>
      </c>
      <c r="F59" s="7" t="s">
        <v>25</v>
      </c>
      <c r="H59" s="24" t="s">
        <v>5</v>
      </c>
      <c r="I59" s="25" t="s">
        <v>9</v>
      </c>
      <c r="J59" s="25" t="s">
        <v>13</v>
      </c>
      <c r="K59" s="7" t="s">
        <v>21</v>
      </c>
      <c r="L59" s="7" t="s">
        <v>22</v>
      </c>
      <c r="M59" s="26" t="s">
        <v>14</v>
      </c>
      <c r="N59" s="26" t="s">
        <v>24</v>
      </c>
    </row>
    <row r="60" ht="15.75" customHeight="1">
      <c r="A60" s="11" t="str">
        <f t="shared" ref="A60:A66" si="13">RIGHT(A50,LEN(A50) - 1)</f>
        <v>R001</v>
      </c>
      <c r="B60" s="11" t="s">
        <v>28</v>
      </c>
      <c r="C60" s="12" t="s">
        <v>29</v>
      </c>
      <c r="E60" s="11" t="s">
        <v>37</v>
      </c>
      <c r="F60" s="11" t="s">
        <v>38</v>
      </c>
      <c r="H60" s="27" t="s">
        <v>27</v>
      </c>
      <c r="I60" s="11" t="s">
        <v>30</v>
      </c>
      <c r="J60" s="11" t="s">
        <v>33</v>
      </c>
      <c r="K60" s="15">
        <v>45601.0</v>
      </c>
      <c r="L60" s="11" t="s">
        <v>36</v>
      </c>
      <c r="M60" s="11" t="s">
        <v>34</v>
      </c>
      <c r="N60" s="11" t="s">
        <v>37</v>
      </c>
    </row>
    <row r="61" ht="15.75" customHeight="1">
      <c r="A61" s="11" t="str">
        <f t="shared" si="13"/>
        <v>R002</v>
      </c>
      <c r="B61" s="11" t="s">
        <v>41</v>
      </c>
      <c r="C61" s="12" t="s">
        <v>42</v>
      </c>
      <c r="E61" s="11" t="s">
        <v>50</v>
      </c>
      <c r="F61" s="11" t="s">
        <v>51</v>
      </c>
      <c r="H61" s="27" t="s">
        <v>40</v>
      </c>
      <c r="I61" s="11" t="s">
        <v>43</v>
      </c>
      <c r="J61" s="11" t="s">
        <v>46</v>
      </c>
      <c r="K61" s="15">
        <v>45603.0</v>
      </c>
      <c r="L61" s="11" t="s">
        <v>49</v>
      </c>
      <c r="M61" s="11" t="s">
        <v>47</v>
      </c>
      <c r="N61" s="11" t="s">
        <v>50</v>
      </c>
    </row>
    <row r="62" ht="15.75" customHeight="1">
      <c r="A62" s="16" t="str">
        <f t="shared" si="13"/>
        <v>R003</v>
      </c>
      <c r="B62" s="11" t="s">
        <v>54</v>
      </c>
      <c r="C62" s="12" t="s">
        <v>55</v>
      </c>
      <c r="E62" s="11" t="s">
        <v>63</v>
      </c>
      <c r="F62" s="11" t="s">
        <v>64</v>
      </c>
      <c r="H62" s="27" t="s">
        <v>53</v>
      </c>
      <c r="I62" s="11" t="s">
        <v>56</v>
      </c>
      <c r="J62" s="11" t="s">
        <v>59</v>
      </c>
      <c r="K62" s="15">
        <v>45606.0</v>
      </c>
      <c r="L62" s="11" t="s">
        <v>62</v>
      </c>
      <c r="M62" s="11" t="s">
        <v>60</v>
      </c>
      <c r="N62" s="11" t="s">
        <v>63</v>
      </c>
    </row>
    <row r="63" ht="15.75" customHeight="1">
      <c r="A63" s="16" t="str">
        <f t="shared" si="13"/>
        <v>R004</v>
      </c>
      <c r="B63" s="11" t="s">
        <v>67</v>
      </c>
      <c r="C63" s="12" t="s">
        <v>68</v>
      </c>
      <c r="E63" s="11" t="s">
        <v>76</v>
      </c>
      <c r="F63" s="11" t="s">
        <v>77</v>
      </c>
      <c r="H63" s="27" t="s">
        <v>66</v>
      </c>
      <c r="I63" s="11" t="s">
        <v>69</v>
      </c>
      <c r="J63" s="11" t="s">
        <v>72</v>
      </c>
      <c r="K63" s="15">
        <v>45608.0</v>
      </c>
      <c r="L63" s="11" t="s">
        <v>75</v>
      </c>
      <c r="M63" s="11" t="s">
        <v>73</v>
      </c>
      <c r="N63" s="11" t="s">
        <v>76</v>
      </c>
    </row>
    <row r="64" ht="15.75" customHeight="1">
      <c r="A64" s="16" t="str">
        <f t="shared" si="13"/>
        <v>R005</v>
      </c>
      <c r="B64" s="11" t="s">
        <v>80</v>
      </c>
      <c r="C64" s="12" t="s">
        <v>81</v>
      </c>
      <c r="E64" s="11" t="s">
        <v>87</v>
      </c>
      <c r="F64" s="11" t="s">
        <v>88</v>
      </c>
      <c r="H64" s="27" t="s">
        <v>79</v>
      </c>
      <c r="I64" s="11" t="s">
        <v>82</v>
      </c>
      <c r="J64" s="11" t="s">
        <v>72</v>
      </c>
      <c r="K64" s="15">
        <v>45611.0</v>
      </c>
      <c r="L64" s="11" t="s">
        <v>86</v>
      </c>
      <c r="M64" s="11" t="s">
        <v>84</v>
      </c>
      <c r="N64" s="11" t="s">
        <v>87</v>
      </c>
    </row>
    <row r="65" ht="15.75" customHeight="1">
      <c r="A65" s="16" t="str">
        <f t="shared" si="13"/>
        <v>R006</v>
      </c>
      <c r="B65" s="11" t="s">
        <v>91</v>
      </c>
      <c r="C65" s="12" t="s">
        <v>92</v>
      </c>
      <c r="E65" s="11" t="s">
        <v>98</v>
      </c>
      <c r="F65" s="11" t="s">
        <v>99</v>
      </c>
      <c r="H65" s="27" t="s">
        <v>90</v>
      </c>
      <c r="I65" s="11" t="s">
        <v>93</v>
      </c>
      <c r="J65" s="11" t="s">
        <v>33</v>
      </c>
      <c r="K65" s="15">
        <v>45614.0</v>
      </c>
      <c r="L65" s="11" t="s">
        <v>97</v>
      </c>
      <c r="M65" s="11" t="s">
        <v>95</v>
      </c>
      <c r="N65" s="11" t="s">
        <v>98</v>
      </c>
    </row>
    <row r="66" ht="15.75" customHeight="1">
      <c r="A66" s="16" t="str">
        <f t="shared" si="13"/>
        <v>R007</v>
      </c>
      <c r="B66" s="11" t="s">
        <v>102</v>
      </c>
      <c r="C66" s="12" t="s">
        <v>103</v>
      </c>
      <c r="E66" s="11" t="s">
        <v>107</v>
      </c>
      <c r="F66" s="11" t="s">
        <v>108</v>
      </c>
      <c r="H66" s="27" t="s">
        <v>101</v>
      </c>
      <c r="I66" s="11" t="s">
        <v>104</v>
      </c>
      <c r="J66" s="11" t="s">
        <v>59</v>
      </c>
      <c r="K66" s="15">
        <v>45616.0</v>
      </c>
      <c r="L66" s="11" t="s">
        <v>106</v>
      </c>
      <c r="M66" s="11" t="s">
        <v>34</v>
      </c>
      <c r="N66" s="11" t="s">
        <v>107</v>
      </c>
    </row>
    <row r="67" ht="15.75" customHeight="1"/>
    <row r="68" ht="15.75" customHeight="1">
      <c r="A68" s="23" t="s">
        <v>116</v>
      </c>
      <c r="F68" s="23" t="s">
        <v>117</v>
      </c>
    </row>
    <row r="69" ht="15.75" customHeight="1">
      <c r="A69" s="24" t="s">
        <v>14</v>
      </c>
      <c r="B69" s="25" t="s">
        <v>15</v>
      </c>
      <c r="C69" s="7" t="s">
        <v>17</v>
      </c>
      <c r="D69" s="7" t="s">
        <v>18</v>
      </c>
      <c r="F69" s="20" t="s">
        <v>10</v>
      </c>
      <c r="G69" s="7" t="s">
        <v>11</v>
      </c>
      <c r="H69" s="7" t="s">
        <v>12</v>
      </c>
    </row>
    <row r="70" ht="15.75" customHeight="1">
      <c r="A70" s="27" t="s">
        <v>34</v>
      </c>
      <c r="B70" s="27" t="s">
        <v>35</v>
      </c>
      <c r="C70" s="11">
        <v>2.0</v>
      </c>
      <c r="D70" s="13">
        <v>1.0E7</v>
      </c>
      <c r="F70" s="11" t="s">
        <v>94</v>
      </c>
      <c r="G70" s="11" t="s">
        <v>31</v>
      </c>
      <c r="H70" s="12" t="s">
        <v>32</v>
      </c>
    </row>
    <row r="71" ht="15.75" customHeight="1">
      <c r="A71" s="27" t="s">
        <v>47</v>
      </c>
      <c r="B71" s="27" t="s">
        <v>48</v>
      </c>
      <c r="C71" s="11">
        <v>10.0</v>
      </c>
      <c r="D71" s="13">
        <v>50000.0</v>
      </c>
      <c r="F71" s="11" t="s">
        <v>118</v>
      </c>
      <c r="G71" s="11" t="s">
        <v>44</v>
      </c>
      <c r="H71" s="12" t="s">
        <v>45</v>
      </c>
    </row>
    <row r="72" ht="15.75" customHeight="1">
      <c r="A72" s="27" t="s">
        <v>60</v>
      </c>
      <c r="B72" s="27" t="s">
        <v>61</v>
      </c>
      <c r="C72" s="11">
        <v>13.0</v>
      </c>
      <c r="D72" s="13">
        <v>1000000.0</v>
      </c>
      <c r="F72" s="16" t="s">
        <v>105</v>
      </c>
      <c r="G72" s="11" t="s">
        <v>57</v>
      </c>
      <c r="H72" s="12" t="s">
        <v>58</v>
      </c>
    </row>
    <row r="73" ht="15.75" customHeight="1">
      <c r="A73" s="27" t="s">
        <v>73</v>
      </c>
      <c r="B73" s="27" t="s">
        <v>74</v>
      </c>
      <c r="C73" s="11">
        <v>30.0</v>
      </c>
      <c r="D73" s="13">
        <v>5000000.0</v>
      </c>
      <c r="F73" s="16" t="s">
        <v>83</v>
      </c>
      <c r="G73" s="11" t="s">
        <v>70</v>
      </c>
      <c r="H73" s="12" t="s">
        <v>71</v>
      </c>
    </row>
    <row r="74" ht="15.75" customHeight="1">
      <c r="A74" s="27" t="s">
        <v>84</v>
      </c>
      <c r="B74" s="27" t="s">
        <v>85</v>
      </c>
      <c r="C74" s="11">
        <v>17.0</v>
      </c>
      <c r="D74" s="13">
        <v>2000000.0</v>
      </c>
      <c r="F74" s="11" t="s">
        <v>83</v>
      </c>
      <c r="G74" s="11" t="s">
        <v>70</v>
      </c>
      <c r="H74" s="12" t="s">
        <v>71</v>
      </c>
    </row>
    <row r="75" ht="15.75" customHeight="1">
      <c r="A75" s="27" t="s">
        <v>95</v>
      </c>
      <c r="B75" s="27" t="s">
        <v>96</v>
      </c>
      <c r="C75" s="11">
        <v>2.0</v>
      </c>
      <c r="D75" s="13">
        <v>50000.0</v>
      </c>
      <c r="F75" s="11" t="s">
        <v>94</v>
      </c>
      <c r="G75" s="11" t="s">
        <v>31</v>
      </c>
      <c r="H75" s="12" t="s">
        <v>32</v>
      </c>
    </row>
    <row r="76" ht="15.75" customHeight="1">
      <c r="A76" s="27" t="s">
        <v>34</v>
      </c>
      <c r="B76" s="27" t="s">
        <v>35</v>
      </c>
      <c r="C76" s="11">
        <v>2.0</v>
      </c>
      <c r="D76" s="13">
        <v>1.0E7</v>
      </c>
      <c r="F76" s="11" t="s">
        <v>105</v>
      </c>
      <c r="G76" s="11" t="s">
        <v>57</v>
      </c>
      <c r="H76" s="12" t="s">
        <v>58</v>
      </c>
    </row>
    <row r="77" ht="15.75" customHeight="1"/>
    <row r="78" ht="15.75" customHeight="1"/>
    <row r="79" ht="15.75" customHeight="1">
      <c r="A79" s="23" t="s">
        <v>119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printOptions/>
  <pageMargins bottom="0.75" footer="0.0" header="0.0" left="0.7" right="0.7" top="0.75"/>
  <pageSetup paperSize="8" orientation="landscape"/>
  <drawing r:id="rId1"/>
</worksheet>
</file>