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40" activeTab="1"/>
  </bookViews>
  <sheets>
    <sheet name="敏感性报告" sheetId="1" r:id="rId1"/>
    <sheet name="Sheet1" sheetId="2" r:id="rId2"/>
    <sheet name="Sheet2" sheetId="3" r:id="rId3"/>
    <sheet name="Sheet3" sheetId="4" r:id="rId4"/>
  </sheets>
  <definedNames>
    <definedName name="solver_opt" localSheetId="1" hidden="1">Sheet1!$B$12</definedName>
    <definedName name="solver_typ" localSheetId="1" hidden="1">1</definedName>
    <definedName name="solver_val" localSheetId="1" hidden="1">0</definedName>
    <definedName name="solver_adj" localSheetId="1" hidden="1">Sheet1!$B$2:$D$4</definedName>
    <definedName name="solver_neg" localSheetId="1" hidden="1">1</definedName>
    <definedName name="solver_num" localSheetId="1" hidden="1">4</definedName>
    <definedName name="solver_lin" localSheetId="1" hidden="1">0</definedName>
    <definedName name="solver_eng" localSheetId="1" hidden="1">2</definedName>
    <definedName name="solver_ver" localSheetId="1" hidden="1">3</definedName>
    <definedName name="solver_lhs1" localSheetId="1" hidden="1">Sheet1!$B$7:$E$7</definedName>
    <definedName name="solver_rel1" localSheetId="1" hidden="1">1</definedName>
    <definedName name="solver_rhs1" localSheetId="1" hidden="1">Sheet1!$B$8:$E$8</definedName>
    <definedName name="solver_lhs2" localSheetId="1" hidden="1">Sheet1!$G$2:$G$4</definedName>
    <definedName name="solver_rel2" localSheetId="1" hidden="1">3</definedName>
    <definedName name="solver_rhs2" localSheetId="1" hidden="1">Sheet1!$K$2:$K$4</definedName>
    <definedName name="solver_lhs3" localSheetId="1" hidden="1">Sheet1!$H$2:$H$4</definedName>
    <definedName name="solver_rel3" localSheetId="1" hidden="1">1</definedName>
    <definedName name="solver_rhs3" localSheetId="1" hidden="1">Sheet1!$L$2:$L$4</definedName>
    <definedName name="solver_pre" localSheetId="1" hidden="1">0.000001</definedName>
    <definedName name="solver_itr" localSheetId="1" hidden="1">4</definedName>
    <definedName name="solver_tim" localSheetId="1" hidden="1">4</definedName>
    <definedName name="solver_tol" localSheetId="1" hidden="1">0.01</definedName>
    <definedName name="solver_sho" localSheetId="1" hidden="1">0</definedName>
    <definedName name="solver_rlx" localSheetId="1" hidden="1">0</definedName>
    <definedName name="solver_nod" localSheetId="1" hidden="1">0</definedName>
    <definedName name="solver_mip" localSheetId="1" hidden="1">0</definedName>
    <definedName name="solver_cvg" localSheetId="1" hidden="1">0.0001</definedName>
    <definedName name="solver_drv" localSheetId="1" hidden="1">1</definedName>
    <definedName name="solver_msl" localSheetId="1" hidden="1">0</definedName>
    <definedName name="solver_ssz" localSheetId="1" hidden="1">100</definedName>
    <definedName name="solver_rsd" localSheetId="1" hidden="1">0</definedName>
    <definedName name="solver_rbv" localSheetId="1" hidden="1">1</definedName>
    <definedName name="solver_lhs4" localSheetId="1" hidden="1">Sheet1!$E$2:$E$4</definedName>
    <definedName name="solver_rel4" localSheetId="1" hidden="1">1</definedName>
    <definedName name="solver_rhs4" localSheetId="1" hidden="1">Sheet1!$F$2:$F$4</definedName>
  </definedNames>
  <calcPr calcId="144525"/>
</workbook>
</file>

<file path=xl/sharedStrings.xml><?xml version="1.0" encoding="utf-8"?>
<sst xmlns="http://schemas.openxmlformats.org/spreadsheetml/2006/main" count="84">
  <si>
    <t>WPS Office 专业版 敏感性报告</t>
  </si>
  <si>
    <t>工作表: [Gasonline.xlsx]Sheet1</t>
  </si>
  <si>
    <t>报告的建立: 5/2/2014 10:54:12 AM</t>
  </si>
  <si>
    <t>可变单元格</t>
  </si>
  <si>
    <t>终</t>
  </si>
  <si>
    <t>递减</t>
  </si>
  <si>
    <t>目标式</t>
  </si>
  <si>
    <t>允许的</t>
  </si>
  <si>
    <t>单元格</t>
  </si>
  <si>
    <t>名称</t>
  </si>
  <si>
    <t>值</t>
  </si>
  <si>
    <t>成本</t>
  </si>
  <si>
    <t>系数</t>
  </si>
  <si>
    <t>增量</t>
  </si>
  <si>
    <t>减量</t>
  </si>
  <si>
    <t>$B$2</t>
  </si>
  <si>
    <t>Super Gasoline C1 Used</t>
  </si>
  <si>
    <t>$C$2</t>
  </si>
  <si>
    <t>Super Gasoline C2 Used</t>
  </si>
  <si>
    <t>$D$2</t>
  </si>
  <si>
    <t>Super Gasoline C3 Used</t>
  </si>
  <si>
    <t>$B$3</t>
  </si>
  <si>
    <t>Regular Gasoline C1 Used</t>
  </si>
  <si>
    <t>$C$3</t>
  </si>
  <si>
    <t>Regular Gasoline C2 Used</t>
  </si>
  <si>
    <t>$D$3</t>
  </si>
  <si>
    <t>Regular Gasoline C3 Used</t>
  </si>
  <si>
    <t>$B$4</t>
  </si>
  <si>
    <t>Diesel Fuel C1 Used</t>
  </si>
  <si>
    <t>$C$4</t>
  </si>
  <si>
    <t>Diesel Fuel C2 Used</t>
  </si>
  <si>
    <t>$D$4</t>
  </si>
  <si>
    <t>Diesel Fuel C3 Used</t>
  </si>
  <si>
    <t>约束</t>
  </si>
  <si>
    <t>阴影</t>
  </si>
  <si>
    <t>价格</t>
  </si>
  <si>
    <t>限制值</t>
  </si>
  <si>
    <t>$B$7</t>
  </si>
  <si>
    <t>Total Used C1 Used</t>
  </si>
  <si>
    <t>$C$7</t>
  </si>
  <si>
    <t>Total Used C2 Used</t>
  </si>
  <si>
    <t>$D$7</t>
  </si>
  <si>
    <t>Total Used C3 Used</t>
  </si>
  <si>
    <t>$E$7</t>
  </si>
  <si>
    <t>Total Used Total Product</t>
  </si>
  <si>
    <t>$G$2</t>
  </si>
  <si>
    <t>Super Gasoline Sum OR</t>
  </si>
  <si>
    <t>$G$3</t>
  </si>
  <si>
    <t>Regular Gasoline Sum OR</t>
  </si>
  <si>
    <t>$G$4</t>
  </si>
  <si>
    <t>Diesel Fuel Sum OR</t>
  </si>
  <si>
    <t>$H$2</t>
  </si>
  <si>
    <t>Super Gasoline Sum Iron</t>
  </si>
  <si>
    <t>$H$3</t>
  </si>
  <si>
    <t>Regular Gasoline Sum Iron</t>
  </si>
  <si>
    <t>$H$4</t>
  </si>
  <si>
    <t>Diesel Fuel Sum Iron</t>
  </si>
  <si>
    <t>$E$2</t>
  </si>
  <si>
    <t>Super Gasoline Total Product</t>
  </si>
  <si>
    <t>$E$3</t>
  </si>
  <si>
    <t>Regular Gasoline Total Product</t>
  </si>
  <si>
    <t>$E$4</t>
  </si>
  <si>
    <t>Diesel Fuel Total Product</t>
  </si>
  <si>
    <t>C1 Used</t>
  </si>
  <si>
    <t>C2 Used</t>
  </si>
  <si>
    <t>C3 Used</t>
  </si>
  <si>
    <t>Total Product</t>
  </si>
  <si>
    <t>Demand</t>
  </si>
  <si>
    <t>Sum OR</t>
  </si>
  <si>
    <t>Sum Iron</t>
  </si>
  <si>
    <t>Octane&gt;=</t>
  </si>
  <si>
    <t>Iron&lt;=</t>
  </si>
  <si>
    <t>OP</t>
  </si>
  <si>
    <t>IP</t>
  </si>
  <si>
    <t>Super Gasoline</t>
  </si>
  <si>
    <t>Regular Gasoline</t>
  </si>
  <si>
    <t>Diesel Fuel</t>
  </si>
  <si>
    <t>Octane Rating</t>
  </si>
  <si>
    <t>Iron Content</t>
  </si>
  <si>
    <t>Total Used</t>
  </si>
  <si>
    <t>Limit</t>
  </si>
  <si>
    <t>Price</t>
  </si>
  <si>
    <t>Profit</t>
  </si>
  <si>
    <t>Objective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</si>
</sst>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">
    <font>
      <sz val="12"/>
      <name val="宋体"/>
      <charset val="134"/>
    </font>
    <font>
      <sz val="10.5"/>
      <color indexed="63"/>
      <name val="Verdana"/>
      <charset val="134"/>
    </font>
    <font>
      <b/>
      <sz val="12"/>
      <name val="宋体"/>
      <charset val="134"/>
    </font>
    <font>
      <b/>
      <sz val="12"/>
      <color indexed="1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thick">
        <color indexed="55"/>
      </top>
      <bottom/>
      <diagonal/>
    </border>
    <border>
      <left/>
      <right/>
      <top/>
      <bottom style="thick">
        <color indexed="55"/>
      </bottom>
      <diagonal/>
    </border>
    <border>
      <left/>
      <right/>
      <top/>
      <bottom style="thin">
        <color indexed="55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1" fillId="2" borderId="0" xfId="0" applyFont="1" applyFill="1" applyAlignment="1">
      <alignment vertical="top" wrapText="1"/>
    </xf>
    <xf numFmtId="0" fontId="0" fillId="5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11" fontId="0" fillId="0" borderId="4" xfId="0" applyNumberFormat="1" applyBorder="1">
      <alignment vertical="center"/>
    </xf>
    <xf numFmtId="0" fontId="0" fillId="0" borderId="3" xfId="0" applyBorder="1">
      <alignment vertical="center"/>
    </xf>
    <xf numFmtId="11" fontId="0" fillId="0" borderId="3" xfId="0" applyNumberFormat="1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4"/>
  <sheetViews>
    <sheetView showGridLines="0" workbookViewId="0">
      <selection activeCell="C34" sqref="C34"/>
    </sheetView>
  </sheetViews>
  <sheetFormatPr defaultColWidth="9" defaultRowHeight="14.25" outlineLevelCol="7"/>
  <cols>
    <col min="1" max="1" width="1.625" customWidth="1"/>
    <col min="2" max="2" width="7.75" customWidth="1"/>
    <col min="3" max="3" width="33.75" customWidth="1"/>
    <col min="4" max="4" width="6.375" customWidth="1"/>
    <col min="5" max="5" width="5.625" customWidth="1"/>
    <col min="6" max="6" width="7.75" customWidth="1"/>
    <col min="7" max="7" width="9.375" customWidth="1"/>
    <col min="8" max="8" width="12.625" customWidth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6" spans="1:1">
      <c r="A6" t="s">
        <v>3</v>
      </c>
    </row>
    <row r="7" spans="2:8">
      <c r="B7" s="8"/>
      <c r="C7" s="8"/>
      <c r="D7" s="8" t="s">
        <v>4</v>
      </c>
      <c r="E7" s="8" t="s">
        <v>5</v>
      </c>
      <c r="F7" s="8" t="s">
        <v>6</v>
      </c>
      <c r="G7" s="8" t="s">
        <v>7</v>
      </c>
      <c r="H7" s="8" t="s">
        <v>7</v>
      </c>
    </row>
    <row r="8" spans="2:8">
      <c r="B8" s="9" t="s">
        <v>8</v>
      </c>
      <c r="C8" s="9" t="s">
        <v>9</v>
      </c>
      <c r="D8" s="9" t="s">
        <v>10</v>
      </c>
      <c r="E8" s="9" t="s">
        <v>11</v>
      </c>
      <c r="F8" s="9" t="s">
        <v>12</v>
      </c>
      <c r="G8" s="9" t="s">
        <v>13</v>
      </c>
      <c r="H8" s="9" t="s">
        <v>14</v>
      </c>
    </row>
    <row r="9" spans="2:8">
      <c r="B9" s="10" t="s">
        <v>15</v>
      </c>
      <c r="C9" s="10" t="s">
        <v>16</v>
      </c>
      <c r="D9" s="10">
        <v>2400</v>
      </c>
      <c r="E9" s="10">
        <v>0</v>
      </c>
      <c r="F9" s="10">
        <v>25</v>
      </c>
      <c r="G9" s="10">
        <v>20</v>
      </c>
      <c r="H9" s="10">
        <v>4.99999999999998</v>
      </c>
    </row>
    <row r="10" spans="2:8">
      <c r="B10" s="10" t="s">
        <v>17</v>
      </c>
      <c r="C10" s="10" t="s">
        <v>18</v>
      </c>
      <c r="D10" s="10">
        <v>0</v>
      </c>
      <c r="E10" s="10">
        <v>-1.99999999999999</v>
      </c>
      <c r="F10" s="10">
        <v>35</v>
      </c>
      <c r="G10" s="10">
        <v>109.199999999999</v>
      </c>
      <c r="H10" s="11">
        <v>1e+30</v>
      </c>
    </row>
    <row r="11" spans="2:8">
      <c r="B11" s="10" t="s">
        <v>19</v>
      </c>
      <c r="C11" s="10" t="s">
        <v>20</v>
      </c>
      <c r="D11" s="10">
        <v>599.999999999999</v>
      </c>
      <c r="E11" s="10">
        <v>0</v>
      </c>
      <c r="F11" s="10">
        <v>45</v>
      </c>
      <c r="G11" s="11">
        <v>1e+30</v>
      </c>
      <c r="H11" s="10">
        <v>3.33333333333332</v>
      </c>
    </row>
    <row r="12" spans="2:8">
      <c r="B12" s="10" t="s">
        <v>21</v>
      </c>
      <c r="C12" s="10" t="s">
        <v>22</v>
      </c>
      <c r="D12" s="10">
        <v>799.999999999999</v>
      </c>
      <c r="E12" s="10">
        <v>0</v>
      </c>
      <c r="F12" s="10">
        <v>15</v>
      </c>
      <c r="G12" s="10">
        <v>20</v>
      </c>
      <c r="H12" s="10">
        <v>4.99999999999998</v>
      </c>
    </row>
    <row r="13" spans="2:8">
      <c r="B13" s="10" t="s">
        <v>23</v>
      </c>
      <c r="C13" s="10" t="s">
        <v>24</v>
      </c>
      <c r="D13" s="10">
        <v>0</v>
      </c>
      <c r="E13" s="10">
        <v>-1.99999999999999</v>
      </c>
      <c r="F13" s="10">
        <v>25</v>
      </c>
      <c r="G13" s="10">
        <v>101.999999999999</v>
      </c>
      <c r="H13" s="11">
        <v>1e+30</v>
      </c>
    </row>
    <row r="14" spans="2:8">
      <c r="B14" s="10" t="s">
        <v>25</v>
      </c>
      <c r="C14" s="10" t="s">
        <v>26</v>
      </c>
      <c r="D14" s="10">
        <v>1200</v>
      </c>
      <c r="E14" s="10">
        <v>0</v>
      </c>
      <c r="F14" s="10">
        <v>35</v>
      </c>
      <c r="G14" s="11">
        <v>1e+30</v>
      </c>
      <c r="H14" s="10">
        <v>3.33333333333332</v>
      </c>
    </row>
    <row r="15" spans="2:8">
      <c r="B15" s="10" t="s">
        <v>27</v>
      </c>
      <c r="C15" s="10" t="s">
        <v>28</v>
      </c>
      <c r="D15" s="10">
        <v>799.999999999999</v>
      </c>
      <c r="E15" s="10">
        <v>0</v>
      </c>
      <c r="F15" s="10">
        <v>5</v>
      </c>
      <c r="G15" s="10">
        <v>20</v>
      </c>
      <c r="H15" s="10">
        <v>5</v>
      </c>
    </row>
    <row r="16" spans="2:8">
      <c r="B16" s="10" t="s">
        <v>29</v>
      </c>
      <c r="C16" s="10" t="s">
        <v>30</v>
      </c>
      <c r="D16" s="10">
        <v>0</v>
      </c>
      <c r="E16" s="10">
        <v>-2</v>
      </c>
      <c r="F16" s="10">
        <v>15</v>
      </c>
      <c r="G16" s="10">
        <v>37.1999999999999</v>
      </c>
      <c r="H16" s="11">
        <v>1e+30</v>
      </c>
    </row>
    <row r="17" spans="2:8">
      <c r="B17" s="12" t="s">
        <v>31</v>
      </c>
      <c r="C17" s="12" t="s">
        <v>32</v>
      </c>
      <c r="D17" s="12">
        <v>200</v>
      </c>
      <c r="E17" s="12">
        <v>0</v>
      </c>
      <c r="F17" s="12">
        <v>25</v>
      </c>
      <c r="G17" s="13">
        <v>1e+30</v>
      </c>
      <c r="H17" s="12">
        <v>3.33333333333333</v>
      </c>
    </row>
    <row r="19" spans="1:1">
      <c r="A19" t="s">
        <v>33</v>
      </c>
    </row>
    <row r="20" spans="2:8">
      <c r="B20" s="8"/>
      <c r="C20" s="8"/>
      <c r="D20" s="8" t="s">
        <v>4</v>
      </c>
      <c r="E20" s="8" t="s">
        <v>34</v>
      </c>
      <c r="F20" s="8" t="s">
        <v>33</v>
      </c>
      <c r="G20" s="8" t="s">
        <v>7</v>
      </c>
      <c r="H20" s="8" t="s">
        <v>7</v>
      </c>
    </row>
    <row r="21" spans="2:8">
      <c r="B21" s="9" t="s">
        <v>8</v>
      </c>
      <c r="C21" s="9" t="s">
        <v>9</v>
      </c>
      <c r="D21" s="9" t="s">
        <v>10</v>
      </c>
      <c r="E21" s="9" t="s">
        <v>35</v>
      </c>
      <c r="F21" s="9" t="s">
        <v>36</v>
      </c>
      <c r="G21" s="9" t="s">
        <v>13</v>
      </c>
      <c r="H21" s="9" t="s">
        <v>14</v>
      </c>
    </row>
    <row r="22" spans="2:8">
      <c r="B22" s="10" t="s">
        <v>37</v>
      </c>
      <c r="C22" s="10" t="s">
        <v>38</v>
      </c>
      <c r="D22" s="10">
        <v>3999.99999999999</v>
      </c>
      <c r="E22" s="10">
        <v>0</v>
      </c>
      <c r="F22" s="10">
        <v>5000</v>
      </c>
      <c r="G22" s="11">
        <v>1e+30</v>
      </c>
      <c r="H22" s="10">
        <v>1000</v>
      </c>
    </row>
    <row r="23" spans="2:8">
      <c r="B23" s="10" t="s">
        <v>39</v>
      </c>
      <c r="C23" s="10" t="s">
        <v>40</v>
      </c>
      <c r="D23" s="10">
        <v>0</v>
      </c>
      <c r="E23" s="10">
        <v>0</v>
      </c>
      <c r="F23" s="10">
        <v>5000</v>
      </c>
      <c r="G23" s="11">
        <v>1e+30</v>
      </c>
      <c r="H23" s="10">
        <v>5000</v>
      </c>
    </row>
    <row r="24" spans="2:8">
      <c r="B24" s="10" t="s">
        <v>41</v>
      </c>
      <c r="C24" s="10" t="s">
        <v>42</v>
      </c>
      <c r="D24" s="10">
        <v>2000</v>
      </c>
      <c r="E24" s="10">
        <v>0</v>
      </c>
      <c r="F24" s="10">
        <v>5000</v>
      </c>
      <c r="G24" s="11">
        <v>1e+30</v>
      </c>
      <c r="H24" s="10">
        <v>3000</v>
      </c>
    </row>
    <row r="25" spans="2:8">
      <c r="B25" s="10" t="s">
        <v>43</v>
      </c>
      <c r="C25" s="10" t="s">
        <v>44</v>
      </c>
      <c r="D25" s="10">
        <v>6000</v>
      </c>
      <c r="E25" s="10">
        <v>0</v>
      </c>
      <c r="F25" s="10">
        <v>14000</v>
      </c>
      <c r="G25" s="11">
        <v>1e+30</v>
      </c>
      <c r="H25" s="10">
        <v>8000</v>
      </c>
    </row>
    <row r="26" spans="2:8">
      <c r="B26" s="10" t="s">
        <v>45</v>
      </c>
      <c r="C26" s="10" t="s">
        <v>46</v>
      </c>
      <c r="D26" s="10">
        <v>33600</v>
      </c>
      <c r="E26" s="10">
        <v>0</v>
      </c>
      <c r="F26" s="10">
        <v>30000</v>
      </c>
      <c r="G26" s="10">
        <v>3599.99999999999</v>
      </c>
      <c r="H26" s="11">
        <v>1e+30</v>
      </c>
    </row>
    <row r="27" spans="2:8">
      <c r="B27" s="10" t="s">
        <v>47</v>
      </c>
      <c r="C27" s="10" t="s">
        <v>48</v>
      </c>
      <c r="D27" s="10">
        <v>19200</v>
      </c>
      <c r="E27" s="10">
        <v>0</v>
      </c>
      <c r="F27" s="10">
        <v>16000</v>
      </c>
      <c r="G27" s="10">
        <v>3199.99999999999</v>
      </c>
      <c r="H27" s="11">
        <v>1e+30</v>
      </c>
    </row>
    <row r="28" spans="2:8">
      <c r="B28" s="10" t="s">
        <v>49</v>
      </c>
      <c r="C28" s="10" t="s">
        <v>50</v>
      </c>
      <c r="D28" s="10">
        <v>11199.9999999999</v>
      </c>
      <c r="E28" s="10">
        <v>0</v>
      </c>
      <c r="F28" s="10">
        <v>5999.99999999999</v>
      </c>
      <c r="G28" s="10">
        <v>5199.99999999999</v>
      </c>
      <c r="H28" s="11">
        <v>1e+30</v>
      </c>
    </row>
    <row r="29" spans="2:8">
      <c r="B29" s="10" t="s">
        <v>51</v>
      </c>
      <c r="C29" s="10" t="s">
        <v>52</v>
      </c>
      <c r="D29" s="10">
        <v>2999.99999999999</v>
      </c>
      <c r="E29" s="10">
        <v>8</v>
      </c>
      <c r="F29" s="10">
        <v>3000</v>
      </c>
      <c r="G29" s="10">
        <v>2250</v>
      </c>
      <c r="H29" s="10">
        <v>1499.99999999999</v>
      </c>
    </row>
    <row r="30" spans="2:8">
      <c r="B30" s="10" t="s">
        <v>53</v>
      </c>
      <c r="C30" s="10" t="s">
        <v>54</v>
      </c>
      <c r="D30" s="10">
        <v>4000</v>
      </c>
      <c r="E30" s="10">
        <v>8</v>
      </c>
      <c r="F30" s="10">
        <v>4000</v>
      </c>
      <c r="G30" s="10">
        <v>2000</v>
      </c>
      <c r="H30" s="10">
        <v>2500</v>
      </c>
    </row>
    <row r="31" spans="2:8">
      <c r="B31" s="10" t="s">
        <v>55</v>
      </c>
      <c r="C31" s="10" t="s">
        <v>56</v>
      </c>
      <c r="D31" s="10">
        <v>999.999999999999</v>
      </c>
      <c r="E31" s="10">
        <v>8</v>
      </c>
      <c r="F31" s="10">
        <v>999.999999999999</v>
      </c>
      <c r="G31" s="10">
        <v>2000</v>
      </c>
      <c r="H31" s="10">
        <v>500</v>
      </c>
    </row>
    <row r="32" spans="2:8">
      <c r="B32" s="10" t="s">
        <v>57</v>
      </c>
      <c r="C32" s="10" t="s">
        <v>58</v>
      </c>
      <c r="D32" s="10">
        <v>3000</v>
      </c>
      <c r="E32" s="10">
        <v>29</v>
      </c>
      <c r="F32" s="10">
        <v>3000</v>
      </c>
      <c r="G32" s="10">
        <v>1250</v>
      </c>
      <c r="H32" s="10">
        <v>3000</v>
      </c>
    </row>
    <row r="33" spans="2:8">
      <c r="B33" s="10" t="s">
        <v>59</v>
      </c>
      <c r="C33" s="10" t="s">
        <v>60</v>
      </c>
      <c r="D33" s="10">
        <v>2000</v>
      </c>
      <c r="E33" s="10">
        <v>26.9999999999999</v>
      </c>
      <c r="F33" s="10">
        <v>2000</v>
      </c>
      <c r="G33" s="10">
        <v>2500</v>
      </c>
      <c r="H33" s="10">
        <v>2000</v>
      </c>
    </row>
    <row r="34" spans="2:8">
      <c r="B34" s="12" t="s">
        <v>61</v>
      </c>
      <c r="C34" s="12" t="s">
        <v>62</v>
      </c>
      <c r="D34" s="12">
        <v>999.999999999999</v>
      </c>
      <c r="E34" s="12">
        <v>8.99999999999999</v>
      </c>
      <c r="F34" s="12">
        <v>1000</v>
      </c>
      <c r="G34" s="12">
        <v>1250</v>
      </c>
      <c r="H34" s="12">
        <v>999.999999999999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tabSelected="1" workbookViewId="0">
      <selection activeCell="F13" sqref="F13"/>
    </sheetView>
  </sheetViews>
  <sheetFormatPr defaultColWidth="9" defaultRowHeight="14.25"/>
  <cols>
    <col min="1" max="1" width="15.25" customWidth="1"/>
    <col min="2" max="2" width="14.25" customWidth="1"/>
    <col min="3" max="3" width="12.625"/>
    <col min="4" max="4" width="11.5" customWidth="1"/>
    <col min="5" max="8" width="15.625" customWidth="1"/>
    <col min="9" max="9" width="15.125" customWidth="1"/>
  </cols>
  <sheetData>
    <row r="1" spans="2:12"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>
      <c r="A2" s="1" t="s">
        <v>74</v>
      </c>
      <c r="B2" s="2">
        <v>2400</v>
      </c>
      <c r="C2" s="2">
        <v>0</v>
      </c>
      <c r="D2" s="2">
        <v>600</v>
      </c>
      <c r="E2" s="3">
        <f>SUM(B2:D2)</f>
        <v>3000</v>
      </c>
      <c r="F2" s="4">
        <v>3000</v>
      </c>
      <c r="G2" s="3">
        <f>SUMPRODUCT(B2:D2,$B$5:$D$5)</f>
        <v>33600</v>
      </c>
      <c r="H2" s="3">
        <f>SUMPRODUCT(B2:D2,$B$6:$D$6)</f>
        <v>3000</v>
      </c>
      <c r="I2" s="4">
        <v>10</v>
      </c>
      <c r="J2" s="4">
        <v>1</v>
      </c>
      <c r="K2">
        <f>I2*E2</f>
        <v>30000</v>
      </c>
      <c r="L2">
        <f>J2*E2</f>
        <v>3000</v>
      </c>
    </row>
    <row r="3" spans="1:12">
      <c r="A3" s="1" t="s">
        <v>75</v>
      </c>
      <c r="B3" s="2">
        <v>800</v>
      </c>
      <c r="C3" s="2">
        <v>0</v>
      </c>
      <c r="D3" s="2">
        <v>1200</v>
      </c>
      <c r="E3" s="3">
        <f>SUM(B3:D3)</f>
        <v>2000</v>
      </c>
      <c r="F3" s="4">
        <v>2000</v>
      </c>
      <c r="G3" s="3">
        <f>SUMPRODUCT(B3:D3,$B$5:$D$5)</f>
        <v>19200</v>
      </c>
      <c r="H3" s="3">
        <f>SUMPRODUCT(B3:D3,$B$6:$D$6)</f>
        <v>4000</v>
      </c>
      <c r="I3" s="4">
        <v>8</v>
      </c>
      <c r="J3" s="4">
        <v>2</v>
      </c>
      <c r="K3">
        <f>I3*E3</f>
        <v>16000</v>
      </c>
      <c r="L3">
        <f>J3*E3</f>
        <v>4000</v>
      </c>
    </row>
    <row r="4" spans="1:12">
      <c r="A4" s="1" t="s">
        <v>76</v>
      </c>
      <c r="B4" s="2">
        <v>800</v>
      </c>
      <c r="C4" s="2">
        <v>0</v>
      </c>
      <c r="D4" s="2">
        <v>200</v>
      </c>
      <c r="E4" s="3">
        <f>SUM(B4:D4)</f>
        <v>1000</v>
      </c>
      <c r="F4" s="4">
        <v>1000</v>
      </c>
      <c r="G4" s="3">
        <f>SUMPRODUCT(B4:D4,$B$5:$D$5)</f>
        <v>11200</v>
      </c>
      <c r="H4" s="3">
        <f>SUMPRODUCT(B4:D4,$B$6:$D$6)</f>
        <v>1000</v>
      </c>
      <c r="I4" s="4">
        <v>6</v>
      </c>
      <c r="J4" s="4">
        <v>1</v>
      </c>
      <c r="K4">
        <f>I4*E4</f>
        <v>6000</v>
      </c>
      <c r="L4">
        <f>J4*E4</f>
        <v>1000</v>
      </c>
    </row>
    <row r="5" spans="1:8">
      <c r="A5" s="5" t="s">
        <v>77</v>
      </c>
      <c r="B5" s="4">
        <v>12</v>
      </c>
      <c r="C5" s="4">
        <v>6</v>
      </c>
      <c r="D5" s="4">
        <v>8</v>
      </c>
      <c r="E5" s="3"/>
      <c r="F5" s="3"/>
      <c r="G5" s="3"/>
      <c r="H5" s="3"/>
    </row>
    <row r="6" spans="1:8">
      <c r="A6" s="5" t="s">
        <v>78</v>
      </c>
      <c r="B6" s="4">
        <v>0.5</v>
      </c>
      <c r="C6" s="4">
        <v>2</v>
      </c>
      <c r="D6" s="4">
        <v>3</v>
      </c>
      <c r="E6" s="3"/>
      <c r="F6" s="3"/>
      <c r="G6" s="3"/>
      <c r="H6" s="3"/>
    </row>
    <row r="7" spans="1:5">
      <c r="A7" t="s">
        <v>79</v>
      </c>
      <c r="B7">
        <f>SUM(B2:B4)</f>
        <v>4000</v>
      </c>
      <c r="C7">
        <f>SUM(C2:C4)</f>
        <v>0</v>
      </c>
      <c r="D7">
        <f>SUM(D2:D4)</f>
        <v>2000</v>
      </c>
      <c r="E7">
        <f>SUM(B7:D7)</f>
        <v>6000</v>
      </c>
    </row>
    <row r="8" spans="1:5">
      <c r="A8" t="s">
        <v>80</v>
      </c>
      <c r="B8" s="4">
        <v>5000</v>
      </c>
      <c r="C8" s="4">
        <v>5000</v>
      </c>
      <c r="D8" s="4">
        <v>5000</v>
      </c>
      <c r="E8" s="4">
        <v>14000</v>
      </c>
    </row>
    <row r="9" spans="1:4">
      <c r="A9" t="s">
        <v>81</v>
      </c>
      <c r="B9" s="4">
        <v>45</v>
      </c>
      <c r="C9" s="4">
        <v>35</v>
      </c>
      <c r="D9" s="4">
        <v>25</v>
      </c>
    </row>
    <row r="10" spans="1:4">
      <c r="A10" t="s">
        <v>82</v>
      </c>
      <c r="B10" s="4">
        <v>70</v>
      </c>
      <c r="C10" s="4">
        <v>60</v>
      </c>
      <c r="D10" s="4">
        <v>50</v>
      </c>
    </row>
    <row r="12" spans="1:2">
      <c r="A12" t="s">
        <v>83</v>
      </c>
      <c r="B12" s="6">
        <f t="array" ref="B12">SUMPRODUCT(TRANSPOSE(E2:E4),B10:D10)-SUMPRODUCT(B7:D7,B9:D9)</f>
        <v>150000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敏感性报告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2014-05-02T10:05:51Z</dcterms:created>
  <dcterms:modified xsi:type="dcterms:W3CDTF">2014-05-02T11:05:24Z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2052-9.1.0.4472</vt:lpwstr>
  </property>
</Properties>
</file>