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vv20\OneDrive\Документы\MIPT\Labs\Lab_1.4.1\"/>
    </mc:Choice>
  </mc:AlternateContent>
  <bookViews>
    <workbookView xWindow="0" yWindow="0" windowWidth="18900" windowHeight="87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C16" i="1"/>
  <c r="D16" i="1"/>
  <c r="F16" i="1"/>
  <c r="G16" i="1"/>
  <c r="H16" i="1"/>
  <c r="I16" i="1"/>
  <c r="J16" i="1"/>
  <c r="K16" i="1"/>
  <c r="B16" i="1"/>
  <c r="G8" i="1"/>
  <c r="G15" i="1" s="1"/>
  <c r="C7" i="1"/>
  <c r="C8" i="1" s="1"/>
  <c r="C15" i="1" s="1"/>
  <c r="D7" i="1"/>
  <c r="D8" i="1" s="1"/>
  <c r="D15" i="1" s="1"/>
  <c r="E7" i="1"/>
  <c r="E8" i="1" s="1"/>
  <c r="E15" i="1" s="1"/>
  <c r="F7" i="1"/>
  <c r="F8" i="1" s="1"/>
  <c r="F15" i="1" s="1"/>
  <c r="G7" i="1"/>
  <c r="H7" i="1"/>
  <c r="H8" i="1" s="1"/>
  <c r="H15" i="1" s="1"/>
  <c r="I7" i="1"/>
  <c r="I8" i="1" s="1"/>
  <c r="I15" i="1" s="1"/>
  <c r="J7" i="1"/>
  <c r="J8" i="1" s="1"/>
  <c r="J15" i="1" s="1"/>
  <c r="K7" i="1"/>
  <c r="K8" i="1" s="1"/>
  <c r="K15" i="1" s="1"/>
  <c r="B7" i="1"/>
  <c r="B8" i="1" s="1"/>
  <c r="B15" i="1" s="1"/>
</calcChain>
</file>

<file path=xl/sharedStrings.xml><?xml version="1.0" encoding="utf-8"?>
<sst xmlns="http://schemas.openxmlformats.org/spreadsheetml/2006/main" count="20" uniqueCount="11">
  <si>
    <t>Центр масс, см</t>
  </si>
  <si>
    <t>М, г</t>
  </si>
  <si>
    <t>m, г</t>
  </si>
  <si>
    <t>Период, с (20)</t>
  </si>
  <si>
    <t>Длина математического маятника для периода 29,5 / 20 с</t>
  </si>
  <si>
    <t>55 см</t>
  </si>
  <si>
    <t>//</t>
  </si>
  <si>
    <t>T_ср, с (20)</t>
  </si>
  <si>
    <t>T_ср, с (1)</t>
  </si>
  <si>
    <t>Измерение периода колебаний в зависимости от расстояния от призмы до центра масс</t>
  </si>
  <si>
    <t xml:space="preserve">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</si>
</sst>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50593764702428E-3"/>
                  <c:y val="-2.450290601589109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0,04x + 31,86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Лист1!$B$16:$K$16</c:f>
              <c:numCache>
                <c:formatCode>General</c:formatCode>
                <c:ptCount val="10"/>
                <c:pt idx="0">
                  <c:v>1521</c:v>
                </c:pt>
                <c:pt idx="1">
                  <c:v>1369</c:v>
                </c:pt>
                <c:pt idx="2">
                  <c:v>1024</c:v>
                </c:pt>
                <c:pt idx="3">
                  <c:v>756.25</c:v>
                </c:pt>
                <c:pt idx="4">
                  <c:v>342.25</c:v>
                </c:pt>
                <c:pt idx="5">
                  <c:v>272.25</c:v>
                </c:pt>
                <c:pt idx="6">
                  <c:v>210.25</c:v>
                </c:pt>
                <c:pt idx="7">
                  <c:v>182.25</c:v>
                </c:pt>
                <c:pt idx="8">
                  <c:v>62.410000000000004</c:v>
                </c:pt>
                <c:pt idx="9">
                  <c:v>7.839999999999999</c:v>
                </c:pt>
              </c:numCache>
            </c:numRef>
          </c:xVal>
          <c:yVal>
            <c:numRef>
              <c:f>Лист1!$B$15:$K$15</c:f>
              <c:numCache>
                <c:formatCode>General</c:formatCode>
                <c:ptCount val="10"/>
                <c:pt idx="0">
                  <c:v>98.017989333333318</c:v>
                </c:pt>
                <c:pt idx="1">
                  <c:v>90.698548111111094</c:v>
                </c:pt>
                <c:pt idx="2">
                  <c:v>76.450734222222252</c:v>
                </c:pt>
                <c:pt idx="3">
                  <c:v>60.04621638888888</c:v>
                </c:pt>
                <c:pt idx="4">
                  <c:v>46.946506499999998</c:v>
                </c:pt>
                <c:pt idx="5">
                  <c:v>44.270225999999994</c:v>
                </c:pt>
                <c:pt idx="6">
                  <c:v>41.233941611111106</c:v>
                </c:pt>
                <c:pt idx="7">
                  <c:v>41.438304000000002</c:v>
                </c:pt>
                <c:pt idx="8">
                  <c:v>33.818011899999995</c:v>
                </c:pt>
                <c:pt idx="9">
                  <c:v>31.925257777777766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8-4DCB-A079-331EDE57B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00415"/>
        <c:axId val="1005200831"/>
      </c:scatterChart>
      <c:valAx>
        <c:axId val="100520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200831"/>
        <c:crosses val="autoZero"/>
        <c:crossBetween val="midCat"/>
      </c:valAx>
      <c:valAx>
        <c:axId val="10052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20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355785</xdr:colOff>
      <xdr:row>19</xdr:row>
      <xdr:rowOff>31935</xdr:rowOff>
    </xdr:from>
    <xdr:to>
      <xdr:col>13</xdr:col>
      <xdr:colOff>414617</xdr:colOff>
      <xdr:row>40</xdr:row>
      <xdr:rowOff>112057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246529</xdr:colOff>
      <xdr:row>19</xdr:row>
      <xdr:rowOff>56029</xdr:rowOff>
    </xdr:from>
    <xdr:to>
      <xdr:col>5</xdr:col>
      <xdr:colOff>151279</xdr:colOff>
      <xdr:row>24</xdr:row>
      <xdr:rowOff>73958</xdr:rowOff>
    </xdr:to>
    <xdr:sp macro="" textlink="">
      <xdr:nvSpPr>
        <xdr:cNvPr id="5" name="TextBox 1"/>
        <xdr:cNvSpPr txBox="1"/>
      </xdr:nvSpPr>
      <xdr:spPr>
        <a:xfrm>
          <a:off x="1669676" y="3462617"/>
          <a:ext cx="1316691" cy="9144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1"/>
            <a:t>T^2*a, </a:t>
          </a:r>
          <a:r>
            <a:rPr lang="en-US" sz="1100" b="1" baseline="0"/>
            <a:t> </a:t>
          </a:r>
          <a:r>
            <a:rPr lang="ru-RU" sz="1100" b="1" baseline="0"/>
            <a:t>с</a:t>
          </a:r>
          <a:r>
            <a:rPr lang="en-US" sz="1100" b="1" baseline="0"/>
            <a:t>^2*</a:t>
          </a:r>
          <a:r>
            <a:rPr lang="ru-RU" sz="1100" b="1" baseline="0"/>
            <a:t>см</a:t>
          </a:r>
          <a:endParaRPr lang="ru-RU" sz="1100" b="1"/>
        </a:p>
      </xdr:txBody>
    </xdr:sp>
    <xdr:clientData/>
  </xdr:twoCellAnchor>
  <xdr:twoCellAnchor>
    <xdr:from>
      <xdr:col>12</xdr:col>
      <xdr:colOff>184898</xdr:colOff>
      <xdr:row>37</xdr:row>
      <xdr:rowOff>123266</xdr:rowOff>
    </xdr:from>
    <xdr:to>
      <xdr:col>13</xdr:col>
      <xdr:colOff>449356</xdr:colOff>
      <xdr:row>42</xdr:row>
      <xdr:rowOff>141195</xdr:rowOff>
    </xdr:to>
    <xdr:sp macro="" textlink="">
      <xdr:nvSpPr>
        <xdr:cNvPr id="6" name="TextBox 1"/>
        <xdr:cNvSpPr txBox="1"/>
      </xdr:nvSpPr>
      <xdr:spPr>
        <a:xfrm>
          <a:off x="6336927" y="6757148"/>
          <a:ext cx="914400" cy="9144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1"/>
            <a:t>a^2, </a:t>
          </a:r>
          <a:r>
            <a:rPr lang="en-US" sz="1100" b="1" baseline="0"/>
            <a:t> </a:t>
          </a:r>
          <a:r>
            <a:rPr lang="ru-RU" sz="1100" b="1" baseline="0"/>
            <a:t>см</a:t>
          </a:r>
          <a:r>
            <a:rPr lang="en-US" sz="1100" b="1" baseline="0"/>
            <a:t>^2</a:t>
          </a:r>
        </a:p>
        <a:p>
          <a:endParaRPr lang="ru-RU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13" zoomScale="85" zoomScaleNormal="85" workbookViewId="0">
      <selection activeCell="O19" sqref="O19"/>
    </sheetView>
  </sheetViews>
  <sheetFormatPr defaultRowHeight="14.25" x14ac:dyDescent="0.45"/>
  <cols>
    <col min="1" max="1" width="14.06640625" customWidth="1"/>
    <col min="2" max="2" width="5.86328125" customWidth="1"/>
    <col min="3" max="3" width="6.53125" customWidth="1"/>
    <col min="4" max="4" width="6.46484375" customWidth="1"/>
    <col min="5" max="5" width="6.796875" customWidth="1"/>
    <col min="6" max="6" width="6.3984375" customWidth="1"/>
    <col min="7" max="7" width="6.265625" customWidth="1"/>
    <col min="8" max="8" width="6.06640625" customWidth="1"/>
    <col min="9" max="9" width="6.1328125" customWidth="1"/>
    <col min="10" max="10" width="6.46484375" customWidth="1"/>
    <col min="11" max="11" width="6.06640625" customWidth="1"/>
  </cols>
  <sheetData>
    <row r="1" spans="1:11" x14ac:dyDescent="0.45">
      <c r="A1" s="2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45">
      <c r="A2" t="s">
        <v>0</v>
      </c>
      <c r="B2">
        <v>39</v>
      </c>
      <c r="C2">
        <v>37</v>
      </c>
      <c r="D2">
        <v>32</v>
      </c>
      <c r="E2">
        <v>27.5</v>
      </c>
      <c r="F2">
        <v>18.5</v>
      </c>
      <c r="G2">
        <v>16.5</v>
      </c>
      <c r="H2">
        <v>14.5</v>
      </c>
      <c r="I2">
        <v>13.5</v>
      </c>
      <c r="J2">
        <v>7.9</v>
      </c>
      <c r="K2">
        <v>2.8</v>
      </c>
    </row>
    <row r="3" spans="1:11" x14ac:dyDescent="0.45">
      <c r="A3" t="s">
        <v>3</v>
      </c>
      <c r="B3">
        <v>31.75</v>
      </c>
      <c r="C3">
        <v>31.32</v>
      </c>
      <c r="D3">
        <v>30.97</v>
      </c>
      <c r="E3">
        <v>29.5</v>
      </c>
      <c r="F3">
        <v>31.85</v>
      </c>
      <c r="G3">
        <v>32.97</v>
      </c>
      <c r="H3">
        <v>33.85</v>
      </c>
      <c r="I3">
        <v>35.01</v>
      </c>
      <c r="J3">
        <v>41.37</v>
      </c>
      <c r="K3">
        <v>67.62</v>
      </c>
    </row>
    <row r="4" spans="1:11" x14ac:dyDescent="0.45">
      <c r="B4">
        <v>31.56</v>
      </c>
      <c r="C4">
        <v>31.34</v>
      </c>
      <c r="D4">
        <v>30.85</v>
      </c>
      <c r="E4">
        <v>29.69</v>
      </c>
      <c r="F4">
        <v>31.81</v>
      </c>
      <c r="G4">
        <v>32.590000000000003</v>
      </c>
      <c r="H4">
        <v>33.65</v>
      </c>
      <c r="I4">
        <v>35.020000000000003</v>
      </c>
      <c r="J4">
        <v>41.42</v>
      </c>
      <c r="K4">
        <v>67.459999999999994</v>
      </c>
    </row>
    <row r="5" spans="1:11" x14ac:dyDescent="0.45">
      <c r="B5">
        <v>31.81</v>
      </c>
      <c r="C5">
        <v>31.28</v>
      </c>
      <c r="D5">
        <v>30.92</v>
      </c>
      <c r="E5">
        <v>29.47</v>
      </c>
      <c r="F5">
        <v>31.92</v>
      </c>
      <c r="G5">
        <v>32.72</v>
      </c>
      <c r="H5">
        <v>33.68</v>
      </c>
      <c r="I5">
        <v>35.090000000000003</v>
      </c>
      <c r="J5">
        <v>41.35</v>
      </c>
      <c r="K5">
        <v>67.52</v>
      </c>
    </row>
    <row r="6" spans="1:11" x14ac:dyDescent="0.45">
      <c r="B6" s="1" t="s">
        <v>6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</row>
    <row r="7" spans="1:11" x14ac:dyDescent="0.45">
      <c r="A7" t="s">
        <v>7</v>
      </c>
      <c r="B7">
        <f xml:space="preserve"> (B3+B4+B5)/3</f>
        <v>31.706666666666667</v>
      </c>
      <c r="C7">
        <f xml:space="preserve"> (C3+C4+C5)/3</f>
        <v>31.313333333333333</v>
      </c>
      <c r="D7">
        <f xml:space="preserve"> (D3+D4+D5)/3</f>
        <v>30.913333333333338</v>
      </c>
      <c r="E7">
        <f xml:space="preserve"> (E3+E4+E5)/3</f>
        <v>29.553333333333331</v>
      </c>
      <c r="F7">
        <f xml:space="preserve"> (F3+F4+F5)/3</f>
        <v>31.86</v>
      </c>
      <c r="G7">
        <f xml:space="preserve"> (G3+G4+G5)/3</f>
        <v>32.76</v>
      </c>
      <c r="H7">
        <f xml:space="preserve"> (H3+H4+H5)/3</f>
        <v>33.726666666666667</v>
      </c>
      <c r="I7">
        <f xml:space="preserve"> (I3+I4+I5)/3</f>
        <v>35.04</v>
      </c>
      <c r="J7">
        <f xml:space="preserve"> (J3+J4+J5)/3</f>
        <v>41.379999999999995</v>
      </c>
      <c r="K7">
        <f xml:space="preserve"> (K3+K4+K5)/3</f>
        <v>67.533333333333317</v>
      </c>
    </row>
    <row r="8" spans="1:11" x14ac:dyDescent="0.45">
      <c r="A8" t="s">
        <v>8</v>
      </c>
      <c r="B8">
        <f>B7/20</f>
        <v>1.5853333333333333</v>
      </c>
      <c r="C8">
        <f t="shared" ref="C8:K8" si="0">C7/20</f>
        <v>1.5656666666666665</v>
      </c>
      <c r="D8">
        <f t="shared" si="0"/>
        <v>1.545666666666667</v>
      </c>
      <c r="E8">
        <f t="shared" si="0"/>
        <v>1.4776666666666665</v>
      </c>
      <c r="F8">
        <f t="shared" si="0"/>
        <v>1.593</v>
      </c>
      <c r="G8">
        <f t="shared" si="0"/>
        <v>1.6379999999999999</v>
      </c>
      <c r="H8">
        <f t="shared" si="0"/>
        <v>1.6863333333333332</v>
      </c>
      <c r="I8">
        <f t="shared" si="0"/>
        <v>1.752</v>
      </c>
      <c r="J8">
        <f t="shared" si="0"/>
        <v>2.069</v>
      </c>
      <c r="K8">
        <f t="shared" si="0"/>
        <v>3.376666666666666</v>
      </c>
    </row>
    <row r="9" spans="1:11" x14ac:dyDescent="0.45">
      <c r="A9" t="s">
        <v>10</v>
      </c>
    </row>
    <row r="11" spans="1:11" x14ac:dyDescent="0.45">
      <c r="A11" t="s">
        <v>1</v>
      </c>
      <c r="B11">
        <v>870</v>
      </c>
      <c r="G11" t="s">
        <v>4</v>
      </c>
    </row>
    <row r="12" spans="1:11" x14ac:dyDescent="0.45">
      <c r="A12" t="s">
        <v>2</v>
      </c>
      <c r="B12">
        <v>77</v>
      </c>
      <c r="G12" t="s">
        <v>5</v>
      </c>
    </row>
    <row r="15" spans="1:11" x14ac:dyDescent="0.45">
      <c r="B15">
        <f xml:space="preserve"> B2 * B8 * B8</f>
        <v>98.017989333333318</v>
      </c>
      <c r="C15">
        <f t="shared" ref="C15:K15" si="1" xml:space="preserve"> C2 * C8 * C8</f>
        <v>90.698548111111094</v>
      </c>
      <c r="D15">
        <f t="shared" si="1"/>
        <v>76.450734222222252</v>
      </c>
      <c r="E15">
        <f t="shared" si="1"/>
        <v>60.04621638888888</v>
      </c>
      <c r="F15">
        <f t="shared" si="1"/>
        <v>46.946506499999998</v>
      </c>
      <c r="G15">
        <f t="shared" si="1"/>
        <v>44.270225999999994</v>
      </c>
      <c r="H15">
        <f t="shared" si="1"/>
        <v>41.233941611111106</v>
      </c>
      <c r="I15">
        <f t="shared" si="1"/>
        <v>41.438304000000002</v>
      </c>
      <c r="J15">
        <f t="shared" si="1"/>
        <v>33.818011899999995</v>
      </c>
      <c r="K15">
        <f t="shared" si="1"/>
        <v>31.925257777777766</v>
      </c>
    </row>
    <row r="16" spans="1:11" x14ac:dyDescent="0.45">
      <c r="B16">
        <f xml:space="preserve"> B2 * B2</f>
        <v>1521</v>
      </c>
      <c r="C16">
        <f t="shared" ref="C16:K16" si="2" xml:space="preserve"> C2 * C2</f>
        <v>1369</v>
      </c>
      <c r="D16">
        <f t="shared" si="2"/>
        <v>1024</v>
      </c>
      <c r="E16">
        <f t="shared" si="2"/>
        <v>756.25</v>
      </c>
      <c r="F16">
        <f t="shared" si="2"/>
        <v>342.25</v>
      </c>
      <c r="G16">
        <f t="shared" si="2"/>
        <v>272.25</v>
      </c>
      <c r="H16">
        <f t="shared" si="2"/>
        <v>210.25</v>
      </c>
      <c r="I16">
        <f t="shared" si="2"/>
        <v>182.25</v>
      </c>
      <c r="J16">
        <f t="shared" si="2"/>
        <v>62.410000000000004</v>
      </c>
      <c r="K16">
        <f t="shared" si="2"/>
        <v>7.839999999999999</v>
      </c>
    </row>
  </sheetData>
  <mergeCells count="1">
    <mergeCell ref="A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2022-10-20T11:00:52Z</dcterms:created>
  <dcterms:modified xsi:type="dcterms:W3CDTF">2022-10-26T21:34:12Z</dcterms:modified>
</cp:coreProperties>
</file>