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3" windowWidth="18210" windowHeight="8963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I12" i="1" l="1"/>
  <c r="I13" i="1"/>
  <c r="I11" i="1"/>
  <c r="M3" i="1"/>
  <c r="M4" i="1"/>
  <c r="M5" i="1"/>
  <c r="M6" i="1"/>
  <c r="M2" i="1"/>
  <c r="I3" i="1"/>
  <c r="I4" i="1"/>
  <c r="I5" i="1"/>
  <c r="I6" i="1"/>
  <c r="I2" i="1"/>
  <c r="E3" i="1"/>
  <c r="E4" i="1"/>
  <c r="E5" i="1"/>
  <c r="E6" i="1"/>
  <c r="E7" i="1"/>
  <c r="E8" i="1"/>
  <c r="E2" i="1"/>
  <c r="E12" i="1"/>
  <c r="E13" i="1"/>
  <c r="E14" i="1"/>
  <c r="E15" i="1"/>
  <c r="E11" i="1"/>
</calcChain>
</file>

<file path=xl/sharedStrings.xml><?xml version="1.0" encoding="utf-8"?>
<sst xmlns="http://schemas.openxmlformats.org/spreadsheetml/2006/main" count="26" uniqueCount="10">
  <si>
    <t>nu, МГц</t>
  </si>
  <si>
    <t>m</t>
  </si>
  <si>
    <t>Y</t>
  </si>
  <si>
    <t>Y,  мкм</t>
  </si>
  <si>
    <t>Y, мкм</t>
  </si>
  <si>
    <t>1/nu</t>
  </si>
  <si>
    <t>n, дел</t>
  </si>
  <si>
    <t>Л, м</t>
  </si>
  <si>
    <t>m, линий</t>
  </si>
  <si>
    <t>Л, мкм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</si>
</sst>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446850393700804E-2"/>
          <c:y val="5.1400554097404488E-2"/>
          <c:w val="0.90295603674540692"/>
          <c:h val="0.8779666083406242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</c:marker>
          <c:trendline>
            <c:trendlineType val="linear"/>
            <c:dispRSqr val="0"/>
            <c:dispEq val="1"/>
            <c:trendlineLbl>
              <c:layout>
                <c:manualLayout>
                  <c:x val="5.0344284550638066E-2"/>
                  <c:y val="0.15494954951211573"/>
                </c:manualLayout>
              </c:layout>
              <c:numFmt formatCode="General" sourceLinked="0"/>
            </c:trendlineLbl>
          </c:trendline>
          <c:xVal>
            <c:numRef>
              <c:f>Лист1!$C$2:$C$8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</c:numCache>
            </c:numRef>
          </c:xVal>
          <c:yVal>
            <c:numRef>
              <c:f>Лист1!$E$2:$E$8</c:f>
              <c:numCache>
                <c:formatCode>General</c:formatCode>
                <c:ptCount val="7"/>
                <c:pt idx="0">
                  <c:v>372</c:v>
                </c:pt>
                <c:pt idx="1">
                  <c:v>260</c:v>
                </c:pt>
                <c:pt idx="2">
                  <c:v>140</c:v>
                </c:pt>
                <c:pt idx="3">
                  <c:v>0</c:v>
                </c:pt>
                <c:pt idx="4">
                  <c:v>-116</c:v>
                </c:pt>
                <c:pt idx="5">
                  <c:v>-240</c:v>
                </c:pt>
                <c:pt idx="6">
                  <c:v>-372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8C-45CC-A369-B10D69EF779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trendline>
            <c:trendlineType val="linear"/>
            <c:dispRSqr val="0"/>
            <c:dispEq val="1"/>
            <c:trendlineLbl>
              <c:layout>
                <c:manualLayout>
                  <c:x val="-1.3910218119286898E-2"/>
                  <c:y val="1.7210645503085202E-2"/>
                </c:manualLayout>
              </c:layout>
              <c:numFmt formatCode="General" sourceLinked="0"/>
            </c:trendlineLbl>
          </c:trendline>
          <c:xVal>
            <c:numRef>
              <c:f>Лист1!$G$2:$G$6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Лист1!$I$2:$I$6</c:f>
              <c:numCache>
                <c:formatCode>General</c:formatCode>
                <c:ptCount val="5"/>
                <c:pt idx="0">
                  <c:v>268</c:v>
                </c:pt>
                <c:pt idx="1">
                  <c:v>140</c:v>
                </c:pt>
                <c:pt idx="2">
                  <c:v>0</c:v>
                </c:pt>
                <c:pt idx="3">
                  <c:v>-136</c:v>
                </c:pt>
                <c:pt idx="4">
                  <c:v>-272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8C-45CC-A369-B10D69EF7790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triangle"/>
            <c:size val="6"/>
          </c:marker>
          <c:trendline>
            <c:trendlineType val="linear"/>
            <c:dispRSqr val="0"/>
            <c:dispEq val="1"/>
            <c:trendlineLbl>
              <c:layout>
                <c:manualLayout>
                  <c:x val="5.7909313060005426E-3"/>
                  <c:y val="-1.2418645558487247E-2"/>
                </c:manualLayout>
              </c:layout>
              <c:numFmt formatCode="General" sourceLinked="0"/>
            </c:trendlineLbl>
          </c:trendline>
          <c:xVal>
            <c:numRef>
              <c:f>Лист1!$K$2:$K$6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Лист1!$M$2:$M$6</c:f>
              <c:numCache>
                <c:formatCode>General</c:formatCode>
                <c:ptCount val="5"/>
                <c:pt idx="0">
                  <c:v>332</c:v>
                </c:pt>
                <c:pt idx="1">
                  <c:v>156</c:v>
                </c:pt>
                <c:pt idx="2">
                  <c:v>0</c:v>
                </c:pt>
                <c:pt idx="3">
                  <c:v>-148</c:v>
                </c:pt>
                <c:pt idx="4">
                  <c:v>-300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8C-45CC-A369-B10D69EF7790}"/>
            </c:ext>
          </c:extLst>
        </c:ser>
        <c:ser>
          <c:idx val="3"/>
          <c:order val="3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9.2308082179382744E-2"/>
                  <c:y val="-4.6976502607358778E-2"/>
                </c:manualLayout>
              </c:layout>
              <c:numFmt formatCode="General" sourceLinked="0"/>
            </c:trendlineLbl>
          </c:trendline>
          <c:xVal>
            <c:numRef>
              <c:f>Лист1!$C$11:$C$15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Лист1!$E$11:$E$15</c:f>
              <c:numCache>
                <c:formatCode>General</c:formatCode>
                <c:ptCount val="5"/>
                <c:pt idx="0">
                  <c:v>384</c:v>
                </c:pt>
                <c:pt idx="1">
                  <c:v>188</c:v>
                </c:pt>
                <c:pt idx="2">
                  <c:v>0</c:v>
                </c:pt>
                <c:pt idx="3">
                  <c:v>-164</c:v>
                </c:pt>
                <c:pt idx="4">
                  <c:v>-344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8C-45CC-A369-B10D69EF7790}"/>
            </c:ext>
          </c:extLst>
        </c:ser>
        <c:ser>
          <c:idx val="4"/>
          <c:order val="4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3.2605665671101456E-3"/>
                  <c:y val="-8.3828835379746395E-3"/>
                </c:manualLayout>
              </c:layout>
              <c:numFmt formatCode="General" sourceLinked="0"/>
            </c:trendlineLbl>
          </c:trendline>
          <c:xVal>
            <c:numRef>
              <c:f>Лист1!$G$11:$G$13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-1</c:v>
                </c:pt>
              </c:numCache>
            </c:numRef>
          </c:xVal>
          <c:yVal>
            <c:numRef>
              <c:f>Лист1!$I$11:$I$13</c:f>
              <c:numCache>
                <c:formatCode>General</c:formatCode>
                <c:ptCount val="3"/>
                <c:pt idx="0">
                  <c:v>216</c:v>
                </c:pt>
                <c:pt idx="1">
                  <c:v>0</c:v>
                </c:pt>
                <c:pt idx="2">
                  <c:v>-204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8C-45CC-A369-B10D69EF7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46208"/>
        <c:axId val="227646784"/>
      </c:scatterChart>
      <c:valAx>
        <c:axId val="227646208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646784"/>
        <c:crosses val="autoZero"/>
        <c:crossBetween val="midCat"/>
      </c:valAx>
      <c:valAx>
        <c:axId val="22764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Y,</a:t>
                </a:r>
                <a:r>
                  <a:rPr lang="en-US" baseline="0"/>
                  <a:t> </a:t>
                </a:r>
                <a:r>
                  <a:rPr lang="ru-RU" baseline="0"/>
                  <a:t>мкм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64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05946239478686"/>
          <c:y val="5.1400554097404488E-2"/>
          <c:w val="0.79965897366277494"/>
          <c:h val="0.821678266469989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Лист1!$H$40:$J$40</c:f>
              <c:numCache>
                <c:formatCode>General</c:formatCode>
                <c:ptCount val="3"/>
                <c:pt idx="0">
                  <c:v>5.8582308142940827E-7</c:v>
                </c:pt>
                <c:pt idx="1">
                  <c:v>4.7924853829195828E-7</c:v>
                </c:pt>
                <c:pt idx="2">
                  <c:v>2.343402151243175E-7</c:v>
                </c:pt>
              </c:numCache>
            </c:numRef>
          </c:xVal>
          <c:yVal>
            <c:numRef>
              <c:f>Лист1!$H$41:$J$41</c:f>
              <c:numCache>
                <c:formatCode>General</c:formatCode>
                <c:ptCount val="3"/>
                <c:pt idx="0">
                  <c:v>7.5600000000000005E-4</c:v>
                </c:pt>
                <c:pt idx="1">
                  <c:v>5.8100000000000003E-4</c:v>
                </c:pt>
                <c:pt idx="2">
                  <c:v>2.5700000000000001E-4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58208"/>
        <c:axId val="287158784"/>
      </c:scatterChart>
      <c:valAx>
        <c:axId val="287158208"/>
        <c:scaling>
          <c:orientation val="minMax"/>
          <c:min val="2.000000000000001E-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</a:t>
                </a:r>
                <a:r>
                  <a:rPr lang="el-GR">
                    <a:latin typeface="Times New Roman"/>
                    <a:cs typeface="Times New Roman"/>
                  </a:rPr>
                  <a:t>ν</a:t>
                </a:r>
                <a:r>
                  <a:rPr lang="en-US">
                    <a:latin typeface="Times New Roman"/>
                    <a:cs typeface="Times New Roman"/>
                  </a:rPr>
                  <a:t>, </a:t>
                </a:r>
                <a:r>
                  <a:rPr lang="ru-RU">
                    <a:latin typeface="Times New Roman"/>
                    <a:cs typeface="Times New Roman"/>
                  </a:rPr>
                  <a:t>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158784"/>
        <c:crosses val="autoZero"/>
        <c:crossBetween val="midCat"/>
      </c:valAx>
      <c:valAx>
        <c:axId val="287158784"/>
        <c:scaling>
          <c:orientation val="minMax"/>
          <c:min val="2.0000000000000006E-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λ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15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16</xdr:row>
      <xdr:rowOff>142874</xdr:rowOff>
    </xdr:from>
    <xdr:to>
      <xdr:col>13</xdr:col>
      <xdr:colOff>228600</xdr:colOff>
      <xdr:row>36</xdr:row>
      <xdr:rowOff>133349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13</xdr:col>
      <xdr:colOff>342900</xdr:colOff>
      <xdr:row>64</xdr:row>
      <xdr:rowOff>171450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4_3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3"/>
  <sheetViews>
    <sheetView tabSelected="1" topLeftCell="A40" workbookViewId="0">
      <selection activeCell="R51" sqref="R51"/>
    </sheetView>
  </sheetViews>
  <sheetFormatPr defaultRowHeight="14.25" x14ac:dyDescent="0.45"/>
  <sheetData>
    <row r="1" spans="2:13" x14ac:dyDescent="0.45">
      <c r="B1" t="s">
        <v>0</v>
      </c>
      <c r="C1" s="1" t="s">
        <v>1</v>
      </c>
      <c r="D1" s="1" t="s">
        <v>2</v>
      </c>
      <c r="E1" s="1" t="s">
        <v>3</v>
      </c>
      <c r="F1" s="2" t="s">
        <v>0</v>
      </c>
      <c r="G1" s="3" t="s">
        <v>1</v>
      </c>
      <c r="H1" s="3" t="s">
        <v>2</v>
      </c>
      <c r="I1" s="1" t="s">
        <v>4</v>
      </c>
      <c r="J1" s="2" t="s">
        <v>0</v>
      </c>
      <c r="K1" s="3" t="s">
        <v>1</v>
      </c>
      <c r="L1" s="3" t="s">
        <v>2</v>
      </c>
      <c r="M1" s="1" t="s">
        <v>4</v>
      </c>
    </row>
    <row r="2" spans="2:13" x14ac:dyDescent="0.45">
      <c r="B2">
        <v>1.0363</v>
      </c>
      <c r="C2" s="1">
        <v>3</v>
      </c>
      <c r="D2" s="1">
        <v>213</v>
      </c>
      <c r="E2" s="1">
        <f>(D2-$D$5)*4</f>
        <v>372</v>
      </c>
      <c r="F2" s="2">
        <v>1.1274</v>
      </c>
      <c r="G2" s="3">
        <v>2</v>
      </c>
      <c r="H2" s="3">
        <v>221</v>
      </c>
      <c r="I2" s="1">
        <f>(H2-$H$4)*4</f>
        <v>268</v>
      </c>
      <c r="J2" s="2">
        <v>1.2950999999999999</v>
      </c>
      <c r="K2" s="3">
        <v>2</v>
      </c>
      <c r="L2" s="3">
        <v>201</v>
      </c>
      <c r="M2" s="1">
        <f>(L2-$L$4)*4</f>
        <v>332</v>
      </c>
    </row>
    <row r="3" spans="2:13" x14ac:dyDescent="0.45">
      <c r="C3" s="1">
        <v>2</v>
      </c>
      <c r="D3" s="1">
        <v>185</v>
      </c>
      <c r="E3" s="1">
        <f t="shared" ref="E3:E8" si="0">(D3-$D$5)*4</f>
        <v>260</v>
      </c>
      <c r="G3" s="1">
        <v>1</v>
      </c>
      <c r="H3" s="1">
        <v>189</v>
      </c>
      <c r="I3" s="1">
        <f t="shared" ref="I3:I6" si="1">(H3-$H$4)*4</f>
        <v>140</v>
      </c>
      <c r="K3" s="1">
        <v>1</v>
      </c>
      <c r="L3" s="3">
        <v>157</v>
      </c>
      <c r="M3" s="1">
        <f t="shared" ref="M3:M6" si="2">(L3-$L$4)*4</f>
        <v>156</v>
      </c>
    </row>
    <row r="4" spans="2:13" x14ac:dyDescent="0.45">
      <c r="C4" s="1">
        <v>1</v>
      </c>
      <c r="D4" s="1">
        <v>155</v>
      </c>
      <c r="E4" s="1">
        <f t="shared" si="0"/>
        <v>140</v>
      </c>
      <c r="G4" s="1">
        <v>0</v>
      </c>
      <c r="H4" s="1">
        <v>154</v>
      </c>
      <c r="I4" s="1">
        <f t="shared" si="1"/>
        <v>0</v>
      </c>
      <c r="K4" s="1">
        <v>0</v>
      </c>
      <c r="L4" s="3">
        <v>118</v>
      </c>
      <c r="M4" s="1">
        <f t="shared" si="2"/>
        <v>0</v>
      </c>
    </row>
    <row r="5" spans="2:13" x14ac:dyDescent="0.45">
      <c r="C5" s="1">
        <v>0</v>
      </c>
      <c r="D5" s="1">
        <v>120</v>
      </c>
      <c r="E5" s="1">
        <f t="shared" si="0"/>
        <v>0</v>
      </c>
      <c r="G5" s="1">
        <v>-1</v>
      </c>
      <c r="H5" s="1">
        <v>120</v>
      </c>
      <c r="I5" s="1">
        <f t="shared" si="1"/>
        <v>-136</v>
      </c>
      <c r="K5" s="1">
        <v>-1</v>
      </c>
      <c r="L5" s="3">
        <v>81</v>
      </c>
      <c r="M5" s="1">
        <f t="shared" si="2"/>
        <v>-148</v>
      </c>
    </row>
    <row r="6" spans="2:13" x14ac:dyDescent="0.45">
      <c r="C6" s="1">
        <v>-1</v>
      </c>
      <c r="D6" s="1">
        <v>91</v>
      </c>
      <c r="E6" s="1">
        <f t="shared" si="0"/>
        <v>-116</v>
      </c>
      <c r="G6" s="1">
        <v>-2</v>
      </c>
      <c r="H6" s="1">
        <v>86</v>
      </c>
      <c r="I6" s="1">
        <f t="shared" si="1"/>
        <v>-272</v>
      </c>
      <c r="K6" s="1">
        <v>-2</v>
      </c>
      <c r="L6" s="3">
        <v>43</v>
      </c>
      <c r="M6" s="1">
        <f t="shared" si="2"/>
        <v>-300</v>
      </c>
    </row>
    <row r="7" spans="2:13" x14ac:dyDescent="0.45">
      <c r="C7" s="1">
        <v>-2</v>
      </c>
      <c r="D7" s="1">
        <v>60</v>
      </c>
      <c r="E7" s="1">
        <f t="shared" si="0"/>
        <v>-240</v>
      </c>
    </row>
    <row r="8" spans="2:13" x14ac:dyDescent="0.45">
      <c r="C8" s="1">
        <v>-3</v>
      </c>
      <c r="D8" s="1">
        <v>27</v>
      </c>
      <c r="E8" s="1">
        <f t="shared" si="0"/>
        <v>-372</v>
      </c>
    </row>
    <row r="10" spans="2:13" x14ac:dyDescent="0.45">
      <c r="B10" s="2" t="s">
        <v>0</v>
      </c>
      <c r="C10" s="3" t="s">
        <v>1</v>
      </c>
      <c r="D10" s="1" t="s">
        <v>2</v>
      </c>
      <c r="E10" s="1" t="s">
        <v>4</v>
      </c>
      <c r="F10" t="s">
        <v>0</v>
      </c>
      <c r="G10" s="1" t="s">
        <v>1</v>
      </c>
      <c r="H10" s="1" t="s">
        <v>2</v>
      </c>
      <c r="I10" s="1" t="s">
        <v>4</v>
      </c>
    </row>
    <row r="11" spans="2:13" x14ac:dyDescent="0.45">
      <c r="B11">
        <v>1.46</v>
      </c>
      <c r="C11" s="3">
        <v>2</v>
      </c>
      <c r="D11" s="1">
        <v>215</v>
      </c>
      <c r="E11" s="1">
        <f>(D11-$D$13)*4</f>
        <v>384</v>
      </c>
      <c r="F11" s="2">
        <v>1.7030000000000001</v>
      </c>
      <c r="G11" s="3">
        <v>1</v>
      </c>
      <c r="H11" s="3">
        <v>173</v>
      </c>
      <c r="I11" s="1">
        <f>(H11-$H$12)*4</f>
        <v>216</v>
      </c>
    </row>
    <row r="12" spans="2:13" x14ac:dyDescent="0.45">
      <c r="C12" s="1">
        <v>1</v>
      </c>
      <c r="D12" s="1">
        <v>166</v>
      </c>
      <c r="E12" s="1">
        <f t="shared" ref="E12:E15" si="3">(D12-$D$13)*4</f>
        <v>188</v>
      </c>
      <c r="G12" s="1">
        <v>0</v>
      </c>
      <c r="H12" s="1">
        <v>119</v>
      </c>
      <c r="I12" s="1">
        <f t="shared" ref="I12:I13" si="4">(H12-$H$12)*4</f>
        <v>0</v>
      </c>
    </row>
    <row r="13" spans="2:13" x14ac:dyDescent="0.45">
      <c r="C13" s="1">
        <v>0</v>
      </c>
      <c r="D13" s="1">
        <v>119</v>
      </c>
      <c r="E13" s="1">
        <f t="shared" si="3"/>
        <v>0</v>
      </c>
      <c r="G13" s="1">
        <v>-1</v>
      </c>
      <c r="H13" s="1">
        <v>68</v>
      </c>
      <c r="I13" s="1">
        <f t="shared" si="4"/>
        <v>-204</v>
      </c>
    </row>
    <row r="14" spans="2:13" x14ac:dyDescent="0.45">
      <c r="C14" s="1">
        <v>-1</v>
      </c>
      <c r="D14" s="1">
        <v>78</v>
      </c>
      <c r="E14" s="1">
        <f t="shared" si="3"/>
        <v>-164</v>
      </c>
    </row>
    <row r="15" spans="2:13" x14ac:dyDescent="0.45">
      <c r="C15" s="1">
        <v>-2</v>
      </c>
      <c r="D15" s="1">
        <v>33</v>
      </c>
      <c r="E15" s="1">
        <f t="shared" si="3"/>
        <v>-344</v>
      </c>
    </row>
    <row r="40" spans="2:10" x14ac:dyDescent="0.45">
      <c r="B40" s="5" t="s">
        <v>0</v>
      </c>
      <c r="C40" s="5">
        <v>1.7070000000000001</v>
      </c>
      <c r="D40" s="5">
        <v>2.0865999999999998</v>
      </c>
      <c r="E40" s="5">
        <v>4.2672999999999996</v>
      </c>
      <c r="F40" s="4"/>
      <c r="G40" s="4" t="s">
        <v>5</v>
      </c>
      <c r="H40" s="4">
        <v>5.8582308142940827E-7</v>
      </c>
      <c r="I40" s="4">
        <v>4.7924853829195828E-7</v>
      </c>
      <c r="J40" s="4">
        <v>2.343402151243175E-7</v>
      </c>
    </row>
    <row r="41" spans="2:10" x14ac:dyDescent="0.45">
      <c r="B41" s="5" t="s">
        <v>6</v>
      </c>
      <c r="C41" s="5">
        <v>65</v>
      </c>
      <c r="D41" s="5">
        <v>44</v>
      </c>
      <c r="E41" s="5">
        <v>40</v>
      </c>
      <c r="F41" s="4"/>
      <c r="G41" s="4" t="s">
        <v>7</v>
      </c>
      <c r="H41" s="4">
        <v>7.5600000000000005E-4</v>
      </c>
      <c r="I41" s="4">
        <v>5.8100000000000003E-4</v>
      </c>
      <c r="J41" s="4">
        <v>2.5700000000000001E-4</v>
      </c>
    </row>
    <row r="42" spans="2:10" x14ac:dyDescent="0.45">
      <c r="B42" s="5" t="s">
        <v>8</v>
      </c>
      <c r="C42" s="5">
        <v>8</v>
      </c>
      <c r="D42" s="5">
        <v>7</v>
      </c>
      <c r="E42" s="5">
        <v>14</v>
      </c>
      <c r="F42" s="4"/>
      <c r="G42" s="4"/>
      <c r="H42" s="4"/>
      <c r="I42" s="4"/>
      <c r="J42" s="4"/>
    </row>
    <row r="43" spans="2:10" x14ac:dyDescent="0.45">
      <c r="B43" s="5" t="s">
        <v>9</v>
      </c>
      <c r="C43" s="5">
        <v>756</v>
      </c>
      <c r="D43" s="5">
        <v>581</v>
      </c>
      <c r="E43" s="5">
        <v>257</v>
      </c>
      <c r="F43" s="4"/>
      <c r="G43" s="4"/>
      <c r="H43" s="4"/>
      <c r="I43" s="4"/>
      <c r="J4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2024-04-11T17:00:46Z</dcterms:created>
  <dcterms:modified xsi:type="dcterms:W3CDTF">2024-04-11T23:11:49Z</dcterms:modified>
</cp:coreProperties>
</file>