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3" windowWidth="18210" windowHeight="8963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K6" i="1"/>
  <c r="K7" i="1"/>
  <c r="K8" i="1"/>
  <c r="K9" i="1"/>
  <c r="K10" i="1"/>
  <c r="K15" i="1"/>
  <c r="K1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H4" i="1"/>
  <c r="K4" i="1" s="1"/>
  <c r="H5" i="1"/>
  <c r="K5" i="1" s="1"/>
  <c r="H6" i="1"/>
  <c r="H7" i="1"/>
  <c r="H8" i="1"/>
  <c r="H9" i="1"/>
  <c r="H10" i="1"/>
  <c r="H11" i="1"/>
  <c r="K11" i="1" s="1"/>
  <c r="H12" i="1"/>
  <c r="K12" i="1" s="1"/>
  <c r="H13" i="1"/>
  <c r="K13" i="1" s="1"/>
  <c r="H14" i="1"/>
  <c r="K14" i="1" s="1"/>
  <c r="H15" i="1"/>
  <c r="H16" i="1"/>
  <c r="H3" i="1"/>
  <c r="K3" i="1" s="1"/>
</calcChain>
</file>

<file path=xl/sharedStrings.xml><?xml version="1.0" encoding="utf-8"?>
<sst xmlns="http://schemas.openxmlformats.org/spreadsheetml/2006/main" count="14" uniqueCount="14">
  <si>
    <t>Показания термопары, Гр. Ц.</t>
  </si>
  <si>
    <t>Показания термопары, В</t>
  </si>
  <si>
    <t>Пирометр, Гр. Ц.</t>
  </si>
  <si>
    <t>Пирометрб Гр. Ц.</t>
  </si>
  <si>
    <t>I, мА</t>
  </si>
  <si>
    <t>U, В</t>
  </si>
  <si>
    <t>925 Гр. Ц.</t>
  </si>
  <si>
    <t>Яркостная температура неоновой лампочки (холодная)</t>
  </si>
  <si>
    <t>Т, К</t>
  </si>
  <si>
    <t>W, мВт</t>
  </si>
  <si>
    <t>T, K</t>
  </si>
  <si>
    <t xml:space="preserve">e_T </t>
  </si>
  <si>
    <t>ln(W), мВт</t>
  </si>
  <si>
    <t>ln(T),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</si>
</sst>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"/>
    <numFmt numFmtId="169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8" fontId="0" fillId="0" borderId="1" xfId="0" applyNumberFormat="1" applyBorder="1"/>
    <xf numFmtId="2" fontId="0" fillId="0" borderId="1" xfId="0" applyNumberFormat="1" applyBorder="1"/>
    <xf numFmtId="0" fontId="0" fillId="0" borderId="1" xfId="0" applyFont="1" applyFill="1" applyBorder="1" applyAlignment="1">
      <alignment horizontal="center"/>
    </xf>
    <xf numFmtId="169" fontId="0" fillId="0" borderId="1" xfId="0" applyNumberFormat="1" applyFont="1" applyBorder="1"/>
    <xf numFmtId="16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2.6243657042869642E-2"/>
                  <c:y val="1.2027923592884222E-2"/>
                </c:manualLayout>
              </c:layout>
              <c:numFmt formatCode="General" sourceLinked="0"/>
            </c:trendlineLbl>
          </c:trendline>
          <c:xVal>
            <c:numRef>
              <c:f>Лист1!$K$3:$K$16</c:f>
              <c:numCache>
                <c:formatCode>0.00</c:formatCode>
                <c:ptCount val="14"/>
                <c:pt idx="0">
                  <c:v>7.1865402446711055</c:v>
                </c:pt>
                <c:pt idx="1">
                  <c:v>7.2605766089321069</c:v>
                </c:pt>
                <c:pt idx="2">
                  <c:v>7.3253356803600571</c:v>
                </c:pt>
                <c:pt idx="3">
                  <c:v>7.3900809232269866</c:v>
                </c:pt>
                <c:pt idx="4">
                  <c:v>7.4310269302757064</c:v>
                </c:pt>
                <c:pt idx="5">
                  <c:v>7.4727699260826146</c:v>
                </c:pt>
                <c:pt idx="6">
                  <c:v>7.5058845097616773</c:v>
                </c:pt>
                <c:pt idx="7">
                  <c:v>7.5231834618079247</c:v>
                </c:pt>
                <c:pt idx="8">
                  <c:v>7.5689950709509155</c:v>
                </c:pt>
                <c:pt idx="9">
                  <c:v>7.6375782173980848</c:v>
                </c:pt>
                <c:pt idx="10">
                  <c:v>7.6931135521250322</c:v>
                </c:pt>
                <c:pt idx="11">
                  <c:v>7.7365319079719619</c:v>
                </c:pt>
                <c:pt idx="12">
                  <c:v>7.7493805279504269</c:v>
                </c:pt>
                <c:pt idx="13">
                  <c:v>7.7807978662462096</c:v>
                </c:pt>
              </c:numCache>
            </c:numRef>
          </c:xVal>
          <c:yVal>
            <c:numRef>
              <c:f>Лист1!$J$3:$J$16</c:f>
              <c:numCache>
                <c:formatCode>0.000</c:formatCode>
                <c:ptCount val="14"/>
                <c:pt idx="0">
                  <c:v>-0.22393136155522209</c:v>
                </c:pt>
                <c:pt idx="1">
                  <c:v>0.14173390981217007</c:v>
                </c:pt>
                <c:pt idx="2">
                  <c:v>0.49435472010956638</c:v>
                </c:pt>
                <c:pt idx="3">
                  <c:v>0.70589557338211184</c:v>
                </c:pt>
                <c:pt idx="4">
                  <c:v>0.9412096603165766</c:v>
                </c:pt>
                <c:pt idx="5">
                  <c:v>1.1118344888372311</c:v>
                </c:pt>
                <c:pt idx="6">
                  <c:v>1.282388342723445</c:v>
                </c:pt>
                <c:pt idx="7">
                  <c:v>1.4160473192692384</c:v>
                </c:pt>
                <c:pt idx="8">
                  <c:v>1.553134192063137</c:v>
                </c:pt>
                <c:pt idx="9">
                  <c:v>1.710885582887882</c:v>
                </c:pt>
                <c:pt idx="10">
                  <c:v>1.8565167164433334</c:v>
                </c:pt>
                <c:pt idx="11">
                  <c:v>1.9734766767731187</c:v>
                </c:pt>
                <c:pt idx="12">
                  <c:v>2.103158068297152</c:v>
                </c:pt>
                <c:pt idx="13">
                  <c:v>2.2834022735772717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6816"/>
        <c:axId val="136826240"/>
      </c:scatterChart>
      <c:valAx>
        <c:axId val="13682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ln(T),</a:t>
                </a:r>
                <a:r>
                  <a:rPr lang="en-US" baseline="0"/>
                  <a:t> K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6826240"/>
        <c:crosses val="autoZero"/>
        <c:crossBetween val="midCat"/>
      </c:valAx>
      <c:valAx>
        <c:axId val="136826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ln(W),</a:t>
                </a:r>
                <a:r>
                  <a:rPr lang="en-US" baseline="0"/>
                  <a:t> </a:t>
                </a:r>
                <a:r>
                  <a:rPr lang="ru-RU" baseline="0"/>
                  <a:t>мВт</a:t>
                </a:r>
                <a:endParaRPr lang="ru-RU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36826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2.6023622047244093E-3"/>
                  <c:y val="-3.3802857976086322E-2"/>
                </c:manualLayout>
              </c:layout>
              <c:numFmt formatCode="General" sourceLinked="0"/>
            </c:trendlineLbl>
          </c:trendline>
          <c:xVal>
            <c:numRef>
              <c:f>Лист1!$M$3:$M$15</c:f>
              <c:numCache>
                <c:formatCode>General</c:formatCode>
                <c:ptCount val="13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</c:numCache>
            </c:numRef>
          </c:xVal>
          <c:yVal>
            <c:numRef>
              <c:f>Лист1!$N$3:$N$15</c:f>
              <c:numCache>
                <c:formatCode>General</c:formatCode>
                <c:ptCount val="13"/>
                <c:pt idx="0">
                  <c:v>6.7000000000000004E-2</c:v>
                </c:pt>
                <c:pt idx="1">
                  <c:v>8.1000000000000003E-2</c:v>
                </c:pt>
                <c:pt idx="2">
                  <c:v>0.105</c:v>
                </c:pt>
                <c:pt idx="3">
                  <c:v>0.11899999999999999</c:v>
                </c:pt>
                <c:pt idx="4">
                  <c:v>0.13300000000000001</c:v>
                </c:pt>
                <c:pt idx="5">
                  <c:v>0.14399999999999999</c:v>
                </c:pt>
                <c:pt idx="6">
                  <c:v>0.16400000000000001</c:v>
                </c:pt>
                <c:pt idx="7">
                  <c:v>0.17899999999999999</c:v>
                </c:pt>
                <c:pt idx="8">
                  <c:v>0.19500000000000001</c:v>
                </c:pt>
                <c:pt idx="9">
                  <c:v>0.20899999999999999</c:v>
                </c:pt>
                <c:pt idx="10">
                  <c:v>0.223</c:v>
                </c:pt>
                <c:pt idx="11">
                  <c:v>0.23599999999999999</c:v>
                </c:pt>
                <c:pt idx="12">
                  <c:v>0.249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3936"/>
        <c:axId val="136824512"/>
      </c:scatterChart>
      <c:valAx>
        <c:axId val="136823936"/>
        <c:scaling>
          <c:orientation val="minMax"/>
          <c:min val="7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T,</a:t>
                </a:r>
                <a:r>
                  <a:rPr lang="en-US" baseline="0"/>
                  <a:t> 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824512"/>
        <c:crosses val="autoZero"/>
        <c:crossBetween val="midCat"/>
      </c:valAx>
      <c:valAx>
        <c:axId val="136824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e_T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823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</xdr:colOff>
      <xdr:row>18</xdr:row>
      <xdr:rowOff>7142</xdr:rowOff>
    </xdr:from>
    <xdr:to>
      <xdr:col>10</xdr:col>
      <xdr:colOff>485775</xdr:colOff>
      <xdr:row>38</xdr:row>
      <xdr:rowOff>157161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18</xdr:row>
      <xdr:rowOff>23813</xdr:rowOff>
    </xdr:from>
    <xdr:to>
      <xdr:col>18</xdr:col>
      <xdr:colOff>266700</xdr:colOff>
      <xdr:row>33</xdr:row>
      <xdr:rowOff>52388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workbookViewId="0">
      <selection activeCell="I12" sqref="I12"/>
    </sheetView>
  </sheetViews>
  <sheetFormatPr defaultRowHeight="14.25" x14ac:dyDescent="0.45"/>
  <cols>
    <col min="1" max="1" width="22.9296875" customWidth="1"/>
    <col min="2" max="2" width="26.265625" customWidth="1"/>
    <col min="3" max="3" width="15" customWidth="1"/>
    <col min="5" max="5" width="15.86328125" customWidth="1"/>
    <col min="6" max="6" width="12.53125" customWidth="1"/>
    <col min="7" max="7" width="13.3984375" customWidth="1"/>
    <col min="8" max="8" width="12.73046875" customWidth="1"/>
    <col min="9" max="10" width="10.6640625" customWidth="1"/>
    <col min="11" max="11" width="11.86328125" customWidth="1"/>
  </cols>
  <sheetData>
    <row r="2" spans="1:14" x14ac:dyDescent="0.45">
      <c r="A2" s="2" t="s">
        <v>1</v>
      </c>
      <c r="B2" s="2" t="s">
        <v>0</v>
      </c>
      <c r="C2" s="2" t="s">
        <v>2</v>
      </c>
      <c r="E2" s="2" t="s">
        <v>3</v>
      </c>
      <c r="F2" s="2" t="s">
        <v>4</v>
      </c>
      <c r="G2" s="2" t="s">
        <v>5</v>
      </c>
      <c r="H2" s="3" t="s">
        <v>8</v>
      </c>
      <c r="I2" s="3" t="s">
        <v>9</v>
      </c>
      <c r="J2" s="6" t="s">
        <v>12</v>
      </c>
      <c r="K2" s="3" t="s">
        <v>13</v>
      </c>
      <c r="M2" s="3" t="s">
        <v>10</v>
      </c>
      <c r="N2" s="3" t="s">
        <v>11</v>
      </c>
    </row>
    <row r="3" spans="1:14" x14ac:dyDescent="0.45">
      <c r="A3" s="1">
        <v>39.520000000000003</v>
      </c>
      <c r="B3" s="1">
        <v>988</v>
      </c>
      <c r="C3" s="1">
        <v>904</v>
      </c>
      <c r="E3" s="1">
        <v>1010</v>
      </c>
      <c r="F3" s="1">
        <v>0.47299999999999998</v>
      </c>
      <c r="G3" s="1">
        <v>1.69</v>
      </c>
      <c r="H3" s="4">
        <f>(E3 + 273)*(2080-800)/(2000-790) - 35.7</f>
        <v>1321.5231404958677</v>
      </c>
      <c r="I3" s="8">
        <f>G3*F3</f>
        <v>0.79936999999999991</v>
      </c>
      <c r="J3" s="7">
        <f xml:space="preserve"> LN(I3)</f>
        <v>-0.22393136155522209</v>
      </c>
      <c r="K3" s="5">
        <f xml:space="preserve"> LN(H3)</f>
        <v>7.1865402446711055</v>
      </c>
      <c r="M3" s="1">
        <v>800</v>
      </c>
      <c r="N3" s="1">
        <v>6.7000000000000004E-2</v>
      </c>
    </row>
    <row r="4" spans="1:14" x14ac:dyDescent="0.45">
      <c r="E4" s="1">
        <v>1106</v>
      </c>
      <c r="F4" s="1">
        <v>0.53100000000000003</v>
      </c>
      <c r="G4" s="1">
        <v>2.17</v>
      </c>
      <c r="H4" s="4">
        <f t="shared" ref="H4:H16" si="0">(E4 + 273)*(2080-800)/(2000-790) - 35.7</f>
        <v>1423.0768595041322</v>
      </c>
      <c r="I4" s="8">
        <f t="shared" ref="I4:I16" si="1">G4*F4</f>
        <v>1.1522700000000001</v>
      </c>
      <c r="J4" s="7">
        <f t="shared" ref="J4:J16" si="2" xml:space="preserve"> LN(I4)</f>
        <v>0.14173390981217007</v>
      </c>
      <c r="K4" s="5">
        <f xml:space="preserve"> LN(H4)</f>
        <v>7.2605766089321069</v>
      </c>
      <c r="M4" s="1">
        <v>900</v>
      </c>
      <c r="N4" s="1">
        <v>8.1000000000000003E-2</v>
      </c>
    </row>
    <row r="5" spans="1:14" x14ac:dyDescent="0.45">
      <c r="E5" s="1">
        <v>1196</v>
      </c>
      <c r="F5" s="1">
        <v>0.59399999999999997</v>
      </c>
      <c r="G5" s="1">
        <v>2.76</v>
      </c>
      <c r="H5" s="4">
        <f t="shared" si="0"/>
        <v>1518.28347107438</v>
      </c>
      <c r="I5" s="8">
        <f t="shared" si="1"/>
        <v>1.6394399999999998</v>
      </c>
      <c r="J5" s="7">
        <f t="shared" si="2"/>
        <v>0.49435472010956638</v>
      </c>
      <c r="K5" s="5">
        <f xml:space="preserve"> LN(H5)</f>
        <v>7.3253356803600571</v>
      </c>
      <c r="M5" s="1">
        <v>1000</v>
      </c>
      <c r="N5" s="1">
        <v>0.105</v>
      </c>
    </row>
    <row r="6" spans="1:14" x14ac:dyDescent="0.45">
      <c r="E6" s="1">
        <v>1292</v>
      </c>
      <c r="F6" s="1">
        <v>0.63700000000000001</v>
      </c>
      <c r="G6" s="1">
        <v>3.18</v>
      </c>
      <c r="H6" s="4">
        <f t="shared" si="0"/>
        <v>1619.8371900826446</v>
      </c>
      <c r="I6" s="8">
        <f t="shared" si="1"/>
        <v>2.0256600000000002</v>
      </c>
      <c r="J6" s="7">
        <f t="shared" si="2"/>
        <v>0.70589557338211184</v>
      </c>
      <c r="K6" s="5">
        <f xml:space="preserve"> LN(H6)</f>
        <v>7.3900809232269866</v>
      </c>
      <c r="M6" s="1">
        <v>1100</v>
      </c>
      <c r="N6" s="1">
        <v>0.11899999999999999</v>
      </c>
    </row>
    <row r="7" spans="1:14" x14ac:dyDescent="0.45">
      <c r="E7" s="1">
        <v>1356</v>
      </c>
      <c r="F7" s="1">
        <v>0.68899999999999995</v>
      </c>
      <c r="G7" s="1">
        <v>3.72</v>
      </c>
      <c r="H7" s="4">
        <f t="shared" si="0"/>
        <v>1687.5396694214876</v>
      </c>
      <c r="I7" s="8">
        <f t="shared" si="1"/>
        <v>2.5630799999999998</v>
      </c>
      <c r="J7" s="7">
        <f t="shared" si="2"/>
        <v>0.9412096603165766</v>
      </c>
      <c r="K7" s="5">
        <f xml:space="preserve"> LN(H7)</f>
        <v>7.4310269302757064</v>
      </c>
      <c r="M7" s="1">
        <v>1200</v>
      </c>
      <c r="N7" s="1">
        <v>0.13300000000000001</v>
      </c>
    </row>
    <row r="8" spans="1:14" x14ac:dyDescent="0.45">
      <c r="E8" s="1">
        <v>1424</v>
      </c>
      <c r="F8" s="1">
        <v>0.72899999999999998</v>
      </c>
      <c r="G8" s="1">
        <v>4.17</v>
      </c>
      <c r="H8" s="4">
        <f t="shared" si="0"/>
        <v>1759.4735537190081</v>
      </c>
      <c r="I8" s="8">
        <f t="shared" si="1"/>
        <v>3.03993</v>
      </c>
      <c r="J8" s="7">
        <f t="shared" si="2"/>
        <v>1.1118344888372311</v>
      </c>
      <c r="K8" s="5">
        <f xml:space="preserve"> LN(H8)</f>
        <v>7.4727699260826146</v>
      </c>
      <c r="M8" s="1">
        <v>1300</v>
      </c>
      <c r="N8" s="1">
        <v>0.14399999999999999</v>
      </c>
    </row>
    <row r="9" spans="1:14" x14ac:dyDescent="0.45">
      <c r="E9" s="1">
        <v>1480</v>
      </c>
      <c r="F9" s="1">
        <v>0.77200000000000002</v>
      </c>
      <c r="G9" s="1">
        <v>4.67</v>
      </c>
      <c r="H9" s="4">
        <f t="shared" si="0"/>
        <v>1818.7132231404958</v>
      </c>
      <c r="I9" s="8">
        <f t="shared" si="1"/>
        <v>3.6052400000000002</v>
      </c>
      <c r="J9" s="7">
        <f t="shared" si="2"/>
        <v>1.282388342723445</v>
      </c>
      <c r="K9" s="5">
        <f xml:space="preserve"> LN(H9)</f>
        <v>7.5058845097616773</v>
      </c>
      <c r="M9" s="1">
        <v>1400</v>
      </c>
      <c r="N9" s="1">
        <v>0.16400000000000001</v>
      </c>
    </row>
    <row r="10" spans="1:14" x14ac:dyDescent="0.45">
      <c r="E10" s="1">
        <v>1510</v>
      </c>
      <c r="F10" s="1">
        <v>0.80800000000000005</v>
      </c>
      <c r="G10" s="1">
        <v>5.0999999999999996</v>
      </c>
      <c r="H10" s="4">
        <f t="shared" si="0"/>
        <v>1850.4487603305786</v>
      </c>
      <c r="I10" s="8">
        <f t="shared" si="1"/>
        <v>4.1208</v>
      </c>
      <c r="J10" s="7">
        <f t="shared" si="2"/>
        <v>1.4160473192692384</v>
      </c>
      <c r="K10" s="5">
        <f xml:space="preserve"> LN(H10)</f>
        <v>7.5231834618079247</v>
      </c>
      <c r="M10" s="1">
        <v>1500</v>
      </c>
      <c r="N10" s="1">
        <v>0.17899999999999999</v>
      </c>
    </row>
    <row r="11" spans="1:14" x14ac:dyDescent="0.45">
      <c r="E11" s="1">
        <v>1592</v>
      </c>
      <c r="F11" s="1">
        <v>0.84699999999999998</v>
      </c>
      <c r="G11" s="1">
        <v>5.58</v>
      </c>
      <c r="H11" s="4">
        <f t="shared" si="0"/>
        <v>1937.192561983471</v>
      </c>
      <c r="I11" s="8">
        <f t="shared" si="1"/>
        <v>4.7262599999999999</v>
      </c>
      <c r="J11" s="7">
        <f t="shared" si="2"/>
        <v>1.553134192063137</v>
      </c>
      <c r="K11" s="5">
        <f xml:space="preserve"> LN(H11)</f>
        <v>7.5689950709509155</v>
      </c>
      <c r="M11" s="1">
        <v>1600</v>
      </c>
      <c r="N11" s="1">
        <v>0.19500000000000001</v>
      </c>
    </row>
    <row r="12" spans="1:14" x14ac:dyDescent="0.45">
      <c r="E12" s="1">
        <v>1722</v>
      </c>
      <c r="F12" s="1">
        <v>0.89400000000000002</v>
      </c>
      <c r="G12" s="1">
        <v>6.19</v>
      </c>
      <c r="H12" s="4">
        <f t="shared" si="0"/>
        <v>2074.7132231404962</v>
      </c>
      <c r="I12" s="8">
        <f t="shared" si="1"/>
        <v>5.5338600000000007</v>
      </c>
      <c r="J12" s="7">
        <f t="shared" si="2"/>
        <v>1.710885582887882</v>
      </c>
      <c r="K12" s="5">
        <f xml:space="preserve"> LN(H12)</f>
        <v>7.6375782173980848</v>
      </c>
      <c r="M12" s="1">
        <v>1700</v>
      </c>
      <c r="N12" s="1">
        <v>0.20899999999999999</v>
      </c>
    </row>
    <row r="13" spans="1:14" x14ac:dyDescent="0.45">
      <c r="E13" s="1">
        <v>1834</v>
      </c>
      <c r="F13" s="1">
        <v>0.94</v>
      </c>
      <c r="G13" s="1">
        <v>6.81</v>
      </c>
      <c r="H13" s="4">
        <f t="shared" si="0"/>
        <v>2193.1925619834715</v>
      </c>
      <c r="I13" s="8">
        <f t="shared" si="1"/>
        <v>6.4013999999999989</v>
      </c>
      <c r="J13" s="7">
        <f t="shared" si="2"/>
        <v>1.8565167164433334</v>
      </c>
      <c r="K13" s="5">
        <f xml:space="preserve"> LN(H13)</f>
        <v>7.6931135521250322</v>
      </c>
      <c r="M13" s="1">
        <v>1800</v>
      </c>
      <c r="N13" s="1">
        <v>0.223</v>
      </c>
    </row>
    <row r="14" spans="1:14" x14ac:dyDescent="0.45">
      <c r="E14" s="1">
        <v>1926</v>
      </c>
      <c r="F14" s="1">
        <v>0.97899999999999998</v>
      </c>
      <c r="G14" s="1">
        <v>7.35</v>
      </c>
      <c r="H14" s="4">
        <f t="shared" si="0"/>
        <v>2290.514876033058</v>
      </c>
      <c r="I14" s="8">
        <f t="shared" si="1"/>
        <v>7.1956499999999997</v>
      </c>
      <c r="J14" s="7">
        <f t="shared" si="2"/>
        <v>1.9734766767731187</v>
      </c>
      <c r="K14" s="5">
        <f xml:space="preserve"> LN(H14)</f>
        <v>7.7365319079719619</v>
      </c>
      <c r="M14" s="1">
        <v>1900</v>
      </c>
      <c r="N14" s="1">
        <v>0.23599999999999999</v>
      </c>
    </row>
    <row r="15" spans="1:14" x14ac:dyDescent="0.45">
      <c r="E15" s="1">
        <v>1954</v>
      </c>
      <c r="F15" s="1">
        <v>1.024</v>
      </c>
      <c r="G15" s="1">
        <v>8</v>
      </c>
      <c r="H15" s="4">
        <f t="shared" si="0"/>
        <v>2320.1347107438019</v>
      </c>
      <c r="I15" s="8">
        <f t="shared" si="1"/>
        <v>8.1920000000000002</v>
      </c>
      <c r="J15" s="7">
        <f t="shared" si="2"/>
        <v>2.103158068297152</v>
      </c>
      <c r="K15" s="5">
        <f xml:space="preserve"> LN(H15)</f>
        <v>7.7493805279504269</v>
      </c>
      <c r="M15" s="1">
        <v>2000</v>
      </c>
      <c r="N15" s="1">
        <v>0.249</v>
      </c>
    </row>
    <row r="16" spans="1:14" x14ac:dyDescent="0.45">
      <c r="E16" s="1">
        <v>2024</v>
      </c>
      <c r="F16" s="1">
        <v>1.0900000000000001</v>
      </c>
      <c r="G16" s="1">
        <v>9</v>
      </c>
      <c r="H16" s="4">
        <f t="shared" si="0"/>
        <v>2394.1842975206614</v>
      </c>
      <c r="I16" s="8">
        <f t="shared" si="1"/>
        <v>9.81</v>
      </c>
      <c r="J16" s="7">
        <f t="shared" si="2"/>
        <v>2.2834022735772717</v>
      </c>
      <c r="K16" s="5">
        <f xml:space="preserve"> LN(H16)</f>
        <v>7.7807978662462096</v>
      </c>
    </row>
    <row r="18" spans="1:1" x14ac:dyDescent="0.45">
      <c r="A18" t="s">
        <v>7</v>
      </c>
    </row>
    <row r="19" spans="1:1" x14ac:dyDescent="0.45">
      <c r="A19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Костылев</dc:creator>
  <cp:lastModifiedBy>Влад Костылев</cp:lastModifiedBy>
  <dcterms:created xsi:type="dcterms:W3CDTF">2024-09-24T08:52:51Z</dcterms:created>
  <dcterms:modified xsi:type="dcterms:W3CDTF">2024-09-24T16:35:00Z</dcterms:modified>
</cp:coreProperties>
</file>