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vv20\OneDrive\Документы\MIPT\Labs\Lab_2.5.1\"/>
    </mc:Choice>
  </mc:AlternateContent>
  <bookViews>
    <workbookView xWindow="0" yWindow="0" windowWidth="14160" windowHeight="5513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0" i="1"/>
  <c r="D11" i="1" l="1"/>
  <c r="D12" i="1"/>
  <c r="D13" i="1"/>
  <c r="D14" i="1"/>
  <c r="D15" i="1"/>
  <c r="D16" i="1"/>
  <c r="D17" i="1"/>
  <c r="D18" i="1"/>
  <c r="D10" i="1"/>
  <c r="N2" i="1"/>
  <c r="M2" i="1"/>
  <c r="L2" i="1"/>
  <c r="E2" i="1"/>
  <c r="F2" i="1"/>
  <c r="F3" i="1"/>
  <c r="F4" i="1"/>
  <c r="F5" i="1"/>
  <c r="F6" i="1"/>
  <c r="B11" i="1"/>
  <c r="B12" i="1" s="1"/>
  <c r="B13" i="1" s="1"/>
  <c r="B14" i="1" s="1"/>
  <c r="B15" i="1" s="1"/>
  <c r="B16" i="1" s="1"/>
  <c r="B17" i="1" s="1"/>
  <c r="B18" i="1" s="1"/>
  <c r="E3" i="1"/>
  <c r="E4" i="1"/>
  <c r="E5" i="1"/>
  <c r="E6" i="1"/>
</calcChain>
</file>

<file path=xl/sharedStrings.xml><?xml version="1.0" encoding="utf-8"?>
<sst xmlns="http://schemas.openxmlformats.org/spreadsheetml/2006/main" count="16" uniqueCount="11">
  <si>
    <t>P_max, мм.спирт.ст</t>
  </si>
  <si>
    <t>dP</t>
  </si>
  <si>
    <t>dP, Па</t>
  </si>
  <si>
    <t>сигма</t>
  </si>
  <si>
    <t>r_тр, мм</t>
  </si>
  <si>
    <t>r_тр_изм, мм</t>
  </si>
  <si>
    <t>h1, см</t>
  </si>
  <si>
    <t>P1_макс</t>
  </si>
  <si>
    <t>h2, см</t>
  </si>
  <si>
    <t>T, град цел</t>
  </si>
  <si>
    <t>dP_h,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</si>
</sst>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Лист1!$B$10:$B$18</c:f>
              <c:numCache>
                <c:formatCode>General</c:formatCode>
                <c:ptCount val="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</c:numCache>
            </c:numRef>
          </c:xVal>
          <c:yVal>
            <c:numRef>
              <c:f>Лист1!$E$10:$E$18</c:f>
              <c:numCache>
                <c:formatCode>General</c:formatCode>
                <c:ptCount val="9"/>
                <c:pt idx="0">
                  <c:v>80.932500000000005</c:v>
                </c:pt>
                <c:pt idx="1">
                  <c:v>80.196750000000009</c:v>
                </c:pt>
                <c:pt idx="2">
                  <c:v>79.093124999999986</c:v>
                </c:pt>
                <c:pt idx="3">
                  <c:v>77.989499999999992</c:v>
                </c:pt>
                <c:pt idx="4">
                  <c:v>76.518000000000001</c:v>
                </c:pt>
                <c:pt idx="5">
                  <c:v>75.414374999999978</c:v>
                </c:pt>
                <c:pt idx="6">
                  <c:v>73.942874999999987</c:v>
                </c:pt>
                <c:pt idx="7">
                  <c:v>72.839249999999993</c:v>
                </c:pt>
                <c:pt idx="8">
                  <c:v>71.367750000000001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E-4AB6-9FF5-57F1D48A3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01343"/>
        <c:axId val="1391719231"/>
      </c:scatterChart>
      <c:valAx>
        <c:axId val="13917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19231"/>
        <c:crosses val="autoZero"/>
        <c:crossBetween val="midCat"/>
      </c:valAx>
      <c:valAx>
        <c:axId val="13917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7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745331</xdr:colOff>
      <xdr:row>8</xdr:row>
      <xdr:rowOff>21430</xdr:rowOff>
    </xdr:from>
    <xdr:to>
      <xdr:col>11</xdr:col>
      <xdr:colOff>626268</xdr:colOff>
      <xdr:row>23</xdr:row>
      <xdr:rowOff>50005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F10" sqref="F10"/>
    </sheetView>
  </sheetViews>
  <sheetFormatPr defaultRowHeight="14.25" x14ac:dyDescent="0.45"/>
  <cols>
    <col min="1" max="1" width="17.6640625" customWidth="1"/>
    <col min="2" max="2" width="9.9296875" customWidth="1"/>
    <col min="6" max="6" width="10.59765625" bestFit="1" customWidth="1"/>
    <col min="7" max="7" width="13.6640625" customWidth="1"/>
    <col min="9" max="9" width="14.19921875" customWidth="1"/>
  </cols>
  <sheetData>
    <row r="1" spans="1:14" x14ac:dyDescent="0.45">
      <c r="A1" t="s">
        <v>0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</v>
      </c>
      <c r="L1" t="s">
        <v>1</v>
      </c>
      <c r="M1" t="s">
        <v>2</v>
      </c>
      <c r="N1" t="s">
        <v>10</v>
      </c>
    </row>
    <row r="2" spans="1:14" x14ac:dyDescent="0.45">
      <c r="A2">
        <v>37</v>
      </c>
      <c r="D2">
        <v>39</v>
      </c>
      <c r="E2">
        <f xml:space="preserve"> D2*789.5*9.8*0.2/1000</f>
        <v>60.349380000000004</v>
      </c>
      <c r="F2">
        <f>2*22.78/(E2)</f>
        <v>0.75493733324186596</v>
      </c>
      <c r="G2">
        <v>0.55000000000000004</v>
      </c>
      <c r="H2">
        <v>1.5</v>
      </c>
      <c r="I2">
        <v>107</v>
      </c>
      <c r="J2">
        <v>0.7</v>
      </c>
      <c r="K2">
        <v>146</v>
      </c>
      <c r="L2">
        <f>K2-I2</f>
        <v>39</v>
      </c>
      <c r="M2">
        <f>L2*9.81*0.2</f>
        <v>76.518000000000015</v>
      </c>
      <c r="N2">
        <f>(H2-J2)/100*1000*9.81</f>
        <v>78.48</v>
      </c>
    </row>
    <row r="3" spans="1:14" x14ac:dyDescent="0.45">
      <c r="D3">
        <v>37</v>
      </c>
      <c r="E3">
        <f t="shared" ref="E3:E6" si="0" xml:space="preserve"> D3*789.5*9.8*0.2/1000</f>
        <v>57.254540000000006</v>
      </c>
      <c r="F3">
        <f t="shared" ref="F3:F6" si="1">2*22.78/(E3)</f>
        <v>0.79574475666034516</v>
      </c>
      <c r="M3">
        <v>76.518000000000015</v>
      </c>
    </row>
    <row r="4" spans="1:14" x14ac:dyDescent="0.45">
      <c r="D4">
        <v>38</v>
      </c>
      <c r="E4">
        <f t="shared" si="0"/>
        <v>58.801960000000015</v>
      </c>
      <c r="F4">
        <f t="shared" si="1"/>
        <v>0.77480410516928333</v>
      </c>
      <c r="M4">
        <v>76.518000000000015</v>
      </c>
    </row>
    <row r="5" spans="1:14" x14ac:dyDescent="0.45">
      <c r="D5">
        <v>38</v>
      </c>
      <c r="E5">
        <f t="shared" si="0"/>
        <v>58.801960000000015</v>
      </c>
      <c r="F5">
        <f t="shared" si="1"/>
        <v>0.77480410516928333</v>
      </c>
      <c r="M5">
        <v>76.518000000000015</v>
      </c>
    </row>
    <row r="6" spans="1:14" x14ac:dyDescent="0.45">
      <c r="D6">
        <v>37</v>
      </c>
      <c r="E6">
        <f t="shared" si="0"/>
        <v>57.254540000000006</v>
      </c>
      <c r="F6">
        <f t="shared" si="1"/>
        <v>0.79574475666034516</v>
      </c>
      <c r="M6">
        <v>76.518000000000015</v>
      </c>
    </row>
    <row r="7" spans="1:14" x14ac:dyDescent="0.45">
      <c r="M7">
        <v>76.518000000000015</v>
      </c>
    </row>
    <row r="8" spans="1:14" x14ac:dyDescent="0.45">
      <c r="M8">
        <v>76.518000000000015</v>
      </c>
    </row>
    <row r="9" spans="1:14" x14ac:dyDescent="0.45">
      <c r="B9" s="1" t="s">
        <v>9</v>
      </c>
      <c r="C9" s="2" t="s">
        <v>1</v>
      </c>
      <c r="D9" t="s">
        <v>2</v>
      </c>
      <c r="E9" t="s">
        <v>3</v>
      </c>
      <c r="M9">
        <v>76.518000000000015</v>
      </c>
    </row>
    <row r="10" spans="1:14" x14ac:dyDescent="0.45">
      <c r="B10">
        <v>20</v>
      </c>
      <c r="C10">
        <v>149</v>
      </c>
      <c r="D10">
        <f xml:space="preserve"> C10*9.81*0.2</f>
        <v>292.33800000000002</v>
      </c>
      <c r="E10">
        <f>(D10-M2)*0.75/2</f>
        <v>80.932500000000005</v>
      </c>
      <c r="M10">
        <v>76.518000000000015</v>
      </c>
    </row>
    <row r="11" spans="1:14" x14ac:dyDescent="0.45">
      <c r="B11">
        <f>B10+5</f>
        <v>25</v>
      </c>
      <c r="C11">
        <v>148</v>
      </c>
      <c r="D11">
        <f t="shared" ref="D11:D18" si="2" xml:space="preserve"> C11*9.81*0.2</f>
        <v>290.37600000000003</v>
      </c>
      <c r="E11">
        <f t="shared" ref="E11:E18" si="3">(D11-M3)*0.75/2</f>
        <v>80.196750000000009</v>
      </c>
    </row>
    <row r="12" spans="1:14" x14ac:dyDescent="0.45">
      <c r="B12">
        <f t="shared" ref="B12:B18" si="4">B11+5</f>
        <v>30</v>
      </c>
      <c r="C12">
        <v>146.5</v>
      </c>
      <c r="D12">
        <f t="shared" si="2"/>
        <v>287.43299999999999</v>
      </c>
      <c r="E12">
        <f t="shared" si="3"/>
        <v>79.093124999999986</v>
      </c>
    </row>
    <row r="13" spans="1:14" x14ac:dyDescent="0.45">
      <c r="B13">
        <f t="shared" si="4"/>
        <v>35</v>
      </c>
      <c r="C13">
        <v>145</v>
      </c>
      <c r="D13">
        <f t="shared" si="2"/>
        <v>284.49</v>
      </c>
      <c r="E13">
        <f t="shared" si="3"/>
        <v>77.989499999999992</v>
      </c>
    </row>
    <row r="14" spans="1:14" x14ac:dyDescent="0.45">
      <c r="B14">
        <f t="shared" si="4"/>
        <v>40</v>
      </c>
      <c r="C14">
        <v>143</v>
      </c>
      <c r="D14">
        <f t="shared" si="2"/>
        <v>280.56600000000003</v>
      </c>
      <c r="E14">
        <f t="shared" si="3"/>
        <v>76.518000000000001</v>
      </c>
    </row>
    <row r="15" spans="1:14" x14ac:dyDescent="0.45">
      <c r="B15">
        <f t="shared" si="4"/>
        <v>45</v>
      </c>
      <c r="C15">
        <v>141.5</v>
      </c>
      <c r="D15">
        <f t="shared" si="2"/>
        <v>277.62299999999999</v>
      </c>
      <c r="E15">
        <f t="shared" si="3"/>
        <v>75.414374999999978</v>
      </c>
    </row>
    <row r="16" spans="1:14" x14ac:dyDescent="0.45">
      <c r="B16">
        <f t="shared" si="4"/>
        <v>50</v>
      </c>
      <c r="C16">
        <v>139.5</v>
      </c>
      <c r="D16">
        <f t="shared" si="2"/>
        <v>273.69900000000001</v>
      </c>
      <c r="E16">
        <f t="shared" si="3"/>
        <v>73.942874999999987</v>
      </c>
    </row>
    <row r="17" spans="2:5" x14ac:dyDescent="0.45">
      <c r="B17">
        <f t="shared" si="4"/>
        <v>55</v>
      </c>
      <c r="C17">
        <v>138</v>
      </c>
      <c r="D17">
        <f t="shared" si="2"/>
        <v>270.75600000000003</v>
      </c>
      <c r="E17">
        <f t="shared" si="3"/>
        <v>72.839249999999993</v>
      </c>
    </row>
    <row r="18" spans="2:5" x14ac:dyDescent="0.45">
      <c r="B18">
        <f t="shared" si="4"/>
        <v>60</v>
      </c>
      <c r="C18">
        <v>136</v>
      </c>
      <c r="D18">
        <f t="shared" si="2"/>
        <v>266.83200000000005</v>
      </c>
      <c r="E18">
        <f t="shared" si="3"/>
        <v>71.367750000000001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2023-04-12T11:11:17Z</dcterms:created>
  <dcterms:modified xsi:type="dcterms:W3CDTF">2023-04-12T13:19:38Z</dcterms:modified>
</cp:coreProperties>
</file>