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wload 2023\"/>
    </mc:Choice>
  </mc:AlternateContent>
  <xr:revisionPtr revIDLastSave="0" documentId="8_{C17511A2-14F5-419B-BA66-3C103A8A7CDD}" xr6:coauthVersionLast="47" xr6:coauthVersionMax="47" xr10:uidLastSave="{00000000-0000-0000-0000-000000000000}"/>
  <bookViews>
    <workbookView xWindow="28680" yWindow="-120" windowWidth="29040" windowHeight="15720" activeTab="1" xr2:uid="{2051370D-F112-4544-A5F7-B1BC66616635}"/>
  </bookViews>
  <sheets>
    <sheet name="Data" sheetId="1" r:id="rId1"/>
    <sheet name="Node" sheetId="2" r:id="rId2"/>
    <sheet name="Relationship" sheetId="3" r:id="rId3"/>
    <sheet name="Coret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A283" i="3"/>
  <c r="C283" i="3" s="1"/>
  <c r="A284" i="3"/>
  <c r="C284" i="3" s="1"/>
  <c r="A285" i="3"/>
  <c r="C285" i="3" s="1"/>
  <c r="A286" i="3"/>
  <c r="C286" i="3" s="1"/>
  <c r="A287" i="3"/>
  <c r="C287" i="3" s="1"/>
  <c r="A288" i="3"/>
  <c r="C288" i="3" s="1"/>
  <c r="A289" i="3"/>
  <c r="C289" i="3" s="1"/>
  <c r="A290" i="3"/>
  <c r="C290" i="3" s="1"/>
  <c r="A291" i="3"/>
  <c r="C291" i="3" s="1"/>
  <c r="A292" i="3"/>
  <c r="C292" i="3" s="1"/>
  <c r="A293" i="3"/>
  <c r="C293" i="3" s="1"/>
  <c r="A294" i="3"/>
  <c r="C294" i="3" s="1"/>
  <c r="A295" i="3"/>
  <c r="C295" i="3" s="1"/>
  <c r="A296" i="3"/>
  <c r="C296" i="3" s="1"/>
  <c r="A297" i="3"/>
  <c r="C297" i="3" s="1"/>
  <c r="A298" i="3"/>
  <c r="C298" i="3" s="1"/>
  <c r="A299" i="3"/>
  <c r="C299" i="3" s="1"/>
  <c r="A300" i="3"/>
  <c r="C300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91" i="3"/>
  <c r="D291" i="3" s="1"/>
  <c r="B292" i="3"/>
  <c r="D292" i="3" s="1"/>
  <c r="B293" i="3"/>
  <c r="D293" i="3" s="1"/>
  <c r="B290" i="3"/>
  <c r="D290" i="3" s="1"/>
  <c r="B289" i="3"/>
  <c r="D289" i="3" s="1"/>
  <c r="B288" i="3"/>
  <c r="D288" i="3" s="1"/>
  <c r="B287" i="3"/>
  <c r="D287" i="3" s="1"/>
  <c r="B286" i="3"/>
  <c r="D286" i="3" s="1"/>
  <c r="B285" i="3"/>
  <c r="D285" i="3" s="1"/>
  <c r="B284" i="3"/>
  <c r="D28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294" i="3"/>
  <c r="D294" i="3" s="1"/>
  <c r="A101" i="3"/>
  <c r="C101" i="3" s="1"/>
  <c r="B101" i="3"/>
  <c r="D101" i="3" s="1"/>
  <c r="A102" i="3"/>
  <c r="C102" i="3" s="1"/>
  <c r="B102" i="3"/>
  <c r="D102" i="3" s="1"/>
  <c r="A103" i="3"/>
  <c r="C103" i="3" s="1"/>
  <c r="B103" i="3"/>
  <c r="D103" i="3" s="1"/>
  <c r="A104" i="3"/>
  <c r="C104" i="3" s="1"/>
  <c r="B104" i="3"/>
  <c r="D104" i="3" s="1"/>
  <c r="A105" i="3"/>
  <c r="C105" i="3" s="1"/>
  <c r="B105" i="3"/>
  <c r="D105" i="3" s="1"/>
  <c r="A106" i="3"/>
  <c r="C106" i="3" s="1"/>
  <c r="B106" i="3"/>
  <c r="D106" i="3" s="1"/>
  <c r="A107" i="3"/>
  <c r="B107" i="3"/>
  <c r="D107" i="3" s="1"/>
  <c r="A108" i="3"/>
  <c r="C108" i="3" s="1"/>
  <c r="B108" i="3"/>
  <c r="D108" i="3" s="1"/>
  <c r="A109" i="3"/>
  <c r="C109" i="3" s="1"/>
  <c r="B109" i="3"/>
  <c r="D109" i="3" s="1"/>
  <c r="A110" i="3"/>
  <c r="C110" i="3" s="1"/>
  <c r="B110" i="3"/>
  <c r="D110" i="3" s="1"/>
  <c r="A111" i="3"/>
  <c r="B111" i="3"/>
  <c r="D111" i="3" s="1"/>
  <c r="A112" i="3"/>
  <c r="C112" i="3" s="1"/>
  <c r="B112" i="3"/>
  <c r="D112" i="3" s="1"/>
  <c r="A113" i="3"/>
  <c r="C113" i="3" s="1"/>
  <c r="B113" i="3"/>
  <c r="D113" i="3" s="1"/>
  <c r="A114" i="3"/>
  <c r="C114" i="3" s="1"/>
  <c r="B114" i="3"/>
  <c r="D114" i="3" s="1"/>
  <c r="A115" i="3"/>
  <c r="C115" i="3" s="1"/>
  <c r="B115" i="3"/>
  <c r="D115" i="3" s="1"/>
  <c r="A116" i="3"/>
  <c r="C116" i="3" s="1"/>
  <c r="B116" i="3"/>
  <c r="D116" i="3" s="1"/>
  <c r="A117" i="3"/>
  <c r="C117" i="3" s="1"/>
  <c r="B117" i="3"/>
  <c r="D117" i="3" s="1"/>
  <c r="A118" i="3"/>
  <c r="C118" i="3" s="1"/>
  <c r="B118" i="3"/>
  <c r="D118" i="3" s="1"/>
  <c r="A119" i="3"/>
  <c r="C119" i="3" s="1"/>
  <c r="B119" i="3"/>
  <c r="D119" i="3" s="1"/>
  <c r="A120" i="3"/>
  <c r="C120" i="3" s="1"/>
  <c r="B120" i="3"/>
  <c r="D120" i="3" s="1"/>
  <c r="A121" i="3"/>
  <c r="C121" i="3" s="1"/>
  <c r="B121" i="3"/>
  <c r="D121" i="3" s="1"/>
  <c r="A122" i="3"/>
  <c r="B122" i="3"/>
  <c r="D122" i="3" s="1"/>
  <c r="A123" i="3"/>
  <c r="B123" i="3"/>
  <c r="D123" i="3" s="1"/>
  <c r="A124" i="3"/>
  <c r="C124" i="3" s="1"/>
  <c r="B124" i="3"/>
  <c r="D124" i="3" s="1"/>
  <c r="A125" i="3"/>
  <c r="C125" i="3" s="1"/>
  <c r="B125" i="3"/>
  <c r="D125" i="3" s="1"/>
  <c r="A126" i="3"/>
  <c r="C126" i="3" s="1"/>
  <c r="B126" i="3"/>
  <c r="D126" i="3" s="1"/>
  <c r="A127" i="3"/>
  <c r="C127" i="3" s="1"/>
  <c r="B127" i="3"/>
  <c r="D127" i="3" s="1"/>
  <c r="A128" i="3"/>
  <c r="C128" i="3" s="1"/>
  <c r="B128" i="3"/>
  <c r="D128" i="3" s="1"/>
  <c r="A129" i="3"/>
  <c r="C129" i="3" s="1"/>
  <c r="B129" i="3"/>
  <c r="D129" i="3" s="1"/>
  <c r="A130" i="3"/>
  <c r="C130" i="3" s="1"/>
  <c r="B130" i="3"/>
  <c r="D130" i="3" s="1"/>
  <c r="A131" i="3"/>
  <c r="C131" i="3" s="1"/>
  <c r="B131" i="3"/>
  <c r="D131" i="3" s="1"/>
  <c r="A132" i="3"/>
  <c r="C132" i="3" s="1"/>
  <c r="B132" i="3"/>
  <c r="D132" i="3" s="1"/>
  <c r="A133" i="3"/>
  <c r="C133" i="3" s="1"/>
  <c r="B133" i="3"/>
  <c r="D133" i="3" s="1"/>
  <c r="A134" i="3"/>
  <c r="B134" i="3"/>
  <c r="D134" i="3" s="1"/>
  <c r="A135" i="3"/>
  <c r="B135" i="3"/>
  <c r="D135" i="3" s="1"/>
  <c r="A136" i="3"/>
  <c r="C136" i="3" s="1"/>
  <c r="B136" i="3"/>
  <c r="D136" i="3" s="1"/>
  <c r="A137" i="3"/>
  <c r="C137" i="3" s="1"/>
  <c r="B137" i="3"/>
  <c r="D137" i="3" s="1"/>
  <c r="A138" i="3"/>
  <c r="C138" i="3" s="1"/>
  <c r="B138" i="3"/>
  <c r="D138" i="3" s="1"/>
  <c r="A139" i="3"/>
  <c r="C139" i="3" s="1"/>
  <c r="B139" i="3"/>
  <c r="D139" i="3" s="1"/>
  <c r="A140" i="3"/>
  <c r="C140" i="3" s="1"/>
  <c r="B140" i="3"/>
  <c r="D140" i="3" s="1"/>
  <c r="A141" i="3"/>
  <c r="C141" i="3" s="1"/>
  <c r="B141" i="3"/>
  <c r="D141" i="3" s="1"/>
  <c r="A142" i="3"/>
  <c r="C142" i="3" s="1"/>
  <c r="B142" i="3"/>
  <c r="D142" i="3" s="1"/>
  <c r="A143" i="3"/>
  <c r="B143" i="3"/>
  <c r="D143" i="3" s="1"/>
  <c r="A144" i="3"/>
  <c r="C144" i="3" s="1"/>
  <c r="B144" i="3"/>
  <c r="D144" i="3" s="1"/>
  <c r="A145" i="3"/>
  <c r="C145" i="3" s="1"/>
  <c r="B145" i="3"/>
  <c r="D145" i="3" s="1"/>
  <c r="A146" i="3"/>
  <c r="C146" i="3" s="1"/>
  <c r="B146" i="3"/>
  <c r="D146" i="3" s="1"/>
  <c r="A147" i="3"/>
  <c r="C147" i="3" s="1"/>
  <c r="B147" i="3"/>
  <c r="D147" i="3" s="1"/>
  <c r="A148" i="3"/>
  <c r="B148" i="3"/>
  <c r="D148" i="3" s="1"/>
  <c r="A149" i="3"/>
  <c r="C149" i="3" s="1"/>
  <c r="B149" i="3"/>
  <c r="D149" i="3" s="1"/>
  <c r="A150" i="3"/>
  <c r="C150" i="3" s="1"/>
  <c r="B150" i="3"/>
  <c r="D150" i="3" s="1"/>
  <c r="A151" i="3"/>
  <c r="C151" i="3" s="1"/>
  <c r="B151" i="3"/>
  <c r="D151" i="3" s="1"/>
  <c r="A152" i="3"/>
  <c r="C152" i="3" s="1"/>
  <c r="B152" i="3"/>
  <c r="D152" i="3" s="1"/>
  <c r="A153" i="3"/>
  <c r="C153" i="3" s="1"/>
  <c r="B153" i="3"/>
  <c r="D153" i="3" s="1"/>
  <c r="A154" i="3"/>
  <c r="C154" i="3" s="1"/>
  <c r="B154" i="3"/>
  <c r="D154" i="3" s="1"/>
  <c r="A155" i="3"/>
  <c r="C155" i="3" s="1"/>
  <c r="B155" i="3"/>
  <c r="D155" i="3" s="1"/>
  <c r="A156" i="3"/>
  <c r="B156" i="3"/>
  <c r="D156" i="3" s="1"/>
  <c r="A157" i="3"/>
  <c r="C157" i="3" s="1"/>
  <c r="B157" i="3"/>
  <c r="D157" i="3" s="1"/>
  <c r="A158" i="3"/>
  <c r="B158" i="3"/>
  <c r="D158" i="3" s="1"/>
  <c r="A159" i="3"/>
  <c r="B159" i="3"/>
  <c r="D159" i="3" s="1"/>
  <c r="A160" i="3"/>
  <c r="C160" i="3" s="1"/>
  <c r="B160" i="3"/>
  <c r="D160" i="3" s="1"/>
  <c r="A161" i="3"/>
  <c r="C161" i="3" s="1"/>
  <c r="B161" i="3"/>
  <c r="D161" i="3" s="1"/>
  <c r="A162" i="3"/>
  <c r="C162" i="3" s="1"/>
  <c r="B162" i="3"/>
  <c r="D162" i="3" s="1"/>
  <c r="A163" i="3"/>
  <c r="C163" i="3" s="1"/>
  <c r="B163" i="3"/>
  <c r="D163" i="3" s="1"/>
  <c r="A164" i="3"/>
  <c r="B164" i="3"/>
  <c r="D164" i="3" s="1"/>
  <c r="A165" i="3"/>
  <c r="C165" i="3" s="1"/>
  <c r="B165" i="3"/>
  <c r="D165" i="3" s="1"/>
  <c r="A166" i="3"/>
  <c r="C166" i="3" s="1"/>
  <c r="B166" i="3"/>
  <c r="D166" i="3" s="1"/>
  <c r="A167" i="3"/>
  <c r="C167" i="3" s="1"/>
  <c r="B167" i="3"/>
  <c r="D167" i="3" s="1"/>
  <c r="A168" i="3"/>
  <c r="C168" i="3" s="1"/>
  <c r="B168" i="3"/>
  <c r="D168" i="3" s="1"/>
  <c r="A169" i="3"/>
  <c r="C169" i="3" s="1"/>
  <c r="B169" i="3"/>
  <c r="D169" i="3" s="1"/>
  <c r="A170" i="3"/>
  <c r="C170" i="3" s="1"/>
  <c r="B170" i="3"/>
  <c r="D170" i="3" s="1"/>
  <c r="A171" i="3"/>
  <c r="C171" i="3" s="1"/>
  <c r="B171" i="3"/>
  <c r="D171" i="3" s="1"/>
  <c r="A172" i="3"/>
  <c r="B172" i="3"/>
  <c r="D172" i="3" s="1"/>
  <c r="A173" i="3"/>
  <c r="C173" i="3" s="1"/>
  <c r="B173" i="3"/>
  <c r="D173" i="3" s="1"/>
  <c r="A174" i="3"/>
  <c r="C174" i="3" s="1"/>
  <c r="B174" i="3"/>
  <c r="A175" i="3"/>
  <c r="B175" i="3"/>
  <c r="D175" i="3" s="1"/>
  <c r="A176" i="3"/>
  <c r="C176" i="3" s="1"/>
  <c r="B176" i="3"/>
  <c r="D176" i="3" s="1"/>
  <c r="A177" i="3"/>
  <c r="C177" i="3" s="1"/>
  <c r="B177" i="3"/>
  <c r="D177" i="3" s="1"/>
  <c r="A178" i="3"/>
  <c r="C178" i="3" s="1"/>
  <c r="B178" i="3"/>
  <c r="D178" i="3" s="1"/>
  <c r="A179" i="3"/>
  <c r="B179" i="3"/>
  <c r="D179" i="3" s="1"/>
  <c r="A180" i="3"/>
  <c r="C180" i="3" s="1"/>
  <c r="B180" i="3"/>
  <c r="D180" i="3" s="1"/>
  <c r="A181" i="3"/>
  <c r="C181" i="3" s="1"/>
  <c r="B181" i="3"/>
  <c r="D181" i="3" s="1"/>
  <c r="A182" i="3"/>
  <c r="C182" i="3" s="1"/>
  <c r="B182" i="3"/>
  <c r="D182" i="3" s="1"/>
  <c r="A183" i="3"/>
  <c r="C183" i="3" s="1"/>
  <c r="B183" i="3"/>
  <c r="D183" i="3" s="1"/>
  <c r="A184" i="3"/>
  <c r="C184" i="3" s="1"/>
  <c r="B184" i="3"/>
  <c r="D184" i="3" s="1"/>
  <c r="A185" i="3"/>
  <c r="C185" i="3" s="1"/>
  <c r="B185" i="3"/>
  <c r="D185" i="3" s="1"/>
  <c r="A186" i="3"/>
  <c r="C186" i="3" s="1"/>
  <c r="B186" i="3"/>
  <c r="D186" i="3" s="1"/>
  <c r="A187" i="3"/>
  <c r="B187" i="3"/>
  <c r="D187" i="3" s="1"/>
  <c r="A188" i="3"/>
  <c r="C188" i="3" s="1"/>
  <c r="B188" i="3"/>
  <c r="D188" i="3" s="1"/>
  <c r="A189" i="3"/>
  <c r="C189" i="3" s="1"/>
  <c r="B189" i="3"/>
  <c r="D189" i="3" s="1"/>
  <c r="A190" i="3"/>
  <c r="C190" i="3" s="1"/>
  <c r="B190" i="3"/>
  <c r="D190" i="3" s="1"/>
  <c r="A191" i="3"/>
  <c r="C191" i="3" s="1"/>
  <c r="B191" i="3"/>
  <c r="D191" i="3" s="1"/>
  <c r="A192" i="3"/>
  <c r="B192" i="3"/>
  <c r="D192" i="3" s="1"/>
  <c r="A193" i="3"/>
  <c r="C193" i="3" s="1"/>
  <c r="B193" i="3"/>
  <c r="D193" i="3" s="1"/>
  <c r="A194" i="3"/>
  <c r="B194" i="3"/>
  <c r="D194" i="3" s="1"/>
  <c r="A195" i="3"/>
  <c r="C195" i="3" s="1"/>
  <c r="B195" i="3"/>
  <c r="D195" i="3" s="1"/>
  <c r="A196" i="3"/>
  <c r="B196" i="3"/>
  <c r="D196" i="3" s="1"/>
  <c r="A197" i="3"/>
  <c r="C197" i="3" s="1"/>
  <c r="B197" i="3"/>
  <c r="D197" i="3" s="1"/>
  <c r="A198" i="3"/>
  <c r="C198" i="3" s="1"/>
  <c r="B198" i="3"/>
  <c r="D198" i="3" s="1"/>
  <c r="A199" i="3"/>
  <c r="C199" i="3" s="1"/>
  <c r="B199" i="3"/>
  <c r="D199" i="3" s="1"/>
  <c r="A200" i="3"/>
  <c r="C200" i="3" s="1"/>
  <c r="B200" i="3"/>
  <c r="D200" i="3" s="1"/>
  <c r="A201" i="3"/>
  <c r="C201" i="3" s="1"/>
  <c r="B201" i="3"/>
  <c r="D201" i="3" s="1"/>
  <c r="A202" i="3"/>
  <c r="C202" i="3" s="1"/>
  <c r="B202" i="3"/>
  <c r="D202" i="3" s="1"/>
  <c r="A203" i="3"/>
  <c r="B203" i="3"/>
  <c r="D203" i="3" s="1"/>
  <c r="A204" i="3"/>
  <c r="C204" i="3" s="1"/>
  <c r="B204" i="3"/>
  <c r="D204" i="3" s="1"/>
  <c r="A205" i="3"/>
  <c r="C205" i="3" s="1"/>
  <c r="B205" i="3"/>
  <c r="D205" i="3" s="1"/>
  <c r="A206" i="3"/>
  <c r="C206" i="3" s="1"/>
  <c r="B206" i="3"/>
  <c r="D206" i="3" s="1"/>
  <c r="A207" i="3"/>
  <c r="C207" i="3" s="1"/>
  <c r="B207" i="3"/>
  <c r="D207" i="3" s="1"/>
  <c r="A208" i="3"/>
  <c r="C208" i="3" s="1"/>
  <c r="B208" i="3"/>
  <c r="D208" i="3" s="1"/>
  <c r="A209" i="3"/>
  <c r="B209" i="3"/>
  <c r="D209" i="3" s="1"/>
  <c r="A210" i="3"/>
  <c r="C210" i="3" s="1"/>
  <c r="B210" i="3"/>
  <c r="D210" i="3" s="1"/>
  <c r="A211" i="3"/>
  <c r="C211" i="3" s="1"/>
  <c r="B211" i="3"/>
  <c r="D211" i="3" s="1"/>
  <c r="A212" i="3"/>
  <c r="C212" i="3" s="1"/>
  <c r="B212" i="3"/>
  <c r="D212" i="3" s="1"/>
  <c r="A213" i="3"/>
  <c r="C213" i="3" s="1"/>
  <c r="B213" i="3"/>
  <c r="D213" i="3" s="1"/>
  <c r="A214" i="3"/>
  <c r="C214" i="3" s="1"/>
  <c r="B214" i="3"/>
  <c r="D214" i="3" s="1"/>
  <c r="A215" i="3"/>
  <c r="C215" i="3" s="1"/>
  <c r="B215" i="3"/>
  <c r="D215" i="3" s="1"/>
  <c r="A216" i="3"/>
  <c r="C216" i="3" s="1"/>
  <c r="B216" i="3"/>
  <c r="D216" i="3" s="1"/>
  <c r="A217" i="3"/>
  <c r="C217" i="3" s="1"/>
  <c r="B217" i="3"/>
  <c r="D217" i="3" s="1"/>
  <c r="A218" i="3"/>
  <c r="C218" i="3" s="1"/>
  <c r="B218" i="3"/>
  <c r="D218" i="3" s="1"/>
  <c r="A219" i="3"/>
  <c r="C219" i="3" s="1"/>
  <c r="B219" i="3"/>
  <c r="D219" i="3" s="1"/>
  <c r="A220" i="3"/>
  <c r="C220" i="3" s="1"/>
  <c r="B220" i="3"/>
  <c r="D220" i="3" s="1"/>
  <c r="A221" i="3"/>
  <c r="C221" i="3" s="1"/>
  <c r="B221" i="3"/>
  <c r="D221" i="3" s="1"/>
  <c r="A222" i="3"/>
  <c r="C222" i="3" s="1"/>
  <c r="B222" i="3"/>
  <c r="D222" i="3" s="1"/>
  <c r="A223" i="3"/>
  <c r="C223" i="3" s="1"/>
  <c r="B223" i="3"/>
  <c r="D223" i="3" s="1"/>
  <c r="A224" i="3"/>
  <c r="C224" i="3" s="1"/>
  <c r="B224" i="3"/>
  <c r="D224" i="3" s="1"/>
  <c r="A225" i="3"/>
  <c r="C225" i="3" s="1"/>
  <c r="B225" i="3"/>
  <c r="D225" i="3" s="1"/>
  <c r="A226" i="3"/>
  <c r="C226" i="3" s="1"/>
  <c r="B226" i="3"/>
  <c r="A227" i="3"/>
  <c r="C227" i="3" s="1"/>
  <c r="B227" i="3"/>
  <c r="D227" i="3" s="1"/>
  <c r="A228" i="3"/>
  <c r="C228" i="3" s="1"/>
  <c r="B228" i="3"/>
  <c r="D228" i="3" s="1"/>
  <c r="A229" i="3"/>
  <c r="C229" i="3" s="1"/>
  <c r="B229" i="3"/>
  <c r="D229" i="3" s="1"/>
  <c r="A230" i="3"/>
  <c r="C230" i="3" s="1"/>
  <c r="B230" i="3"/>
  <c r="D230" i="3" s="1"/>
  <c r="A231" i="3"/>
  <c r="C231" i="3" s="1"/>
  <c r="B231" i="3"/>
  <c r="A232" i="3"/>
  <c r="C232" i="3" s="1"/>
  <c r="B232" i="3"/>
  <c r="D232" i="3" s="1"/>
  <c r="A233" i="3"/>
  <c r="C233" i="3" s="1"/>
  <c r="B233" i="3"/>
  <c r="D233" i="3" s="1"/>
  <c r="A234" i="3"/>
  <c r="C234" i="3" s="1"/>
  <c r="B234" i="3"/>
  <c r="D234" i="3" s="1"/>
  <c r="A235" i="3"/>
  <c r="C235" i="3" s="1"/>
  <c r="B235" i="3"/>
  <c r="D235" i="3" s="1"/>
  <c r="A236" i="3"/>
  <c r="B236" i="3"/>
  <c r="D236" i="3" s="1"/>
  <c r="A237" i="3"/>
  <c r="C237" i="3" s="1"/>
  <c r="B237" i="3"/>
  <c r="D237" i="3" s="1"/>
  <c r="A238" i="3"/>
  <c r="C238" i="3" s="1"/>
  <c r="B238" i="3"/>
  <c r="D238" i="3" s="1"/>
  <c r="A239" i="3"/>
  <c r="C239" i="3" s="1"/>
  <c r="B239" i="3"/>
  <c r="D239" i="3" s="1"/>
  <c r="A240" i="3"/>
  <c r="C240" i="3" s="1"/>
  <c r="B240" i="3"/>
  <c r="D240" i="3" s="1"/>
  <c r="A241" i="3"/>
  <c r="C241" i="3" s="1"/>
  <c r="B241" i="3"/>
  <c r="D241" i="3" s="1"/>
  <c r="A242" i="3"/>
  <c r="B242" i="3"/>
  <c r="D242" i="3" s="1"/>
  <c r="A243" i="3"/>
  <c r="C243" i="3" s="1"/>
  <c r="B243" i="3"/>
  <c r="D243" i="3" s="1"/>
  <c r="A244" i="3"/>
  <c r="B244" i="3"/>
  <c r="D244" i="3" s="1"/>
  <c r="A245" i="3"/>
  <c r="C245" i="3" s="1"/>
  <c r="B245" i="3"/>
  <c r="D245" i="3" s="1"/>
  <c r="A246" i="3"/>
  <c r="C246" i="3" s="1"/>
  <c r="B246" i="3"/>
  <c r="D246" i="3" s="1"/>
  <c r="A247" i="3"/>
  <c r="C247" i="3" s="1"/>
  <c r="B247" i="3"/>
  <c r="D247" i="3" s="1"/>
  <c r="A248" i="3"/>
  <c r="C248" i="3" s="1"/>
  <c r="B248" i="3"/>
  <c r="D248" i="3" s="1"/>
  <c r="A249" i="3"/>
  <c r="C249" i="3" s="1"/>
  <c r="B249" i="3"/>
  <c r="D249" i="3" s="1"/>
  <c r="A250" i="3"/>
  <c r="C250" i="3" s="1"/>
  <c r="A251" i="3"/>
  <c r="C251" i="3" s="1"/>
  <c r="A252" i="3"/>
  <c r="C252" i="3" s="1"/>
  <c r="A253" i="3"/>
  <c r="C253" i="3" s="1"/>
  <c r="A254" i="3"/>
  <c r="A255" i="3"/>
  <c r="A256" i="3"/>
  <c r="C256" i="3" s="1"/>
  <c r="A257" i="3"/>
  <c r="C257" i="3" s="1"/>
  <c r="A258" i="3"/>
  <c r="C258" i="3" s="1"/>
  <c r="A259" i="3"/>
  <c r="C259" i="3" s="1"/>
  <c r="A260" i="3"/>
  <c r="C260" i="3" s="1"/>
  <c r="A261" i="3"/>
  <c r="C261" i="3" s="1"/>
  <c r="A262" i="3"/>
  <c r="C262" i="3" s="1"/>
  <c r="A263" i="3"/>
  <c r="C263" i="3" s="1"/>
  <c r="A264" i="3"/>
  <c r="C264" i="3" s="1"/>
  <c r="A265" i="3"/>
  <c r="C265" i="3" s="1"/>
  <c r="A266" i="3"/>
  <c r="C266" i="3" s="1"/>
  <c r="A267" i="3"/>
  <c r="C267" i="3" s="1"/>
  <c r="A268" i="3"/>
  <c r="C268" i="3" s="1"/>
  <c r="A269" i="3"/>
  <c r="C269" i="3" s="1"/>
  <c r="A270" i="3"/>
  <c r="C270" i="3" s="1"/>
  <c r="A271" i="3"/>
  <c r="C271" i="3" s="1"/>
  <c r="A272" i="3"/>
  <c r="C272" i="3" s="1"/>
  <c r="A273" i="3"/>
  <c r="C273" i="3" s="1"/>
  <c r="A274" i="3"/>
  <c r="C274" i="3" s="1"/>
  <c r="A275" i="3"/>
  <c r="C275" i="3" s="1"/>
  <c r="A276" i="3"/>
  <c r="C276" i="3" s="1"/>
  <c r="A277" i="3"/>
  <c r="C277" i="3" s="1"/>
  <c r="A278" i="3"/>
  <c r="C278" i="3" s="1"/>
  <c r="A279" i="3"/>
  <c r="C279" i="3" s="1"/>
  <c r="A280" i="3"/>
  <c r="C280" i="3" s="1"/>
  <c r="A281" i="3"/>
  <c r="C281" i="3" s="1"/>
  <c r="A282" i="3"/>
  <c r="C282" i="3" s="1"/>
  <c r="A22" i="3"/>
  <c r="C22" i="3" s="1"/>
  <c r="B22" i="3"/>
  <c r="D22" i="3" s="1"/>
  <c r="A23" i="3"/>
  <c r="C23" i="3" s="1"/>
  <c r="B23" i="3"/>
  <c r="D23" i="3" s="1"/>
  <c r="A24" i="3"/>
  <c r="C24" i="3" s="1"/>
  <c r="B24" i="3"/>
  <c r="D24" i="3" s="1"/>
  <c r="A25" i="3"/>
  <c r="C25" i="3" s="1"/>
  <c r="B25" i="3"/>
  <c r="D25" i="3" s="1"/>
  <c r="A26" i="3"/>
  <c r="C26" i="3" s="1"/>
  <c r="B26" i="3"/>
  <c r="D26" i="3" s="1"/>
  <c r="A27" i="3"/>
  <c r="C27" i="3" s="1"/>
  <c r="B27" i="3"/>
  <c r="D27" i="3" s="1"/>
  <c r="A28" i="3"/>
  <c r="C28" i="3" s="1"/>
  <c r="B28" i="3"/>
  <c r="D28" i="3" s="1"/>
  <c r="A29" i="3"/>
  <c r="C29" i="3" s="1"/>
  <c r="B29" i="3"/>
  <c r="D29" i="3" s="1"/>
  <c r="A30" i="3"/>
  <c r="C30" i="3" s="1"/>
  <c r="B30" i="3"/>
  <c r="D30" i="3" s="1"/>
  <c r="A31" i="3"/>
  <c r="C31" i="3" s="1"/>
  <c r="B31" i="3"/>
  <c r="D31" i="3" s="1"/>
  <c r="A32" i="3"/>
  <c r="C32" i="3" s="1"/>
  <c r="B32" i="3"/>
  <c r="D32" i="3" s="1"/>
  <c r="A33" i="3"/>
  <c r="C33" i="3" s="1"/>
  <c r="B33" i="3"/>
  <c r="D33" i="3" s="1"/>
  <c r="A34" i="3"/>
  <c r="C34" i="3" s="1"/>
  <c r="B34" i="3"/>
  <c r="D34" i="3" s="1"/>
  <c r="A35" i="3"/>
  <c r="C35" i="3" s="1"/>
  <c r="B35" i="3"/>
  <c r="D35" i="3" s="1"/>
  <c r="A36" i="3"/>
  <c r="C36" i="3" s="1"/>
  <c r="B36" i="3"/>
  <c r="D36" i="3" s="1"/>
  <c r="A37" i="3"/>
  <c r="C37" i="3" s="1"/>
  <c r="B37" i="3"/>
  <c r="D37" i="3" s="1"/>
  <c r="A38" i="3"/>
  <c r="C38" i="3" s="1"/>
  <c r="B38" i="3"/>
  <c r="D38" i="3" s="1"/>
  <c r="A39" i="3"/>
  <c r="C39" i="3" s="1"/>
  <c r="B39" i="3"/>
  <c r="D39" i="3" s="1"/>
  <c r="A40" i="3"/>
  <c r="C40" i="3" s="1"/>
  <c r="B40" i="3"/>
  <c r="D40" i="3" s="1"/>
  <c r="A41" i="3"/>
  <c r="C41" i="3" s="1"/>
  <c r="B41" i="3"/>
  <c r="D41" i="3" s="1"/>
  <c r="A42" i="3"/>
  <c r="C42" i="3" s="1"/>
  <c r="B42" i="3"/>
  <c r="D42" i="3" s="1"/>
  <c r="A43" i="3"/>
  <c r="C43" i="3" s="1"/>
  <c r="B43" i="3"/>
  <c r="D43" i="3" s="1"/>
  <c r="A44" i="3"/>
  <c r="C44" i="3" s="1"/>
  <c r="B44" i="3"/>
  <c r="D44" i="3" s="1"/>
  <c r="A45" i="3"/>
  <c r="C45" i="3" s="1"/>
  <c r="B45" i="3"/>
  <c r="D45" i="3" s="1"/>
  <c r="A46" i="3"/>
  <c r="C46" i="3" s="1"/>
  <c r="B46" i="3"/>
  <c r="D46" i="3" s="1"/>
  <c r="A47" i="3"/>
  <c r="C47" i="3" s="1"/>
  <c r="B47" i="3"/>
  <c r="D47" i="3" s="1"/>
  <c r="A48" i="3"/>
  <c r="C48" i="3" s="1"/>
  <c r="B48" i="3"/>
  <c r="D48" i="3" s="1"/>
  <c r="A49" i="3"/>
  <c r="C49" i="3" s="1"/>
  <c r="B49" i="3"/>
  <c r="D49" i="3" s="1"/>
  <c r="A50" i="3"/>
  <c r="C50" i="3" s="1"/>
  <c r="B50" i="3"/>
  <c r="D50" i="3" s="1"/>
  <c r="A51" i="3"/>
  <c r="C51" i="3" s="1"/>
  <c r="B51" i="3"/>
  <c r="D51" i="3" s="1"/>
  <c r="A52" i="3"/>
  <c r="C52" i="3" s="1"/>
  <c r="B52" i="3"/>
  <c r="D52" i="3" s="1"/>
  <c r="A53" i="3"/>
  <c r="C53" i="3" s="1"/>
  <c r="B53" i="3"/>
  <c r="D53" i="3" s="1"/>
  <c r="A54" i="3"/>
  <c r="C54" i="3" s="1"/>
  <c r="B54" i="3"/>
  <c r="D54" i="3" s="1"/>
  <c r="A55" i="3"/>
  <c r="C55" i="3" s="1"/>
  <c r="B55" i="3"/>
  <c r="D55" i="3" s="1"/>
  <c r="A56" i="3"/>
  <c r="C56" i="3" s="1"/>
  <c r="B56" i="3"/>
  <c r="D56" i="3" s="1"/>
  <c r="A57" i="3"/>
  <c r="C57" i="3" s="1"/>
  <c r="B57" i="3"/>
  <c r="D57" i="3" s="1"/>
  <c r="A58" i="3"/>
  <c r="C58" i="3" s="1"/>
  <c r="B58" i="3"/>
  <c r="D58" i="3" s="1"/>
  <c r="A59" i="3"/>
  <c r="C59" i="3" s="1"/>
  <c r="B59" i="3"/>
  <c r="D59" i="3" s="1"/>
  <c r="A60" i="3"/>
  <c r="C60" i="3" s="1"/>
  <c r="B60" i="3"/>
  <c r="D60" i="3" s="1"/>
  <c r="A61" i="3"/>
  <c r="C61" i="3" s="1"/>
  <c r="B61" i="3"/>
  <c r="D61" i="3" s="1"/>
  <c r="A62" i="3"/>
  <c r="C62" i="3" s="1"/>
  <c r="B62" i="3"/>
  <c r="D62" i="3" s="1"/>
  <c r="A63" i="3"/>
  <c r="C63" i="3" s="1"/>
  <c r="B63" i="3"/>
  <c r="D63" i="3" s="1"/>
  <c r="A64" i="3"/>
  <c r="C64" i="3" s="1"/>
  <c r="B64" i="3"/>
  <c r="D64" i="3" s="1"/>
  <c r="A65" i="3"/>
  <c r="C65" i="3" s="1"/>
  <c r="B65" i="3"/>
  <c r="D65" i="3" s="1"/>
  <c r="A66" i="3"/>
  <c r="C66" i="3" s="1"/>
  <c r="B66" i="3"/>
  <c r="D66" i="3" s="1"/>
  <c r="A67" i="3"/>
  <c r="C67" i="3" s="1"/>
  <c r="B67" i="3"/>
  <c r="D67" i="3" s="1"/>
  <c r="A68" i="3"/>
  <c r="C68" i="3" s="1"/>
  <c r="B68" i="3"/>
  <c r="D68" i="3" s="1"/>
  <c r="A69" i="3"/>
  <c r="C69" i="3" s="1"/>
  <c r="B69" i="3"/>
  <c r="D69" i="3" s="1"/>
  <c r="A70" i="3"/>
  <c r="C70" i="3" s="1"/>
  <c r="B70" i="3"/>
  <c r="D70" i="3" s="1"/>
  <c r="A71" i="3"/>
  <c r="C71" i="3" s="1"/>
  <c r="B71" i="3"/>
  <c r="D71" i="3" s="1"/>
  <c r="A72" i="3"/>
  <c r="C72" i="3" s="1"/>
  <c r="B72" i="3"/>
  <c r="D72" i="3" s="1"/>
  <c r="A73" i="3"/>
  <c r="C73" i="3" s="1"/>
  <c r="B73" i="3"/>
  <c r="D73" i="3" s="1"/>
  <c r="A74" i="3"/>
  <c r="C74" i="3" s="1"/>
  <c r="B74" i="3"/>
  <c r="D74" i="3" s="1"/>
  <c r="A75" i="3"/>
  <c r="C75" i="3" s="1"/>
  <c r="B75" i="3"/>
  <c r="D75" i="3" s="1"/>
  <c r="A76" i="3"/>
  <c r="C76" i="3" s="1"/>
  <c r="B76" i="3"/>
  <c r="D76" i="3" s="1"/>
  <c r="A77" i="3"/>
  <c r="C77" i="3" s="1"/>
  <c r="B77" i="3"/>
  <c r="D77" i="3" s="1"/>
  <c r="A78" i="3"/>
  <c r="C78" i="3" s="1"/>
  <c r="B78" i="3"/>
  <c r="D78" i="3" s="1"/>
  <c r="A79" i="3"/>
  <c r="C79" i="3" s="1"/>
  <c r="B79" i="3"/>
  <c r="D79" i="3" s="1"/>
  <c r="A80" i="3"/>
  <c r="C80" i="3" s="1"/>
  <c r="B80" i="3"/>
  <c r="D80" i="3" s="1"/>
  <c r="A81" i="3"/>
  <c r="C81" i="3" s="1"/>
  <c r="B81" i="3"/>
  <c r="D81" i="3" s="1"/>
  <c r="A82" i="3"/>
  <c r="C82" i="3" s="1"/>
  <c r="B82" i="3"/>
  <c r="D82" i="3" s="1"/>
  <c r="A83" i="3"/>
  <c r="C83" i="3" s="1"/>
  <c r="B83" i="3"/>
  <c r="D83" i="3" s="1"/>
  <c r="A84" i="3"/>
  <c r="C84" i="3" s="1"/>
  <c r="B84" i="3"/>
  <c r="D84" i="3" s="1"/>
  <c r="A85" i="3"/>
  <c r="C85" i="3" s="1"/>
  <c r="B85" i="3"/>
  <c r="D85" i="3" s="1"/>
  <c r="A86" i="3"/>
  <c r="C86" i="3" s="1"/>
  <c r="B86" i="3"/>
  <c r="D86" i="3" s="1"/>
  <c r="A87" i="3"/>
  <c r="C87" i="3" s="1"/>
  <c r="B87" i="3"/>
  <c r="D87" i="3" s="1"/>
  <c r="A88" i="3"/>
  <c r="C88" i="3" s="1"/>
  <c r="B88" i="3"/>
  <c r="D88" i="3" s="1"/>
  <c r="A89" i="3"/>
  <c r="C89" i="3" s="1"/>
  <c r="B89" i="3"/>
  <c r="D89" i="3" s="1"/>
  <c r="A90" i="3"/>
  <c r="C90" i="3" s="1"/>
  <c r="B90" i="3"/>
  <c r="D90" i="3" s="1"/>
  <c r="A91" i="3"/>
  <c r="C91" i="3" s="1"/>
  <c r="B91" i="3"/>
  <c r="D91" i="3" s="1"/>
  <c r="A92" i="3"/>
  <c r="C92" i="3" s="1"/>
  <c r="B92" i="3"/>
  <c r="D92" i="3" s="1"/>
  <c r="A93" i="3"/>
  <c r="C93" i="3" s="1"/>
  <c r="B93" i="3"/>
  <c r="D93" i="3" s="1"/>
  <c r="A94" i="3"/>
  <c r="C94" i="3" s="1"/>
  <c r="B94" i="3"/>
  <c r="D94" i="3" s="1"/>
  <c r="A95" i="3"/>
  <c r="C95" i="3" s="1"/>
  <c r="B95" i="3"/>
  <c r="D95" i="3" s="1"/>
  <c r="A96" i="3"/>
  <c r="C96" i="3" s="1"/>
  <c r="B96" i="3"/>
  <c r="D96" i="3" s="1"/>
  <c r="A97" i="3"/>
  <c r="C97" i="3" s="1"/>
  <c r="B97" i="3"/>
  <c r="D97" i="3" s="1"/>
  <c r="A98" i="3"/>
  <c r="C98" i="3" s="1"/>
  <c r="B98" i="3"/>
  <c r="D98" i="3" s="1"/>
  <c r="A99" i="3"/>
  <c r="C99" i="3" s="1"/>
  <c r="B99" i="3"/>
  <c r="D99" i="3" s="1"/>
  <c r="A100" i="3"/>
  <c r="C100" i="3" s="1"/>
  <c r="B100" i="3"/>
  <c r="D100" i="3" s="1"/>
  <c r="A2" i="3"/>
  <c r="C2" i="3" s="1"/>
  <c r="A8" i="3"/>
  <c r="C8" i="3" s="1"/>
  <c r="B8" i="3"/>
  <c r="D8" i="3" s="1"/>
  <c r="A9" i="3"/>
  <c r="C9" i="3" s="1"/>
  <c r="B9" i="3"/>
  <c r="D9" i="3" s="1"/>
  <c r="A10" i="3"/>
  <c r="C10" i="3" s="1"/>
  <c r="B10" i="3"/>
  <c r="D10" i="3" s="1"/>
  <c r="A11" i="3"/>
  <c r="B11" i="3"/>
  <c r="D11" i="3" s="1"/>
  <c r="A12" i="3"/>
  <c r="C12" i="3" s="1"/>
  <c r="B12" i="3"/>
  <c r="A13" i="3"/>
  <c r="C13" i="3" s="1"/>
  <c r="B13" i="3"/>
  <c r="D13" i="3" s="1"/>
  <c r="A14" i="3"/>
  <c r="C14" i="3" s="1"/>
  <c r="B14" i="3"/>
  <c r="D14" i="3" s="1"/>
  <c r="A15" i="3"/>
  <c r="C15" i="3" s="1"/>
  <c r="B15" i="3"/>
  <c r="D15" i="3" s="1"/>
  <c r="A16" i="3"/>
  <c r="B16" i="3"/>
  <c r="D16" i="3" s="1"/>
  <c r="A17" i="3"/>
  <c r="C17" i="3" s="1"/>
  <c r="B17" i="3"/>
  <c r="D17" i="3" s="1"/>
  <c r="A18" i="3"/>
  <c r="C18" i="3" s="1"/>
  <c r="B18" i="3"/>
  <c r="D18" i="3" s="1"/>
  <c r="A19" i="3"/>
  <c r="C19" i="3" s="1"/>
  <c r="B19" i="3"/>
  <c r="D19" i="3" s="1"/>
  <c r="A20" i="3"/>
  <c r="C20" i="3" s="1"/>
  <c r="B20" i="3"/>
  <c r="D20" i="3" s="1"/>
  <c r="A21" i="3"/>
  <c r="C21" i="3" s="1"/>
  <c r="B21" i="3"/>
  <c r="D21" i="3" s="1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A3" i="3"/>
  <c r="A4" i="3"/>
  <c r="C4" i="3" s="1"/>
  <c r="A5" i="3"/>
  <c r="C5" i="3" s="1"/>
  <c r="A6" i="3"/>
  <c r="C6" i="3" s="1"/>
  <c r="A7" i="3"/>
  <c r="C7" i="3" s="1"/>
  <c r="E274" i="3" l="1"/>
  <c r="L274" i="3" s="1"/>
  <c r="E262" i="3"/>
  <c r="J262" i="3" s="1"/>
  <c r="E279" i="3"/>
  <c r="E267" i="3"/>
  <c r="E276" i="3"/>
  <c r="E264" i="3"/>
  <c r="E252" i="3"/>
  <c r="E271" i="3"/>
  <c r="E259" i="3"/>
  <c r="E182" i="3"/>
  <c r="E170" i="3"/>
  <c r="E282" i="3"/>
  <c r="E270" i="3"/>
  <c r="E258" i="3"/>
  <c r="E272" i="3"/>
  <c r="E260" i="3"/>
  <c r="E94" i="3"/>
  <c r="E278" i="3"/>
  <c r="E266" i="3"/>
  <c r="E181" i="3"/>
  <c r="E281" i="3"/>
  <c r="E269" i="3"/>
  <c r="E257" i="3"/>
  <c r="E241" i="3"/>
  <c r="E217" i="3"/>
  <c r="E169" i="3"/>
  <c r="E157" i="3"/>
  <c r="E121" i="3"/>
  <c r="E109" i="3"/>
  <c r="E36" i="3"/>
  <c r="E288" i="3"/>
  <c r="E253" i="3"/>
  <c r="E277" i="3"/>
  <c r="E265" i="3"/>
  <c r="E96" i="3"/>
  <c r="E90" i="3"/>
  <c r="E84" i="3"/>
  <c r="E78" i="3"/>
  <c r="E72" i="3"/>
  <c r="E66" i="3"/>
  <c r="E60" i="3"/>
  <c r="E54" i="3"/>
  <c r="E48" i="3"/>
  <c r="E42" i="3"/>
  <c r="E30" i="3"/>
  <c r="E24" i="3"/>
  <c r="E251" i="3"/>
  <c r="E4" i="3"/>
  <c r="E273" i="3"/>
  <c r="E261" i="3"/>
  <c r="E289" i="3"/>
  <c r="E77" i="3"/>
  <c r="E35" i="3"/>
  <c r="E82" i="3"/>
  <c r="E34" i="3"/>
  <c r="E218" i="3"/>
  <c r="E285" i="3"/>
  <c r="E280" i="3"/>
  <c r="E268" i="3"/>
  <c r="E256" i="3"/>
  <c r="E229" i="3"/>
  <c r="E205" i="3"/>
  <c r="E193" i="3"/>
  <c r="E145" i="3"/>
  <c r="E133" i="3"/>
  <c r="E290" i="3"/>
  <c r="E95" i="3"/>
  <c r="E65" i="3"/>
  <c r="E23" i="3"/>
  <c r="E250" i="3"/>
  <c r="E299" i="3"/>
  <c r="E89" i="3"/>
  <c r="E59" i="3"/>
  <c r="E29" i="3"/>
  <c r="E58" i="3"/>
  <c r="E10" i="3"/>
  <c r="E246" i="3"/>
  <c r="E240" i="3"/>
  <c r="E234" i="3"/>
  <c r="E228" i="3"/>
  <c r="E222" i="3"/>
  <c r="E216" i="3"/>
  <c r="E210" i="3"/>
  <c r="E204" i="3"/>
  <c r="E198" i="3"/>
  <c r="E186" i="3"/>
  <c r="E180" i="3"/>
  <c r="E168" i="3"/>
  <c r="E162" i="3"/>
  <c r="E53" i="3"/>
  <c r="E46" i="3"/>
  <c r="E146" i="3"/>
  <c r="E91" i="3"/>
  <c r="E79" i="3"/>
  <c r="E67" i="3"/>
  <c r="E55" i="3"/>
  <c r="E43" i="3"/>
  <c r="E31" i="3"/>
  <c r="E71" i="3"/>
  <c r="E41" i="3"/>
  <c r="E70" i="3"/>
  <c r="E230" i="3"/>
  <c r="E83" i="3"/>
  <c r="E47" i="3"/>
  <c r="E13" i="3"/>
  <c r="E300" i="3"/>
  <c r="E22" i="3"/>
  <c r="E206" i="3"/>
  <c r="E110" i="3"/>
  <c r="E298" i="3"/>
  <c r="E14" i="3"/>
  <c r="E275" i="3"/>
  <c r="E263" i="3"/>
  <c r="E238" i="3"/>
  <c r="E214" i="3"/>
  <c r="E202" i="3"/>
  <c r="E190" i="3"/>
  <c r="E178" i="3"/>
  <c r="E166" i="3"/>
  <c r="E154" i="3"/>
  <c r="E142" i="3"/>
  <c r="E130" i="3"/>
  <c r="E118" i="3"/>
  <c r="E106" i="3"/>
  <c r="E225" i="3"/>
  <c r="E201" i="3"/>
  <c r="E177" i="3"/>
  <c r="E153" i="3"/>
  <c r="E64" i="3"/>
  <c r="E52" i="3"/>
  <c r="E6" i="3"/>
  <c r="E291" i="3"/>
  <c r="E5" i="3"/>
  <c r="J5" i="3" s="1"/>
  <c r="E20" i="3"/>
  <c r="E8" i="3"/>
  <c r="E232" i="3"/>
  <c r="E220" i="3"/>
  <c r="E208" i="3"/>
  <c r="E184" i="3"/>
  <c r="E160" i="3"/>
  <c r="E136" i="3"/>
  <c r="E124" i="3"/>
  <c r="E112" i="3"/>
  <c r="E249" i="3"/>
  <c r="E219" i="3"/>
  <c r="E195" i="3"/>
  <c r="E183" i="3"/>
  <c r="E165" i="3"/>
  <c r="E117" i="3"/>
  <c r="E28" i="3"/>
  <c r="E212" i="3"/>
  <c r="E104" i="3"/>
  <c r="E93" i="3"/>
  <c r="E75" i="3"/>
  <c r="E57" i="3"/>
  <c r="E45" i="3"/>
  <c r="E297" i="3"/>
  <c r="E223" i="3"/>
  <c r="E211" i="3"/>
  <c r="E199" i="3"/>
  <c r="E151" i="3"/>
  <c r="E127" i="3"/>
  <c r="E115" i="3"/>
  <c r="E103" i="3"/>
  <c r="E296" i="3"/>
  <c r="E284" i="3"/>
  <c r="E19" i="3"/>
  <c r="E213" i="3"/>
  <c r="E171" i="3"/>
  <c r="E141" i="3"/>
  <c r="E105" i="3"/>
  <c r="E100" i="3"/>
  <c r="E76" i="3"/>
  <c r="E188" i="3"/>
  <c r="E152" i="3"/>
  <c r="E140" i="3"/>
  <c r="E99" i="3"/>
  <c r="E81" i="3"/>
  <c r="E69" i="3"/>
  <c r="E51" i="3"/>
  <c r="E33" i="3"/>
  <c r="E17" i="3"/>
  <c r="E247" i="3"/>
  <c r="E235" i="3"/>
  <c r="E163" i="3"/>
  <c r="E139" i="3"/>
  <c r="E98" i="3"/>
  <c r="E92" i="3"/>
  <c r="E86" i="3"/>
  <c r="E80" i="3"/>
  <c r="E74" i="3"/>
  <c r="E68" i="3"/>
  <c r="E62" i="3"/>
  <c r="E56" i="3"/>
  <c r="E50" i="3"/>
  <c r="E44" i="3"/>
  <c r="E38" i="3"/>
  <c r="E32" i="3"/>
  <c r="E26" i="3"/>
  <c r="E295" i="3"/>
  <c r="E283" i="3"/>
  <c r="E243" i="3"/>
  <c r="E207" i="3"/>
  <c r="E189" i="3"/>
  <c r="E147" i="3"/>
  <c r="E129" i="3"/>
  <c r="E88" i="3"/>
  <c r="E40" i="3"/>
  <c r="E248" i="3"/>
  <c r="E200" i="3"/>
  <c r="E176" i="3"/>
  <c r="E128" i="3"/>
  <c r="E87" i="3"/>
  <c r="E63" i="3"/>
  <c r="E39" i="3"/>
  <c r="E27" i="3"/>
  <c r="E97" i="3"/>
  <c r="E85" i="3"/>
  <c r="E73" i="3"/>
  <c r="E61" i="3"/>
  <c r="E49" i="3"/>
  <c r="E37" i="3"/>
  <c r="E25" i="3"/>
  <c r="E150" i="3"/>
  <c r="E144" i="3"/>
  <c r="E138" i="3"/>
  <c r="E132" i="3"/>
  <c r="E126" i="3"/>
  <c r="E120" i="3"/>
  <c r="E114" i="3"/>
  <c r="E108" i="3"/>
  <c r="E102" i="3"/>
  <c r="E286" i="3"/>
  <c r="E294" i="3"/>
  <c r="E237" i="3"/>
  <c r="E18" i="3"/>
  <c r="E224" i="3"/>
  <c r="E116" i="3"/>
  <c r="E287" i="3"/>
  <c r="E293" i="3"/>
  <c r="E7" i="3"/>
  <c r="E21" i="3"/>
  <c r="E15" i="3"/>
  <c r="K15" i="3" s="1"/>
  <c r="E9" i="3"/>
  <c r="E245" i="3"/>
  <c r="E239" i="3"/>
  <c r="E233" i="3"/>
  <c r="E227" i="3"/>
  <c r="E221" i="3"/>
  <c r="E215" i="3"/>
  <c r="E197" i="3"/>
  <c r="E191" i="3"/>
  <c r="E185" i="3"/>
  <c r="E173" i="3"/>
  <c r="E167" i="3"/>
  <c r="E161" i="3"/>
  <c r="E155" i="3"/>
  <c r="E149" i="3"/>
  <c r="E137" i="3"/>
  <c r="E131" i="3"/>
  <c r="E125" i="3"/>
  <c r="E119" i="3"/>
  <c r="E113" i="3"/>
  <c r="E101" i="3"/>
  <c r="E292" i="3"/>
  <c r="E2" i="3"/>
  <c r="C187" i="3"/>
  <c r="E187" i="3" s="1"/>
  <c r="C107" i="3"/>
  <c r="E107" i="3" s="1"/>
  <c r="C179" i="3"/>
  <c r="E179" i="3" s="1"/>
  <c r="C242" i="3"/>
  <c r="E242" i="3" s="1"/>
  <c r="C143" i="3"/>
  <c r="E143" i="3" s="1"/>
  <c r="C156" i="3"/>
  <c r="E156" i="3" s="1"/>
  <c r="C148" i="3"/>
  <c r="E148" i="3" s="1"/>
  <c r="C158" i="3"/>
  <c r="E158" i="3" s="1"/>
  <c r="C255" i="3"/>
  <c r="E255" i="3" s="1"/>
  <c r="C203" i="3"/>
  <c r="E203" i="3" s="1"/>
  <c r="D226" i="3"/>
  <c r="E226" i="3" s="1"/>
  <c r="C194" i="3"/>
  <c r="E194" i="3" s="1"/>
  <c r="C236" i="3"/>
  <c r="C254" i="3"/>
  <c r="E254" i="3" s="1"/>
  <c r="C244" i="3"/>
  <c r="E244" i="3" s="1"/>
  <c r="C135" i="3"/>
  <c r="E135" i="3" s="1"/>
  <c r="C209" i="3"/>
  <c r="E209" i="3" s="1"/>
  <c r="C192" i="3"/>
  <c r="C175" i="3"/>
  <c r="E175" i="3" s="1"/>
  <c r="C164" i="3"/>
  <c r="E164" i="3" s="1"/>
  <c r="C134" i="3"/>
  <c r="E134" i="3" s="1"/>
  <c r="C111" i="3"/>
  <c r="E111" i="3" s="1"/>
  <c r="C159" i="3"/>
  <c r="E159" i="3" s="1"/>
  <c r="C122" i="3"/>
  <c r="E122" i="3" s="1"/>
  <c r="D231" i="3"/>
  <c r="C196" i="3"/>
  <c r="E196" i="3" s="1"/>
  <c r="C172" i="3"/>
  <c r="E172" i="3" s="1"/>
  <c r="C123" i="3"/>
  <c r="E123" i="3" s="1"/>
  <c r="D174" i="3"/>
  <c r="E174" i="3" s="1"/>
  <c r="D12" i="3"/>
  <c r="E12" i="3" s="1"/>
  <c r="C11" i="3"/>
  <c r="E11" i="3" s="1"/>
  <c r="L11" i="3" s="1"/>
  <c r="C16" i="3"/>
  <c r="E16" i="3" s="1"/>
  <c r="L16" i="3" s="1"/>
  <c r="C3" i="3"/>
  <c r="E3" i="3" s="1"/>
  <c r="L262" i="3" l="1"/>
  <c r="K274" i="3"/>
  <c r="F2" i="3"/>
  <c r="K262" i="3"/>
  <c r="I262" i="3"/>
  <c r="I274" i="3"/>
  <c r="J274" i="3"/>
  <c r="H262" i="3"/>
  <c r="H274" i="3"/>
  <c r="G274" i="3"/>
  <c r="F274" i="3"/>
  <c r="G262" i="3"/>
  <c r="F262" i="3"/>
  <c r="F147" i="3"/>
  <c r="F126" i="3"/>
  <c r="F189" i="3"/>
  <c r="F249" i="3"/>
  <c r="F154" i="3"/>
  <c r="F256" i="3"/>
  <c r="F4" i="3"/>
  <c r="F90" i="3"/>
  <c r="F241" i="3"/>
  <c r="F282" i="3"/>
  <c r="F279" i="3"/>
  <c r="F122" i="3"/>
  <c r="F21" i="3"/>
  <c r="F292" i="3"/>
  <c r="F297" i="3"/>
  <c r="F219" i="3"/>
  <c r="F101" i="3"/>
  <c r="F68" i="3"/>
  <c r="F51" i="3"/>
  <c r="F213" i="3"/>
  <c r="F45" i="3"/>
  <c r="F291" i="3"/>
  <c r="F206" i="3"/>
  <c r="F55" i="3"/>
  <c r="F204" i="3"/>
  <c r="F89" i="3"/>
  <c r="F3" i="3"/>
  <c r="F134" i="3"/>
  <c r="F255" i="3"/>
  <c r="F113" i="3"/>
  <c r="F197" i="3"/>
  <c r="F287" i="3"/>
  <c r="F132" i="3"/>
  <c r="F39" i="3"/>
  <c r="F207" i="3"/>
  <c r="F74" i="3"/>
  <c r="F69" i="3"/>
  <c r="F19" i="3"/>
  <c r="F57" i="3"/>
  <c r="F112" i="3"/>
  <c r="F6" i="3"/>
  <c r="F166" i="3"/>
  <c r="F22" i="3"/>
  <c r="F67" i="3"/>
  <c r="F210" i="3"/>
  <c r="F299" i="3"/>
  <c r="F268" i="3"/>
  <c r="F251" i="3"/>
  <c r="F96" i="3"/>
  <c r="F257" i="3"/>
  <c r="F33" i="3"/>
  <c r="F203" i="3"/>
  <c r="F27" i="3"/>
  <c r="F63" i="3"/>
  <c r="F11" i="3"/>
  <c r="F125" i="3"/>
  <c r="F224" i="3"/>
  <c r="F87" i="3"/>
  <c r="F277" i="3"/>
  <c r="F227" i="3"/>
  <c r="F295" i="3"/>
  <c r="F103" i="3"/>
  <c r="F104" i="3"/>
  <c r="F160" i="3"/>
  <c r="F153" i="3"/>
  <c r="F202" i="3"/>
  <c r="F47" i="3"/>
  <c r="F146" i="3"/>
  <c r="F228" i="3"/>
  <c r="F65" i="3"/>
  <c r="F218" i="3"/>
  <c r="F42" i="3"/>
  <c r="F253" i="3"/>
  <c r="F181" i="3"/>
  <c r="F259" i="3"/>
  <c r="F194" i="3"/>
  <c r="F114" i="3"/>
  <c r="F185" i="3"/>
  <c r="F62" i="3"/>
  <c r="F142" i="3"/>
  <c r="F116" i="3"/>
  <c r="F80" i="3"/>
  <c r="F124" i="3"/>
  <c r="F269" i="3"/>
  <c r="F136" i="3"/>
  <c r="F222" i="3"/>
  <c r="F92" i="3"/>
  <c r="F137" i="3"/>
  <c r="F152" i="3"/>
  <c r="F184" i="3"/>
  <c r="F46" i="3"/>
  <c r="F95" i="3"/>
  <c r="F34" i="3"/>
  <c r="F48" i="3"/>
  <c r="F288" i="3"/>
  <c r="F266" i="3"/>
  <c r="F271" i="3"/>
  <c r="F7" i="3"/>
  <c r="F171" i="3"/>
  <c r="F110" i="3"/>
  <c r="F119" i="3"/>
  <c r="F243" i="3"/>
  <c r="F81" i="3"/>
  <c r="F178" i="3"/>
  <c r="F216" i="3"/>
  <c r="F280" i="3"/>
  <c r="F265" i="3"/>
  <c r="F221" i="3"/>
  <c r="F283" i="3"/>
  <c r="F86" i="3"/>
  <c r="F99" i="3"/>
  <c r="F13" i="3"/>
  <c r="F281" i="3"/>
  <c r="F209" i="3"/>
  <c r="F233" i="3"/>
  <c r="F212" i="3"/>
  <c r="F242" i="3"/>
  <c r="F294" i="3"/>
  <c r="F127" i="3"/>
  <c r="F208" i="3"/>
  <c r="F201" i="3"/>
  <c r="F230" i="3"/>
  <c r="F53" i="3"/>
  <c r="F240" i="3"/>
  <c r="F290" i="3"/>
  <c r="F82" i="3"/>
  <c r="F54" i="3"/>
  <c r="F36" i="3"/>
  <c r="F278" i="3"/>
  <c r="F252" i="3"/>
  <c r="F159" i="3"/>
  <c r="F120" i="3"/>
  <c r="F111" i="3"/>
  <c r="F191" i="3"/>
  <c r="F293" i="3"/>
  <c r="F158" i="3"/>
  <c r="F215" i="3"/>
  <c r="F75" i="3"/>
  <c r="F52" i="3"/>
  <c r="F79" i="3"/>
  <c r="F148" i="3"/>
  <c r="F93" i="3"/>
  <c r="F12" i="3"/>
  <c r="F140" i="3"/>
  <c r="F143" i="3"/>
  <c r="F237" i="3"/>
  <c r="F25" i="3"/>
  <c r="F176" i="3"/>
  <c r="F115" i="3"/>
  <c r="F135" i="3"/>
  <c r="F149" i="3"/>
  <c r="F239" i="3"/>
  <c r="F37" i="3"/>
  <c r="F200" i="3"/>
  <c r="F32" i="3"/>
  <c r="F139" i="3"/>
  <c r="F188" i="3"/>
  <c r="F28" i="3"/>
  <c r="F238" i="3"/>
  <c r="F172" i="3"/>
  <c r="F244" i="3"/>
  <c r="F179" i="3"/>
  <c r="F155" i="3"/>
  <c r="F245" i="3"/>
  <c r="F286" i="3"/>
  <c r="F49" i="3"/>
  <c r="F248" i="3"/>
  <c r="F38" i="3"/>
  <c r="F163" i="3"/>
  <c r="F76" i="3"/>
  <c r="F151" i="3"/>
  <c r="F117" i="3"/>
  <c r="F220" i="3"/>
  <c r="F225" i="3"/>
  <c r="F263" i="3"/>
  <c r="F70" i="3"/>
  <c r="F162" i="3"/>
  <c r="F246" i="3"/>
  <c r="F133" i="3"/>
  <c r="F35" i="3"/>
  <c r="F60" i="3"/>
  <c r="F109" i="3"/>
  <c r="F94" i="3"/>
  <c r="F264" i="3"/>
  <c r="F164" i="3"/>
  <c r="F138" i="3"/>
  <c r="F284" i="3"/>
  <c r="F300" i="3"/>
  <c r="F24" i="3"/>
  <c r="F170" i="3"/>
  <c r="F190" i="3"/>
  <c r="F285" i="3"/>
  <c r="F156" i="3"/>
  <c r="F128" i="3"/>
  <c r="F174" i="3"/>
  <c r="F98" i="3"/>
  <c r="F177" i="3"/>
  <c r="F214" i="3"/>
  <c r="F83" i="3"/>
  <c r="F196" i="3"/>
  <c r="F254" i="3"/>
  <c r="F107" i="3"/>
  <c r="F161" i="3"/>
  <c r="F9" i="3"/>
  <c r="F102" i="3"/>
  <c r="F61" i="3"/>
  <c r="F40" i="3"/>
  <c r="F44" i="3"/>
  <c r="F235" i="3"/>
  <c r="F100" i="3"/>
  <c r="F199" i="3"/>
  <c r="F165" i="3"/>
  <c r="F232" i="3"/>
  <c r="F106" i="3"/>
  <c r="F275" i="3"/>
  <c r="F41" i="3"/>
  <c r="F168" i="3"/>
  <c r="F10" i="3"/>
  <c r="F145" i="3"/>
  <c r="F77" i="3"/>
  <c r="F66" i="3"/>
  <c r="F121" i="3"/>
  <c r="F260" i="3"/>
  <c r="F276" i="3"/>
  <c r="F173" i="3"/>
  <c r="F16" i="3"/>
  <c r="F250" i="3"/>
  <c r="F175" i="3"/>
  <c r="F144" i="3"/>
  <c r="F296" i="3"/>
  <c r="F64" i="3"/>
  <c r="F91" i="3"/>
  <c r="F23" i="3"/>
  <c r="F30" i="3"/>
  <c r="F182" i="3"/>
  <c r="F131" i="3"/>
  <c r="F18" i="3"/>
  <c r="F150" i="3"/>
  <c r="F26" i="3"/>
  <c r="F234" i="3"/>
  <c r="F123" i="3"/>
  <c r="F187" i="3"/>
  <c r="F167" i="3"/>
  <c r="F15" i="3"/>
  <c r="F108" i="3"/>
  <c r="F73" i="3"/>
  <c r="F88" i="3"/>
  <c r="F50" i="3"/>
  <c r="F247" i="3"/>
  <c r="F105" i="3"/>
  <c r="F211" i="3"/>
  <c r="F183" i="3"/>
  <c r="F8" i="3"/>
  <c r="F118" i="3"/>
  <c r="F14" i="3"/>
  <c r="F71" i="3"/>
  <c r="F180" i="3"/>
  <c r="F58" i="3"/>
  <c r="F193" i="3"/>
  <c r="F289" i="3"/>
  <c r="F72" i="3"/>
  <c r="F157" i="3"/>
  <c r="F272" i="3"/>
  <c r="F85" i="3"/>
  <c r="F129" i="3"/>
  <c r="F56" i="3"/>
  <c r="F17" i="3"/>
  <c r="F141" i="3"/>
  <c r="F223" i="3"/>
  <c r="F195" i="3"/>
  <c r="F20" i="3"/>
  <c r="F130" i="3"/>
  <c r="F298" i="3"/>
  <c r="F31" i="3"/>
  <c r="F186" i="3"/>
  <c r="F29" i="3"/>
  <c r="F205" i="3"/>
  <c r="F261" i="3"/>
  <c r="F78" i="3"/>
  <c r="F169" i="3"/>
  <c r="F258" i="3"/>
  <c r="F226" i="3"/>
  <c r="F97" i="3"/>
  <c r="F5" i="3"/>
  <c r="F43" i="3"/>
  <c r="F198" i="3"/>
  <c r="F59" i="3"/>
  <c r="F229" i="3"/>
  <c r="F273" i="3"/>
  <c r="F84" i="3"/>
  <c r="F217" i="3"/>
  <c r="F270" i="3"/>
  <c r="F267" i="3"/>
  <c r="H76" i="3"/>
  <c r="G76" i="3"/>
  <c r="H225" i="3"/>
  <c r="G225" i="3"/>
  <c r="H60" i="3"/>
  <c r="G60" i="3"/>
  <c r="H275" i="3"/>
  <c r="G275" i="3"/>
  <c r="H10" i="3"/>
  <c r="G10" i="3"/>
  <c r="H14" i="3"/>
  <c r="G14" i="3"/>
  <c r="H58" i="3"/>
  <c r="G58" i="3"/>
  <c r="H157" i="3"/>
  <c r="G157" i="3"/>
  <c r="H173" i="3"/>
  <c r="G173" i="3"/>
  <c r="H114" i="3"/>
  <c r="G114" i="3"/>
  <c r="H261" i="3"/>
  <c r="G261" i="3"/>
  <c r="H111" i="3"/>
  <c r="G111" i="3"/>
  <c r="H5" i="3"/>
  <c r="G5" i="3"/>
  <c r="H43" i="3"/>
  <c r="G43" i="3"/>
  <c r="H270" i="3"/>
  <c r="G270" i="3"/>
  <c r="H255" i="3"/>
  <c r="G255" i="3"/>
  <c r="H101" i="3"/>
  <c r="G101" i="3"/>
  <c r="H189" i="3"/>
  <c r="G189" i="3"/>
  <c r="H154" i="3"/>
  <c r="G154" i="3"/>
  <c r="H256" i="3"/>
  <c r="G256" i="3"/>
  <c r="H158" i="3"/>
  <c r="G158" i="3"/>
  <c r="H197" i="3"/>
  <c r="G197" i="3"/>
  <c r="H166" i="3"/>
  <c r="G166" i="3"/>
  <c r="H175" i="3"/>
  <c r="G175" i="3"/>
  <c r="H215" i="3"/>
  <c r="G215" i="3"/>
  <c r="H116" i="3"/>
  <c r="G116" i="3"/>
  <c r="H284" i="3"/>
  <c r="G284" i="3"/>
  <c r="H75" i="3"/>
  <c r="G75" i="3"/>
  <c r="H124" i="3"/>
  <c r="G124" i="3"/>
  <c r="H52" i="3"/>
  <c r="G52" i="3"/>
  <c r="H178" i="3"/>
  <c r="G178" i="3"/>
  <c r="H300" i="3"/>
  <c r="G300" i="3"/>
  <c r="H79" i="3"/>
  <c r="G79" i="3"/>
  <c r="H216" i="3"/>
  <c r="G216" i="3"/>
  <c r="H250" i="3"/>
  <c r="G250" i="3"/>
  <c r="H280" i="3"/>
  <c r="G280" i="3"/>
  <c r="H24" i="3"/>
  <c r="G24" i="3"/>
  <c r="H265" i="3"/>
  <c r="G265" i="3"/>
  <c r="H269" i="3"/>
  <c r="G269" i="3"/>
  <c r="H286" i="3"/>
  <c r="G286" i="3"/>
  <c r="H248" i="3"/>
  <c r="G248" i="3"/>
  <c r="H38" i="3"/>
  <c r="G38" i="3"/>
  <c r="H263" i="3"/>
  <c r="G263" i="3"/>
  <c r="H162" i="3"/>
  <c r="G162" i="3"/>
  <c r="H109" i="3"/>
  <c r="G109" i="3"/>
  <c r="H199" i="3"/>
  <c r="G199" i="3"/>
  <c r="H165" i="3"/>
  <c r="G165" i="3"/>
  <c r="H232" i="3"/>
  <c r="G232" i="3"/>
  <c r="H121" i="3"/>
  <c r="G121" i="3"/>
  <c r="H194" i="3"/>
  <c r="G194" i="3"/>
  <c r="H105" i="3"/>
  <c r="G105" i="3"/>
  <c r="H8" i="3"/>
  <c r="G8" i="3"/>
  <c r="H272" i="3"/>
  <c r="G272" i="3"/>
  <c r="H159" i="3"/>
  <c r="G159" i="3"/>
  <c r="H21" i="3"/>
  <c r="G21" i="3"/>
  <c r="H85" i="3"/>
  <c r="G85" i="3"/>
  <c r="H195" i="3"/>
  <c r="G195" i="3"/>
  <c r="H20" i="3"/>
  <c r="G20" i="3"/>
  <c r="H130" i="3"/>
  <c r="G130" i="3"/>
  <c r="H29" i="3"/>
  <c r="G29" i="3"/>
  <c r="H258" i="3"/>
  <c r="G258" i="3"/>
  <c r="H203" i="3"/>
  <c r="G203" i="3"/>
  <c r="H185" i="3"/>
  <c r="G185" i="3"/>
  <c r="H7" i="3"/>
  <c r="G7" i="3"/>
  <c r="H97" i="3"/>
  <c r="G97" i="3"/>
  <c r="H147" i="3"/>
  <c r="G147" i="3"/>
  <c r="H33" i="3"/>
  <c r="G33" i="3"/>
  <c r="H229" i="3"/>
  <c r="G229" i="3"/>
  <c r="H84" i="3"/>
  <c r="G84" i="3"/>
  <c r="H126" i="3"/>
  <c r="G126" i="3"/>
  <c r="H55" i="3"/>
  <c r="G55" i="3"/>
  <c r="H241" i="3"/>
  <c r="G241" i="3"/>
  <c r="H267" i="3"/>
  <c r="G267" i="3"/>
  <c r="H164" i="3"/>
  <c r="G164" i="3"/>
  <c r="H19" i="3"/>
  <c r="G19" i="3"/>
  <c r="H96" i="3"/>
  <c r="G96" i="3"/>
  <c r="H279" i="3"/>
  <c r="G279" i="3"/>
  <c r="H138" i="3"/>
  <c r="G138" i="3"/>
  <c r="H63" i="3"/>
  <c r="G63" i="3"/>
  <c r="H243" i="3"/>
  <c r="G243" i="3"/>
  <c r="H80" i="3"/>
  <c r="G80" i="3"/>
  <c r="H81" i="3"/>
  <c r="G81" i="3"/>
  <c r="H12" i="3"/>
  <c r="G12" i="3"/>
  <c r="H156" i="3"/>
  <c r="G156" i="3"/>
  <c r="H125" i="3"/>
  <c r="G125" i="3"/>
  <c r="H221" i="3"/>
  <c r="G221" i="3"/>
  <c r="H224" i="3"/>
  <c r="G224" i="3"/>
  <c r="H144" i="3"/>
  <c r="G144" i="3"/>
  <c r="H87" i="3"/>
  <c r="G87" i="3"/>
  <c r="H283" i="3"/>
  <c r="G283" i="3"/>
  <c r="H86" i="3"/>
  <c r="G86" i="3"/>
  <c r="H99" i="3"/>
  <c r="G99" i="3"/>
  <c r="H296" i="3"/>
  <c r="G296" i="3"/>
  <c r="H93" i="3"/>
  <c r="G93" i="3"/>
  <c r="H136" i="3"/>
  <c r="G136" i="3"/>
  <c r="H64" i="3"/>
  <c r="G64" i="3"/>
  <c r="H190" i="3"/>
  <c r="G190" i="3"/>
  <c r="H13" i="3"/>
  <c r="G13" i="3"/>
  <c r="H91" i="3"/>
  <c r="G91" i="3"/>
  <c r="H222" i="3"/>
  <c r="G222" i="3"/>
  <c r="H23" i="3"/>
  <c r="G23" i="3"/>
  <c r="H285" i="3"/>
  <c r="G285" i="3"/>
  <c r="H30" i="3"/>
  <c r="G30" i="3"/>
  <c r="H277" i="3"/>
  <c r="G277" i="3"/>
  <c r="H281" i="3"/>
  <c r="G281" i="3"/>
  <c r="H170" i="3"/>
  <c r="G170" i="3"/>
  <c r="H254" i="3"/>
  <c r="G254" i="3"/>
  <c r="H155" i="3"/>
  <c r="G155" i="3"/>
  <c r="H117" i="3"/>
  <c r="G117" i="3"/>
  <c r="H70" i="3"/>
  <c r="G70" i="3"/>
  <c r="H246" i="3"/>
  <c r="G246" i="3"/>
  <c r="H187" i="3"/>
  <c r="G187" i="3"/>
  <c r="H9" i="3"/>
  <c r="G9" i="3"/>
  <c r="H102" i="3"/>
  <c r="G102" i="3"/>
  <c r="H61" i="3"/>
  <c r="G61" i="3"/>
  <c r="H44" i="3"/>
  <c r="G44" i="3"/>
  <c r="H77" i="3"/>
  <c r="G77" i="3"/>
  <c r="H264" i="3"/>
  <c r="G264" i="3"/>
  <c r="H167" i="3"/>
  <c r="G167" i="3"/>
  <c r="H73" i="3"/>
  <c r="G73" i="3"/>
  <c r="H50" i="3"/>
  <c r="G50" i="3"/>
  <c r="H247" i="3"/>
  <c r="G247" i="3"/>
  <c r="H118" i="3"/>
  <c r="G118" i="3"/>
  <c r="H71" i="3"/>
  <c r="G71" i="3"/>
  <c r="H72" i="3"/>
  <c r="G72" i="3"/>
  <c r="H129" i="3"/>
  <c r="G129" i="3"/>
  <c r="H17" i="3"/>
  <c r="G17" i="3"/>
  <c r="H186" i="3"/>
  <c r="G186" i="3"/>
  <c r="H169" i="3"/>
  <c r="G169" i="3"/>
  <c r="H120" i="3"/>
  <c r="G120" i="3"/>
  <c r="H171" i="3"/>
  <c r="G171" i="3"/>
  <c r="H297" i="3"/>
  <c r="G297" i="3"/>
  <c r="H219" i="3"/>
  <c r="G219" i="3"/>
  <c r="H217" i="3"/>
  <c r="G217" i="3"/>
  <c r="H3" i="3"/>
  <c r="G3" i="3"/>
  <c r="H51" i="3"/>
  <c r="G51" i="3"/>
  <c r="H45" i="3"/>
  <c r="G45" i="3"/>
  <c r="H249" i="3"/>
  <c r="G249" i="3"/>
  <c r="H282" i="3"/>
  <c r="G282" i="3"/>
  <c r="H16" i="3"/>
  <c r="G16" i="3"/>
  <c r="H132" i="3"/>
  <c r="G132" i="3"/>
  <c r="H74" i="3"/>
  <c r="G74" i="3"/>
  <c r="H6" i="3"/>
  <c r="G6" i="3"/>
  <c r="H299" i="3"/>
  <c r="G299" i="3"/>
  <c r="H251" i="3"/>
  <c r="G251" i="3"/>
  <c r="K279" i="3"/>
  <c r="H11" i="3"/>
  <c r="G11" i="3"/>
  <c r="H148" i="3"/>
  <c r="G148" i="3"/>
  <c r="H119" i="3"/>
  <c r="G119" i="3"/>
  <c r="H174" i="3"/>
  <c r="G174" i="3"/>
  <c r="H209" i="3"/>
  <c r="G209" i="3"/>
  <c r="H143" i="3"/>
  <c r="G143" i="3"/>
  <c r="H131" i="3"/>
  <c r="G131" i="3"/>
  <c r="H227" i="3"/>
  <c r="G227" i="3"/>
  <c r="H18" i="3"/>
  <c r="G18" i="3"/>
  <c r="H150" i="3"/>
  <c r="G150" i="3"/>
  <c r="H128" i="3"/>
  <c r="G128" i="3"/>
  <c r="H295" i="3"/>
  <c r="G295" i="3"/>
  <c r="H92" i="3"/>
  <c r="G92" i="3"/>
  <c r="H140" i="3"/>
  <c r="G140" i="3"/>
  <c r="H103" i="3"/>
  <c r="G103" i="3"/>
  <c r="H104" i="3"/>
  <c r="G104" i="3"/>
  <c r="H160" i="3"/>
  <c r="G160" i="3"/>
  <c r="H153" i="3"/>
  <c r="G153" i="3"/>
  <c r="H202" i="3"/>
  <c r="G202" i="3"/>
  <c r="H47" i="3"/>
  <c r="G47" i="3"/>
  <c r="H146" i="3"/>
  <c r="G146" i="3"/>
  <c r="H228" i="3"/>
  <c r="G228" i="3"/>
  <c r="H65" i="3"/>
  <c r="G65" i="3"/>
  <c r="H218" i="3"/>
  <c r="G218" i="3"/>
  <c r="H42" i="3"/>
  <c r="G42" i="3"/>
  <c r="H253" i="3"/>
  <c r="G253" i="3"/>
  <c r="H181" i="3"/>
  <c r="G181" i="3"/>
  <c r="H182" i="3"/>
  <c r="G182" i="3"/>
  <c r="H163" i="3"/>
  <c r="G163" i="3"/>
  <c r="H220" i="3"/>
  <c r="G220" i="3"/>
  <c r="H35" i="3"/>
  <c r="G35" i="3"/>
  <c r="H252" i="3"/>
  <c r="G252" i="3"/>
  <c r="H41" i="3"/>
  <c r="G41" i="3"/>
  <c r="H145" i="3"/>
  <c r="G145" i="3"/>
  <c r="H66" i="3"/>
  <c r="G66" i="3"/>
  <c r="H211" i="3"/>
  <c r="G211" i="3"/>
  <c r="H193" i="3"/>
  <c r="G193" i="3"/>
  <c r="H226" i="3"/>
  <c r="G226" i="3"/>
  <c r="H223" i="3"/>
  <c r="G223" i="3"/>
  <c r="H298" i="3"/>
  <c r="G298" i="3"/>
  <c r="H78" i="3"/>
  <c r="G78" i="3"/>
  <c r="H292" i="3"/>
  <c r="G292" i="3"/>
  <c r="H198" i="3"/>
  <c r="G198" i="3"/>
  <c r="H59" i="3"/>
  <c r="G59" i="3"/>
  <c r="H191" i="3"/>
  <c r="G191" i="3"/>
  <c r="H27" i="3"/>
  <c r="G27" i="3"/>
  <c r="H68" i="3"/>
  <c r="G68" i="3"/>
  <c r="H213" i="3"/>
  <c r="G213" i="3"/>
  <c r="H291" i="3"/>
  <c r="G291" i="3"/>
  <c r="H90" i="3"/>
  <c r="G90" i="3"/>
  <c r="H287" i="3"/>
  <c r="G287" i="3"/>
  <c r="H39" i="3"/>
  <c r="G39" i="3"/>
  <c r="H69" i="3"/>
  <c r="G69" i="3"/>
  <c r="H112" i="3"/>
  <c r="G112" i="3"/>
  <c r="H67" i="3"/>
  <c r="G67" i="3"/>
  <c r="H135" i="3"/>
  <c r="G135" i="3"/>
  <c r="H176" i="3"/>
  <c r="G176" i="3"/>
  <c r="H98" i="3"/>
  <c r="G98" i="3"/>
  <c r="H152" i="3"/>
  <c r="G152" i="3"/>
  <c r="H115" i="3"/>
  <c r="G115" i="3"/>
  <c r="H212" i="3"/>
  <c r="G212" i="3"/>
  <c r="H184" i="3"/>
  <c r="G184" i="3"/>
  <c r="H177" i="3"/>
  <c r="G177" i="3"/>
  <c r="H214" i="3"/>
  <c r="G214" i="3"/>
  <c r="H83" i="3"/>
  <c r="G83" i="3"/>
  <c r="H46" i="3"/>
  <c r="G46" i="3"/>
  <c r="H234" i="3"/>
  <c r="G234" i="3"/>
  <c r="H95" i="3"/>
  <c r="G95" i="3"/>
  <c r="H34" i="3"/>
  <c r="G34" i="3"/>
  <c r="H48" i="3"/>
  <c r="G48" i="3"/>
  <c r="H288" i="3"/>
  <c r="G288" i="3"/>
  <c r="H266" i="3"/>
  <c r="G266" i="3"/>
  <c r="H259" i="3"/>
  <c r="G259" i="3"/>
  <c r="H196" i="3"/>
  <c r="G196" i="3"/>
  <c r="H107" i="3"/>
  <c r="G107" i="3"/>
  <c r="H245" i="3"/>
  <c r="G245" i="3"/>
  <c r="H49" i="3"/>
  <c r="G49" i="3"/>
  <c r="H151" i="3"/>
  <c r="G151" i="3"/>
  <c r="H133" i="3"/>
  <c r="G133" i="3"/>
  <c r="H94" i="3"/>
  <c r="G94" i="3"/>
  <c r="H161" i="3"/>
  <c r="G161" i="3"/>
  <c r="H40" i="3"/>
  <c r="G40" i="3"/>
  <c r="H235" i="3"/>
  <c r="G235" i="3"/>
  <c r="H100" i="3"/>
  <c r="G100" i="3"/>
  <c r="H106" i="3"/>
  <c r="G106" i="3"/>
  <c r="H168" i="3"/>
  <c r="G168" i="3"/>
  <c r="H260" i="3"/>
  <c r="G260" i="3"/>
  <c r="H122" i="3"/>
  <c r="G122" i="3"/>
  <c r="H15" i="3"/>
  <c r="G15" i="3"/>
  <c r="H108" i="3"/>
  <c r="G108" i="3"/>
  <c r="H88" i="3"/>
  <c r="G88" i="3"/>
  <c r="H183" i="3"/>
  <c r="G183" i="3"/>
  <c r="H180" i="3"/>
  <c r="G180" i="3"/>
  <c r="H289" i="3"/>
  <c r="G289" i="3"/>
  <c r="H276" i="3"/>
  <c r="G276" i="3"/>
  <c r="H56" i="3"/>
  <c r="G56" i="3"/>
  <c r="H141" i="3"/>
  <c r="G141" i="3"/>
  <c r="H31" i="3"/>
  <c r="G31" i="3"/>
  <c r="H205" i="3"/>
  <c r="G205" i="3"/>
  <c r="H62" i="3"/>
  <c r="G62" i="3"/>
  <c r="H142" i="3"/>
  <c r="G142" i="3"/>
  <c r="H110" i="3"/>
  <c r="G110" i="3"/>
  <c r="H273" i="3"/>
  <c r="G273" i="3"/>
  <c r="H134" i="3"/>
  <c r="G134" i="3"/>
  <c r="H293" i="3"/>
  <c r="G293" i="3"/>
  <c r="H206" i="3"/>
  <c r="G206" i="3"/>
  <c r="H204" i="3"/>
  <c r="G204" i="3"/>
  <c r="H89" i="3"/>
  <c r="G89" i="3"/>
  <c r="H4" i="3"/>
  <c r="G4" i="3"/>
  <c r="H113" i="3"/>
  <c r="G113" i="3"/>
  <c r="H207" i="3"/>
  <c r="G207" i="3"/>
  <c r="H57" i="3"/>
  <c r="G57" i="3"/>
  <c r="H22" i="3"/>
  <c r="G22" i="3"/>
  <c r="H210" i="3"/>
  <c r="G210" i="3"/>
  <c r="H268" i="3"/>
  <c r="G268" i="3"/>
  <c r="H257" i="3"/>
  <c r="G257" i="3"/>
  <c r="H123" i="3"/>
  <c r="G123" i="3"/>
  <c r="H242" i="3"/>
  <c r="G242" i="3"/>
  <c r="H137" i="3"/>
  <c r="G137" i="3"/>
  <c r="H233" i="3"/>
  <c r="G233" i="3"/>
  <c r="H237" i="3"/>
  <c r="G237" i="3"/>
  <c r="H25" i="3"/>
  <c r="G25" i="3"/>
  <c r="H26" i="3"/>
  <c r="G26" i="3"/>
  <c r="H172" i="3"/>
  <c r="G172" i="3"/>
  <c r="H244" i="3"/>
  <c r="G244" i="3"/>
  <c r="H179" i="3"/>
  <c r="G179" i="3"/>
  <c r="H149" i="3"/>
  <c r="G149" i="3"/>
  <c r="H239" i="3"/>
  <c r="G239" i="3"/>
  <c r="H294" i="3"/>
  <c r="G294" i="3"/>
  <c r="H37" i="3"/>
  <c r="G37" i="3"/>
  <c r="H200" i="3"/>
  <c r="G200" i="3"/>
  <c r="H32" i="3"/>
  <c r="G32" i="3"/>
  <c r="H139" i="3"/>
  <c r="G139" i="3"/>
  <c r="H188" i="3"/>
  <c r="G188" i="3"/>
  <c r="H127" i="3"/>
  <c r="G127" i="3"/>
  <c r="H28" i="3"/>
  <c r="G28" i="3"/>
  <c r="H208" i="3"/>
  <c r="G208" i="3"/>
  <c r="H201" i="3"/>
  <c r="G201" i="3"/>
  <c r="H238" i="3"/>
  <c r="G238" i="3"/>
  <c r="H230" i="3"/>
  <c r="G230" i="3"/>
  <c r="H53" i="3"/>
  <c r="G53" i="3"/>
  <c r="H240" i="3"/>
  <c r="G240" i="3"/>
  <c r="H290" i="3"/>
  <c r="G290" i="3"/>
  <c r="H82" i="3"/>
  <c r="G82" i="3"/>
  <c r="H54" i="3"/>
  <c r="G54" i="3"/>
  <c r="H36" i="3"/>
  <c r="G36" i="3"/>
  <c r="H278" i="3"/>
  <c r="G278" i="3"/>
  <c r="H271" i="3"/>
  <c r="G271" i="3"/>
  <c r="H2" i="3"/>
  <c r="G2" i="3"/>
  <c r="L264" i="3"/>
  <c r="K267" i="3"/>
  <c r="J279" i="3"/>
  <c r="J220" i="3"/>
  <c r="I220" i="3"/>
  <c r="J133" i="3"/>
  <c r="I133" i="3"/>
  <c r="J122" i="3"/>
  <c r="I122" i="3"/>
  <c r="J40" i="3"/>
  <c r="I40" i="3"/>
  <c r="J235" i="3"/>
  <c r="I235" i="3"/>
  <c r="J199" i="3"/>
  <c r="I199" i="3"/>
  <c r="J165" i="3"/>
  <c r="I165" i="3"/>
  <c r="J41" i="3"/>
  <c r="I41" i="3"/>
  <c r="J226" i="3"/>
  <c r="I226" i="3"/>
  <c r="J167" i="3"/>
  <c r="I167" i="3"/>
  <c r="J8" i="3"/>
  <c r="I8" i="3"/>
  <c r="J71" i="3"/>
  <c r="I71" i="3"/>
  <c r="J58" i="3"/>
  <c r="I58" i="3"/>
  <c r="J272" i="3"/>
  <c r="I272" i="3"/>
  <c r="J203" i="3"/>
  <c r="I203" i="3"/>
  <c r="J56" i="3"/>
  <c r="I56" i="3"/>
  <c r="J258" i="3"/>
  <c r="I258" i="3"/>
  <c r="J134" i="3"/>
  <c r="I134" i="3"/>
  <c r="J185" i="3"/>
  <c r="I185" i="3"/>
  <c r="J97" i="3"/>
  <c r="I97" i="3"/>
  <c r="J297" i="3"/>
  <c r="I297" i="3"/>
  <c r="J59" i="3"/>
  <c r="I59" i="3"/>
  <c r="J229" i="3"/>
  <c r="I229" i="3"/>
  <c r="J273" i="3"/>
  <c r="I273" i="3"/>
  <c r="J84" i="3"/>
  <c r="I84" i="3"/>
  <c r="J217" i="3"/>
  <c r="I217" i="3"/>
  <c r="J270" i="3"/>
  <c r="I270" i="3"/>
  <c r="L276" i="3"/>
  <c r="I276" i="3"/>
  <c r="J16" i="3"/>
  <c r="I16" i="3"/>
  <c r="J164" i="3"/>
  <c r="I164" i="3"/>
  <c r="J158" i="3"/>
  <c r="I158" i="3"/>
  <c r="J101" i="3"/>
  <c r="I101" i="3"/>
  <c r="J191" i="3"/>
  <c r="I191" i="3"/>
  <c r="J293" i="3"/>
  <c r="I293" i="3"/>
  <c r="J126" i="3"/>
  <c r="I126" i="3"/>
  <c r="J27" i="3"/>
  <c r="I27" i="3"/>
  <c r="J189" i="3"/>
  <c r="I189" i="3"/>
  <c r="J68" i="3"/>
  <c r="I68" i="3"/>
  <c r="J51" i="3"/>
  <c r="I51" i="3"/>
  <c r="J213" i="3"/>
  <c r="I213" i="3"/>
  <c r="J45" i="3"/>
  <c r="I45" i="3"/>
  <c r="J249" i="3"/>
  <c r="I249" i="3"/>
  <c r="J291" i="3"/>
  <c r="I291" i="3"/>
  <c r="J154" i="3"/>
  <c r="I154" i="3"/>
  <c r="J206" i="3"/>
  <c r="I206" i="3"/>
  <c r="J55" i="3"/>
  <c r="I55" i="3"/>
  <c r="J204" i="3"/>
  <c r="I204" i="3"/>
  <c r="J89" i="3"/>
  <c r="I89" i="3"/>
  <c r="J256" i="3"/>
  <c r="I256" i="3"/>
  <c r="J4" i="3"/>
  <c r="I4" i="3"/>
  <c r="J90" i="3"/>
  <c r="I90" i="3"/>
  <c r="J241" i="3"/>
  <c r="I241" i="3"/>
  <c r="J282" i="3"/>
  <c r="I282" i="3"/>
  <c r="J187" i="3"/>
  <c r="I187" i="3"/>
  <c r="J163" i="3"/>
  <c r="I163" i="3"/>
  <c r="J102" i="3"/>
  <c r="I102" i="3"/>
  <c r="J61" i="3"/>
  <c r="I61" i="3"/>
  <c r="J44" i="3"/>
  <c r="I44" i="3"/>
  <c r="J168" i="3"/>
  <c r="I168" i="3"/>
  <c r="J145" i="3"/>
  <c r="I145" i="3"/>
  <c r="J121" i="3"/>
  <c r="I121" i="3"/>
  <c r="J183" i="3"/>
  <c r="I183" i="3"/>
  <c r="J14" i="3"/>
  <c r="I14" i="3"/>
  <c r="J180" i="3"/>
  <c r="I180" i="3"/>
  <c r="J289" i="3"/>
  <c r="I289" i="3"/>
  <c r="J21" i="3"/>
  <c r="I21" i="3"/>
  <c r="J223" i="3"/>
  <c r="I223" i="3"/>
  <c r="J298" i="3"/>
  <c r="I298" i="3"/>
  <c r="J31" i="3"/>
  <c r="I31" i="3"/>
  <c r="J29" i="3"/>
  <c r="I29" i="3"/>
  <c r="J205" i="3"/>
  <c r="I205" i="3"/>
  <c r="J169" i="3"/>
  <c r="I169" i="3"/>
  <c r="J255" i="3"/>
  <c r="I255" i="3"/>
  <c r="J147" i="3"/>
  <c r="I147" i="3"/>
  <c r="J33" i="3"/>
  <c r="I33" i="3"/>
  <c r="J175" i="3"/>
  <c r="I175" i="3"/>
  <c r="J112" i="3"/>
  <c r="I112" i="3"/>
  <c r="J22" i="3"/>
  <c r="I22" i="3"/>
  <c r="J268" i="3"/>
  <c r="I268" i="3"/>
  <c r="J257" i="3"/>
  <c r="I257" i="3"/>
  <c r="J156" i="3"/>
  <c r="I156" i="3"/>
  <c r="J119" i="3"/>
  <c r="I119" i="3"/>
  <c r="J215" i="3"/>
  <c r="I215" i="3"/>
  <c r="J116" i="3"/>
  <c r="I116" i="3"/>
  <c r="J138" i="3"/>
  <c r="I138" i="3"/>
  <c r="J63" i="3"/>
  <c r="I63" i="3"/>
  <c r="J243" i="3"/>
  <c r="I243" i="3"/>
  <c r="J80" i="3"/>
  <c r="I80" i="3"/>
  <c r="J81" i="3"/>
  <c r="I81" i="3"/>
  <c r="J284" i="3"/>
  <c r="I284" i="3"/>
  <c r="J75" i="3"/>
  <c r="I75" i="3"/>
  <c r="J124" i="3"/>
  <c r="I124" i="3"/>
  <c r="J52" i="3"/>
  <c r="I52" i="3"/>
  <c r="J178" i="3"/>
  <c r="I178" i="3"/>
  <c r="J300" i="3"/>
  <c r="I300" i="3"/>
  <c r="J79" i="3"/>
  <c r="I79" i="3"/>
  <c r="J216" i="3"/>
  <c r="I216" i="3"/>
  <c r="J250" i="3"/>
  <c r="I250" i="3"/>
  <c r="J280" i="3"/>
  <c r="I280" i="3"/>
  <c r="J24" i="3"/>
  <c r="I24" i="3"/>
  <c r="J265" i="3"/>
  <c r="I265" i="3"/>
  <c r="J269" i="3"/>
  <c r="I269" i="3"/>
  <c r="J155" i="3"/>
  <c r="I155" i="3"/>
  <c r="J248" i="3"/>
  <c r="I248" i="3"/>
  <c r="J225" i="3"/>
  <c r="I225" i="3"/>
  <c r="J70" i="3"/>
  <c r="I70" i="3"/>
  <c r="J246" i="3"/>
  <c r="I246" i="3"/>
  <c r="J109" i="3"/>
  <c r="I109" i="3"/>
  <c r="J271" i="3"/>
  <c r="I271" i="3"/>
  <c r="J161" i="3"/>
  <c r="I161" i="3"/>
  <c r="J232" i="3"/>
  <c r="I232" i="3"/>
  <c r="J275" i="3"/>
  <c r="I275" i="3"/>
  <c r="J260" i="3"/>
  <c r="I260" i="3"/>
  <c r="J108" i="3"/>
  <c r="I108" i="3"/>
  <c r="J73" i="3"/>
  <c r="I73" i="3"/>
  <c r="J247" i="3"/>
  <c r="I247" i="3"/>
  <c r="J105" i="3"/>
  <c r="I105" i="3"/>
  <c r="J118" i="3"/>
  <c r="I118" i="3"/>
  <c r="J157" i="3"/>
  <c r="I157" i="3"/>
  <c r="J111" i="3"/>
  <c r="I111" i="3"/>
  <c r="J141" i="3"/>
  <c r="I141" i="3"/>
  <c r="J195" i="3"/>
  <c r="I195" i="3"/>
  <c r="J130" i="3"/>
  <c r="I130" i="3"/>
  <c r="J3" i="3"/>
  <c r="I3" i="3"/>
  <c r="J292" i="3"/>
  <c r="I292" i="3"/>
  <c r="I5" i="3"/>
  <c r="J110" i="3"/>
  <c r="I110" i="3"/>
  <c r="J43" i="3"/>
  <c r="I43" i="3"/>
  <c r="J113" i="3"/>
  <c r="I113" i="3"/>
  <c r="J197" i="3"/>
  <c r="I197" i="3"/>
  <c r="J39" i="3"/>
  <c r="I39" i="3"/>
  <c r="J207" i="3"/>
  <c r="I207" i="3"/>
  <c r="J69" i="3"/>
  <c r="I69" i="3"/>
  <c r="J299" i="3"/>
  <c r="I299" i="3"/>
  <c r="J251" i="3"/>
  <c r="I251" i="3"/>
  <c r="J96" i="3"/>
  <c r="I96" i="3"/>
  <c r="J12" i="3"/>
  <c r="I12" i="3"/>
  <c r="J174" i="3"/>
  <c r="I174" i="3"/>
  <c r="J209" i="3"/>
  <c r="I209" i="3"/>
  <c r="J143" i="3"/>
  <c r="I143" i="3"/>
  <c r="J125" i="3"/>
  <c r="I125" i="3"/>
  <c r="J221" i="3"/>
  <c r="I221" i="3"/>
  <c r="J224" i="3"/>
  <c r="I224" i="3"/>
  <c r="J144" i="3"/>
  <c r="I144" i="3"/>
  <c r="J87" i="3"/>
  <c r="I87" i="3"/>
  <c r="J283" i="3"/>
  <c r="I283" i="3"/>
  <c r="J86" i="3"/>
  <c r="I86" i="3"/>
  <c r="J99" i="3"/>
  <c r="I99" i="3"/>
  <c r="J296" i="3"/>
  <c r="I296" i="3"/>
  <c r="J93" i="3"/>
  <c r="I93" i="3"/>
  <c r="J136" i="3"/>
  <c r="I136" i="3"/>
  <c r="J64" i="3"/>
  <c r="I64" i="3"/>
  <c r="J190" i="3"/>
  <c r="I190" i="3"/>
  <c r="J13" i="3"/>
  <c r="I13" i="3"/>
  <c r="J91" i="3"/>
  <c r="I91" i="3"/>
  <c r="J222" i="3"/>
  <c r="I222" i="3"/>
  <c r="J23" i="3"/>
  <c r="I23" i="3"/>
  <c r="J285" i="3"/>
  <c r="I285" i="3"/>
  <c r="J30" i="3"/>
  <c r="I30" i="3"/>
  <c r="J277" i="3"/>
  <c r="I277" i="3"/>
  <c r="J281" i="3"/>
  <c r="I281" i="3"/>
  <c r="L267" i="3"/>
  <c r="I267" i="3"/>
  <c r="J245" i="3"/>
  <c r="I245" i="3"/>
  <c r="J151" i="3"/>
  <c r="I151" i="3"/>
  <c r="J162" i="3"/>
  <c r="I162" i="3"/>
  <c r="J60" i="3"/>
  <c r="I60" i="3"/>
  <c r="J94" i="3"/>
  <c r="I94" i="3"/>
  <c r="J106" i="3"/>
  <c r="I106" i="3"/>
  <c r="J10" i="3"/>
  <c r="I10" i="3"/>
  <c r="J77" i="3"/>
  <c r="I77" i="3"/>
  <c r="J66" i="3"/>
  <c r="I66" i="3"/>
  <c r="J88" i="3"/>
  <c r="I88" i="3"/>
  <c r="J72" i="3"/>
  <c r="I72" i="3"/>
  <c r="J173" i="3"/>
  <c r="I173" i="3"/>
  <c r="J20" i="3"/>
  <c r="I20" i="3"/>
  <c r="J120" i="3"/>
  <c r="I120" i="3"/>
  <c r="J62" i="3"/>
  <c r="I62" i="3"/>
  <c r="J171" i="3"/>
  <c r="I171" i="3"/>
  <c r="J219" i="3"/>
  <c r="I219" i="3"/>
  <c r="J148" i="3"/>
  <c r="I148" i="3"/>
  <c r="J132" i="3"/>
  <c r="I132" i="3"/>
  <c r="J210" i="3"/>
  <c r="I210" i="3"/>
  <c r="J135" i="3"/>
  <c r="I135" i="3"/>
  <c r="J131" i="3"/>
  <c r="I131" i="3"/>
  <c r="J227" i="3"/>
  <c r="I227" i="3"/>
  <c r="J18" i="3"/>
  <c r="I18" i="3"/>
  <c r="J150" i="3"/>
  <c r="I150" i="3"/>
  <c r="J128" i="3"/>
  <c r="I128" i="3"/>
  <c r="J295" i="3"/>
  <c r="I295" i="3"/>
  <c r="J92" i="3"/>
  <c r="I92" i="3"/>
  <c r="J140" i="3"/>
  <c r="I140" i="3"/>
  <c r="J103" i="3"/>
  <c r="I103" i="3"/>
  <c r="J104" i="3"/>
  <c r="I104" i="3"/>
  <c r="J160" i="3"/>
  <c r="I160" i="3"/>
  <c r="J153" i="3"/>
  <c r="I153" i="3"/>
  <c r="J202" i="3"/>
  <c r="I202" i="3"/>
  <c r="J47" i="3"/>
  <c r="I47" i="3"/>
  <c r="J146" i="3"/>
  <c r="I146" i="3"/>
  <c r="J228" i="3"/>
  <c r="I228" i="3"/>
  <c r="J65" i="3"/>
  <c r="I65" i="3"/>
  <c r="J218" i="3"/>
  <c r="I218" i="3"/>
  <c r="J42" i="3"/>
  <c r="I42" i="3"/>
  <c r="J253" i="3"/>
  <c r="I253" i="3"/>
  <c r="J181" i="3"/>
  <c r="I181" i="3"/>
  <c r="J170" i="3"/>
  <c r="I170" i="3"/>
  <c r="L279" i="3"/>
  <c r="I279" i="3"/>
  <c r="J49" i="3"/>
  <c r="I49" i="3"/>
  <c r="J76" i="3"/>
  <c r="I76" i="3"/>
  <c r="J117" i="3"/>
  <c r="I117" i="3"/>
  <c r="J263" i="3"/>
  <c r="I263" i="3"/>
  <c r="J194" i="3"/>
  <c r="I194" i="3"/>
  <c r="J100" i="3"/>
  <c r="I100" i="3"/>
  <c r="J78" i="3"/>
  <c r="I78" i="3"/>
  <c r="J7" i="3"/>
  <c r="I7" i="3"/>
  <c r="J142" i="3"/>
  <c r="I142" i="3"/>
  <c r="J198" i="3"/>
  <c r="I198" i="3"/>
  <c r="J287" i="3"/>
  <c r="I287" i="3"/>
  <c r="J74" i="3"/>
  <c r="I74" i="3"/>
  <c r="J19" i="3"/>
  <c r="I19" i="3"/>
  <c r="J6" i="3"/>
  <c r="I6" i="3"/>
  <c r="J67" i="3"/>
  <c r="I67" i="3"/>
  <c r="J123" i="3"/>
  <c r="I123" i="3"/>
  <c r="J172" i="3"/>
  <c r="I172" i="3"/>
  <c r="J244" i="3"/>
  <c r="I244" i="3"/>
  <c r="J179" i="3"/>
  <c r="I179" i="3"/>
  <c r="J137" i="3"/>
  <c r="I137" i="3"/>
  <c r="J233" i="3"/>
  <c r="I233" i="3"/>
  <c r="J237" i="3"/>
  <c r="I237" i="3"/>
  <c r="J25" i="3"/>
  <c r="I25" i="3"/>
  <c r="J176" i="3"/>
  <c r="I176" i="3"/>
  <c r="J26" i="3"/>
  <c r="I26" i="3"/>
  <c r="J98" i="3"/>
  <c r="I98" i="3"/>
  <c r="J152" i="3"/>
  <c r="I152" i="3"/>
  <c r="J115" i="3"/>
  <c r="I115" i="3"/>
  <c r="J212" i="3"/>
  <c r="I212" i="3"/>
  <c r="J184" i="3"/>
  <c r="I184" i="3"/>
  <c r="J177" i="3"/>
  <c r="I177" i="3"/>
  <c r="J214" i="3"/>
  <c r="I214" i="3"/>
  <c r="J83" i="3"/>
  <c r="I83" i="3"/>
  <c r="J46" i="3"/>
  <c r="I46" i="3"/>
  <c r="J234" i="3"/>
  <c r="I234" i="3"/>
  <c r="J95" i="3"/>
  <c r="I95" i="3"/>
  <c r="J34" i="3"/>
  <c r="I34" i="3"/>
  <c r="J48" i="3"/>
  <c r="I48" i="3"/>
  <c r="J288" i="3"/>
  <c r="I288" i="3"/>
  <c r="J266" i="3"/>
  <c r="I266" i="3"/>
  <c r="J182" i="3"/>
  <c r="I182" i="3"/>
  <c r="J286" i="3"/>
  <c r="I286" i="3"/>
  <c r="J38" i="3"/>
  <c r="I38" i="3"/>
  <c r="J35" i="3"/>
  <c r="I35" i="3"/>
  <c r="J9" i="3"/>
  <c r="I9" i="3"/>
  <c r="J159" i="3"/>
  <c r="I159" i="3"/>
  <c r="J15" i="3"/>
  <c r="I15" i="3"/>
  <c r="J50" i="3"/>
  <c r="I50" i="3"/>
  <c r="J211" i="3"/>
  <c r="I211" i="3"/>
  <c r="J193" i="3"/>
  <c r="I193" i="3"/>
  <c r="J252" i="3"/>
  <c r="I252" i="3"/>
  <c r="J114" i="3"/>
  <c r="I114" i="3"/>
  <c r="J85" i="3"/>
  <c r="I85" i="3"/>
  <c r="J129" i="3"/>
  <c r="I129" i="3"/>
  <c r="J17" i="3"/>
  <c r="I17" i="3"/>
  <c r="J186" i="3"/>
  <c r="I186" i="3"/>
  <c r="J261" i="3"/>
  <c r="I261" i="3"/>
  <c r="J264" i="3"/>
  <c r="I264" i="3"/>
  <c r="J11" i="3"/>
  <c r="I11" i="3"/>
  <c r="J57" i="3"/>
  <c r="I57" i="3"/>
  <c r="J166" i="3"/>
  <c r="I166" i="3"/>
  <c r="J242" i="3"/>
  <c r="I242" i="3"/>
  <c r="J196" i="3"/>
  <c r="I196" i="3"/>
  <c r="J254" i="3"/>
  <c r="I254" i="3"/>
  <c r="J107" i="3"/>
  <c r="I107" i="3"/>
  <c r="J149" i="3"/>
  <c r="I149" i="3"/>
  <c r="J239" i="3"/>
  <c r="I239" i="3"/>
  <c r="J294" i="3"/>
  <c r="I294" i="3"/>
  <c r="J37" i="3"/>
  <c r="I37" i="3"/>
  <c r="J200" i="3"/>
  <c r="I200" i="3"/>
  <c r="J32" i="3"/>
  <c r="I32" i="3"/>
  <c r="J139" i="3"/>
  <c r="I139" i="3"/>
  <c r="J188" i="3"/>
  <c r="I188" i="3"/>
  <c r="J127" i="3"/>
  <c r="I127" i="3"/>
  <c r="J28" i="3"/>
  <c r="I28" i="3"/>
  <c r="J208" i="3"/>
  <c r="I208" i="3"/>
  <c r="J201" i="3"/>
  <c r="I201" i="3"/>
  <c r="J238" i="3"/>
  <c r="I238" i="3"/>
  <c r="J230" i="3"/>
  <c r="I230" i="3"/>
  <c r="J53" i="3"/>
  <c r="I53" i="3"/>
  <c r="J240" i="3"/>
  <c r="I240" i="3"/>
  <c r="J290" i="3"/>
  <c r="I290" i="3"/>
  <c r="J82" i="3"/>
  <c r="I82" i="3"/>
  <c r="J54" i="3"/>
  <c r="I54" i="3"/>
  <c r="J36" i="3"/>
  <c r="I36" i="3"/>
  <c r="J278" i="3"/>
  <c r="I278" i="3"/>
  <c r="J259" i="3"/>
  <c r="I259" i="3"/>
  <c r="J2" i="3"/>
  <c r="I2" i="3"/>
  <c r="L252" i="3"/>
  <c r="K264" i="3"/>
  <c r="J267" i="3"/>
  <c r="K252" i="3"/>
  <c r="K276" i="3"/>
  <c r="J276" i="3"/>
  <c r="L148" i="3"/>
  <c r="K148" i="3"/>
  <c r="L113" i="3"/>
  <c r="K113" i="3"/>
  <c r="L74" i="3"/>
  <c r="K74" i="3"/>
  <c r="L251" i="3"/>
  <c r="K251" i="3"/>
  <c r="L156" i="3"/>
  <c r="K156" i="3"/>
  <c r="L116" i="3"/>
  <c r="K116" i="3"/>
  <c r="L81" i="3"/>
  <c r="K81" i="3"/>
  <c r="L280" i="3"/>
  <c r="K280" i="3"/>
  <c r="L209" i="3"/>
  <c r="K209" i="3"/>
  <c r="L93" i="3"/>
  <c r="K93" i="3"/>
  <c r="L23" i="3"/>
  <c r="K23" i="3"/>
  <c r="L123" i="3"/>
  <c r="K123" i="3"/>
  <c r="L227" i="3"/>
  <c r="K227" i="3"/>
  <c r="L172" i="3"/>
  <c r="K172" i="3"/>
  <c r="L137" i="3"/>
  <c r="K137" i="3"/>
  <c r="L115" i="3"/>
  <c r="K115" i="3"/>
  <c r="L212" i="3"/>
  <c r="K212" i="3"/>
  <c r="L214" i="3"/>
  <c r="K214" i="3"/>
  <c r="L83" i="3"/>
  <c r="K83" i="3"/>
  <c r="L46" i="3"/>
  <c r="K46" i="3"/>
  <c r="L288" i="3"/>
  <c r="K288" i="3"/>
  <c r="L107" i="3"/>
  <c r="K107" i="3"/>
  <c r="L37" i="3"/>
  <c r="K37" i="3"/>
  <c r="L200" i="3"/>
  <c r="K200" i="3"/>
  <c r="L188" i="3"/>
  <c r="K188" i="3"/>
  <c r="L201" i="3"/>
  <c r="K201" i="3"/>
  <c r="L230" i="3"/>
  <c r="K230" i="3"/>
  <c r="L240" i="3"/>
  <c r="K240" i="3"/>
  <c r="L82" i="3"/>
  <c r="K82" i="3"/>
  <c r="L76" i="3"/>
  <c r="K76" i="3"/>
  <c r="L151" i="3"/>
  <c r="K151" i="3"/>
  <c r="L117" i="3"/>
  <c r="K117" i="3"/>
  <c r="L220" i="3"/>
  <c r="K220" i="3"/>
  <c r="L225" i="3"/>
  <c r="K225" i="3"/>
  <c r="L263" i="3"/>
  <c r="K263" i="3"/>
  <c r="L70" i="3"/>
  <c r="K70" i="3"/>
  <c r="L162" i="3"/>
  <c r="K162" i="3"/>
  <c r="L246" i="3"/>
  <c r="K246" i="3"/>
  <c r="L133" i="3"/>
  <c r="K133" i="3"/>
  <c r="L35" i="3"/>
  <c r="K35" i="3"/>
  <c r="L60" i="3"/>
  <c r="K60" i="3"/>
  <c r="L109" i="3"/>
  <c r="K109" i="3"/>
  <c r="L94" i="3"/>
  <c r="K94" i="3"/>
  <c r="L271" i="3"/>
  <c r="K271" i="3"/>
  <c r="L197" i="3"/>
  <c r="K197" i="3"/>
  <c r="L69" i="3"/>
  <c r="K69" i="3"/>
  <c r="L19" i="3"/>
  <c r="K19" i="3"/>
  <c r="L112" i="3"/>
  <c r="K112" i="3"/>
  <c r="L166" i="3"/>
  <c r="K166" i="3"/>
  <c r="L22" i="3"/>
  <c r="K22" i="3"/>
  <c r="L299" i="3"/>
  <c r="K299" i="3"/>
  <c r="L138" i="3"/>
  <c r="K138" i="3"/>
  <c r="L80" i="3"/>
  <c r="K80" i="3"/>
  <c r="L284" i="3"/>
  <c r="K284" i="3"/>
  <c r="L52" i="3"/>
  <c r="K52" i="3"/>
  <c r="L178" i="3"/>
  <c r="K178" i="3"/>
  <c r="L79" i="3"/>
  <c r="K79" i="3"/>
  <c r="L216" i="3"/>
  <c r="K216" i="3"/>
  <c r="L24" i="3"/>
  <c r="K24" i="3"/>
  <c r="L283" i="3"/>
  <c r="K283" i="3"/>
  <c r="L99" i="3"/>
  <c r="K99" i="3"/>
  <c r="L285" i="3"/>
  <c r="K285" i="3"/>
  <c r="L131" i="3"/>
  <c r="K131" i="3"/>
  <c r="L103" i="3"/>
  <c r="K103" i="3"/>
  <c r="L202" i="3"/>
  <c r="K202" i="3"/>
  <c r="L146" i="3"/>
  <c r="K146" i="3"/>
  <c r="L65" i="3"/>
  <c r="K65" i="3"/>
  <c r="L218" i="3"/>
  <c r="K218" i="3"/>
  <c r="L181" i="3"/>
  <c r="K181" i="3"/>
  <c r="L179" i="3"/>
  <c r="K179" i="3"/>
  <c r="L237" i="3"/>
  <c r="K237" i="3"/>
  <c r="L176" i="3"/>
  <c r="K176" i="3"/>
  <c r="L98" i="3"/>
  <c r="K98" i="3"/>
  <c r="L152" i="3"/>
  <c r="K152" i="3"/>
  <c r="L95" i="3"/>
  <c r="K95" i="3"/>
  <c r="L254" i="3"/>
  <c r="K254" i="3"/>
  <c r="L238" i="3"/>
  <c r="K238" i="3"/>
  <c r="L259" i="3"/>
  <c r="K259" i="3"/>
  <c r="L155" i="3"/>
  <c r="K155" i="3"/>
  <c r="L245" i="3"/>
  <c r="K245" i="3"/>
  <c r="L49" i="3"/>
  <c r="K49" i="3"/>
  <c r="L38" i="3"/>
  <c r="K38" i="3"/>
  <c r="L194" i="3"/>
  <c r="K194" i="3"/>
  <c r="L9" i="3"/>
  <c r="K9" i="3"/>
  <c r="L102" i="3"/>
  <c r="K102" i="3"/>
  <c r="L165" i="3"/>
  <c r="K165" i="3"/>
  <c r="L106" i="3"/>
  <c r="K106" i="3"/>
  <c r="L66" i="3"/>
  <c r="K66" i="3"/>
  <c r="L226" i="3"/>
  <c r="K226" i="3"/>
  <c r="L167" i="3"/>
  <c r="K167" i="3"/>
  <c r="L15" i="3"/>
  <c r="L108" i="3"/>
  <c r="K108" i="3"/>
  <c r="L73" i="3"/>
  <c r="K73" i="3"/>
  <c r="L88" i="3"/>
  <c r="K88" i="3"/>
  <c r="L50" i="3"/>
  <c r="K50" i="3"/>
  <c r="L247" i="3"/>
  <c r="K247" i="3"/>
  <c r="L105" i="3"/>
  <c r="K105" i="3"/>
  <c r="L211" i="3"/>
  <c r="K211" i="3"/>
  <c r="L183" i="3"/>
  <c r="K183" i="3"/>
  <c r="L8" i="3"/>
  <c r="K8" i="3"/>
  <c r="L118" i="3"/>
  <c r="K118" i="3"/>
  <c r="L14" i="3"/>
  <c r="K14" i="3"/>
  <c r="L71" i="3"/>
  <c r="K71" i="3"/>
  <c r="L180" i="3"/>
  <c r="K180" i="3"/>
  <c r="L58" i="3"/>
  <c r="K58" i="3"/>
  <c r="L193" i="3"/>
  <c r="K193" i="3"/>
  <c r="L289" i="3"/>
  <c r="K289" i="3"/>
  <c r="L72" i="3"/>
  <c r="K72" i="3"/>
  <c r="L157" i="3"/>
  <c r="K157" i="3"/>
  <c r="L272" i="3"/>
  <c r="K272" i="3"/>
  <c r="L39" i="3"/>
  <c r="K39" i="3"/>
  <c r="L6" i="3"/>
  <c r="K6" i="3"/>
  <c r="L96" i="3"/>
  <c r="K96" i="3"/>
  <c r="L119" i="3"/>
  <c r="K119" i="3"/>
  <c r="L75" i="3"/>
  <c r="K75" i="3"/>
  <c r="L300" i="3"/>
  <c r="K300" i="3"/>
  <c r="L265" i="3"/>
  <c r="K265" i="3"/>
  <c r="L143" i="3"/>
  <c r="K143" i="3"/>
  <c r="L125" i="3"/>
  <c r="K125" i="3"/>
  <c r="L144" i="3"/>
  <c r="K144" i="3"/>
  <c r="L296" i="3"/>
  <c r="K296" i="3"/>
  <c r="L13" i="3"/>
  <c r="K13" i="3"/>
  <c r="L277" i="3"/>
  <c r="K277" i="3"/>
  <c r="L295" i="3"/>
  <c r="K295" i="3"/>
  <c r="L104" i="3"/>
  <c r="K104" i="3"/>
  <c r="L160" i="3"/>
  <c r="K160" i="3"/>
  <c r="L47" i="3"/>
  <c r="K47" i="3"/>
  <c r="L228" i="3"/>
  <c r="K228" i="3"/>
  <c r="L244" i="3"/>
  <c r="K244" i="3"/>
  <c r="L25" i="3"/>
  <c r="K25" i="3"/>
  <c r="L26" i="3"/>
  <c r="K26" i="3"/>
  <c r="L177" i="3"/>
  <c r="K177" i="3"/>
  <c r="L48" i="3"/>
  <c r="K48" i="3"/>
  <c r="L196" i="3"/>
  <c r="K196" i="3"/>
  <c r="L294" i="3"/>
  <c r="K294" i="3"/>
  <c r="L139" i="3"/>
  <c r="K139" i="3"/>
  <c r="L208" i="3"/>
  <c r="K208" i="3"/>
  <c r="L36" i="3"/>
  <c r="K36" i="3"/>
  <c r="L163" i="3"/>
  <c r="K163" i="3"/>
  <c r="L161" i="3"/>
  <c r="K161" i="3"/>
  <c r="L44" i="3"/>
  <c r="K44" i="3"/>
  <c r="L235" i="3"/>
  <c r="K235" i="3"/>
  <c r="L100" i="3"/>
  <c r="K100" i="3"/>
  <c r="L199" i="3"/>
  <c r="K199" i="3"/>
  <c r="L232" i="3"/>
  <c r="K232" i="3"/>
  <c r="L168" i="3"/>
  <c r="K168" i="3"/>
  <c r="L10" i="3"/>
  <c r="K10" i="3"/>
  <c r="L77" i="3"/>
  <c r="K77" i="3"/>
  <c r="L121" i="3"/>
  <c r="K121" i="3"/>
  <c r="L159" i="3"/>
  <c r="K159" i="3"/>
  <c r="L111" i="3"/>
  <c r="K111" i="3"/>
  <c r="L203" i="3"/>
  <c r="K203" i="3"/>
  <c r="L173" i="3"/>
  <c r="K173" i="3"/>
  <c r="L21" i="3"/>
  <c r="K21" i="3"/>
  <c r="L114" i="3"/>
  <c r="K114" i="3"/>
  <c r="L85" i="3"/>
  <c r="K85" i="3"/>
  <c r="L129" i="3"/>
  <c r="K129" i="3"/>
  <c r="L56" i="3"/>
  <c r="K56" i="3"/>
  <c r="L17" i="3"/>
  <c r="K17" i="3"/>
  <c r="L141" i="3"/>
  <c r="K141" i="3"/>
  <c r="L223" i="3"/>
  <c r="K223" i="3"/>
  <c r="L195" i="3"/>
  <c r="K195" i="3"/>
  <c r="L20" i="3"/>
  <c r="K20" i="3"/>
  <c r="L130" i="3"/>
  <c r="K130" i="3"/>
  <c r="L298" i="3"/>
  <c r="K298" i="3"/>
  <c r="L31" i="3"/>
  <c r="K31" i="3"/>
  <c r="L186" i="3"/>
  <c r="K186" i="3"/>
  <c r="L29" i="3"/>
  <c r="K29" i="3"/>
  <c r="L205" i="3"/>
  <c r="K205" i="3"/>
  <c r="L261" i="3"/>
  <c r="K261" i="3"/>
  <c r="L78" i="3"/>
  <c r="K78" i="3"/>
  <c r="L169" i="3"/>
  <c r="K169" i="3"/>
  <c r="L258" i="3"/>
  <c r="K258" i="3"/>
  <c r="K11" i="3"/>
  <c r="L132" i="3"/>
  <c r="K132" i="3"/>
  <c r="L207" i="3"/>
  <c r="K207" i="3"/>
  <c r="L268" i="3"/>
  <c r="K268" i="3"/>
  <c r="L257" i="3"/>
  <c r="K257" i="3"/>
  <c r="L215" i="3"/>
  <c r="K215" i="3"/>
  <c r="L243" i="3"/>
  <c r="K243" i="3"/>
  <c r="L124" i="3"/>
  <c r="K124" i="3"/>
  <c r="L174" i="3"/>
  <c r="K174" i="3"/>
  <c r="L221" i="3"/>
  <c r="K221" i="3"/>
  <c r="L224" i="3"/>
  <c r="K224" i="3"/>
  <c r="L87" i="3"/>
  <c r="K87" i="3"/>
  <c r="L86" i="3"/>
  <c r="K86" i="3"/>
  <c r="L64" i="3"/>
  <c r="K64" i="3"/>
  <c r="L91" i="3"/>
  <c r="K91" i="3"/>
  <c r="L222" i="3"/>
  <c r="K222" i="3"/>
  <c r="L281" i="3"/>
  <c r="K281" i="3"/>
  <c r="L128" i="3"/>
  <c r="K128" i="3"/>
  <c r="L140" i="3"/>
  <c r="K140" i="3"/>
  <c r="L42" i="3"/>
  <c r="K42" i="3"/>
  <c r="L184" i="3"/>
  <c r="K184" i="3"/>
  <c r="L239" i="3"/>
  <c r="K239" i="3"/>
  <c r="L32" i="3"/>
  <c r="K32" i="3"/>
  <c r="L127" i="3"/>
  <c r="K127" i="3"/>
  <c r="L28" i="3"/>
  <c r="K28" i="3"/>
  <c r="L53" i="3"/>
  <c r="K53" i="3"/>
  <c r="L54" i="3"/>
  <c r="K54" i="3"/>
  <c r="L122" i="3"/>
  <c r="K122" i="3"/>
  <c r="L61" i="3"/>
  <c r="K61" i="3"/>
  <c r="L40" i="3"/>
  <c r="K40" i="3"/>
  <c r="L275" i="3"/>
  <c r="K275" i="3"/>
  <c r="L41" i="3"/>
  <c r="K41" i="3"/>
  <c r="L145" i="3"/>
  <c r="K145" i="3"/>
  <c r="L260" i="3"/>
  <c r="K260" i="3"/>
  <c r="L3" i="3"/>
  <c r="K3" i="3"/>
  <c r="L134" i="3"/>
  <c r="K134" i="3"/>
  <c r="L255" i="3"/>
  <c r="K255" i="3"/>
  <c r="L292" i="3"/>
  <c r="K292" i="3"/>
  <c r="L185" i="3"/>
  <c r="K185" i="3"/>
  <c r="L7" i="3"/>
  <c r="K7" i="3"/>
  <c r="L120" i="3"/>
  <c r="K120" i="3"/>
  <c r="L97" i="3"/>
  <c r="K97" i="3"/>
  <c r="L147" i="3"/>
  <c r="K147" i="3"/>
  <c r="L62" i="3"/>
  <c r="K62" i="3"/>
  <c r="L33" i="3"/>
  <c r="K33" i="3"/>
  <c r="L171" i="3"/>
  <c r="K171" i="3"/>
  <c r="L297" i="3"/>
  <c r="K297" i="3"/>
  <c r="L219" i="3"/>
  <c r="K219" i="3"/>
  <c r="L5" i="3"/>
  <c r="K5" i="3"/>
  <c r="L142" i="3"/>
  <c r="K142" i="3"/>
  <c r="L110" i="3"/>
  <c r="K110" i="3"/>
  <c r="L43" i="3"/>
  <c r="K43" i="3"/>
  <c r="L198" i="3"/>
  <c r="K198" i="3"/>
  <c r="L59" i="3"/>
  <c r="K59" i="3"/>
  <c r="L229" i="3"/>
  <c r="K229" i="3"/>
  <c r="L273" i="3"/>
  <c r="K273" i="3"/>
  <c r="L84" i="3"/>
  <c r="K84" i="3"/>
  <c r="L217" i="3"/>
  <c r="K217" i="3"/>
  <c r="L270" i="3"/>
  <c r="K270" i="3"/>
  <c r="L175" i="3"/>
  <c r="K175" i="3"/>
  <c r="L287" i="3"/>
  <c r="K287" i="3"/>
  <c r="L57" i="3"/>
  <c r="K57" i="3"/>
  <c r="L67" i="3"/>
  <c r="K67" i="3"/>
  <c r="L210" i="3"/>
  <c r="K210" i="3"/>
  <c r="L12" i="3"/>
  <c r="K12" i="3"/>
  <c r="L63" i="3"/>
  <c r="K63" i="3"/>
  <c r="L250" i="3"/>
  <c r="K250" i="3"/>
  <c r="L269" i="3"/>
  <c r="K269" i="3"/>
  <c r="L136" i="3"/>
  <c r="K136" i="3"/>
  <c r="L190" i="3"/>
  <c r="K190" i="3"/>
  <c r="L30" i="3"/>
  <c r="K30" i="3"/>
  <c r="L135" i="3"/>
  <c r="K135" i="3"/>
  <c r="L242" i="3"/>
  <c r="K242" i="3"/>
  <c r="L18" i="3"/>
  <c r="K18" i="3"/>
  <c r="L150" i="3"/>
  <c r="K150" i="3"/>
  <c r="L92" i="3"/>
  <c r="K92" i="3"/>
  <c r="L153" i="3"/>
  <c r="K153" i="3"/>
  <c r="L253" i="3"/>
  <c r="K253" i="3"/>
  <c r="L170" i="3"/>
  <c r="K170" i="3"/>
  <c r="L233" i="3"/>
  <c r="K233" i="3"/>
  <c r="L234" i="3"/>
  <c r="K234" i="3"/>
  <c r="L34" i="3"/>
  <c r="K34" i="3"/>
  <c r="L266" i="3"/>
  <c r="K266" i="3"/>
  <c r="L182" i="3"/>
  <c r="K182" i="3"/>
  <c r="L149" i="3"/>
  <c r="K149" i="3"/>
  <c r="L290" i="3"/>
  <c r="K290" i="3"/>
  <c r="L278" i="3"/>
  <c r="K278" i="3"/>
  <c r="L187" i="3"/>
  <c r="K187" i="3"/>
  <c r="L286" i="3"/>
  <c r="K286" i="3"/>
  <c r="L248" i="3"/>
  <c r="K248" i="3"/>
  <c r="K16" i="3"/>
  <c r="L164" i="3"/>
  <c r="K164" i="3"/>
  <c r="L158" i="3"/>
  <c r="K158" i="3"/>
  <c r="L101" i="3"/>
  <c r="K101" i="3"/>
  <c r="L191" i="3"/>
  <c r="K191" i="3"/>
  <c r="L293" i="3"/>
  <c r="K293" i="3"/>
  <c r="L126" i="3"/>
  <c r="K126" i="3"/>
  <c r="L27" i="3"/>
  <c r="K27" i="3"/>
  <c r="L189" i="3"/>
  <c r="K189" i="3"/>
  <c r="L68" i="3"/>
  <c r="K68" i="3"/>
  <c r="L51" i="3"/>
  <c r="K51" i="3"/>
  <c r="L213" i="3"/>
  <c r="K213" i="3"/>
  <c r="L45" i="3"/>
  <c r="K45" i="3"/>
  <c r="L249" i="3"/>
  <c r="K249" i="3"/>
  <c r="L291" i="3"/>
  <c r="K291" i="3"/>
  <c r="L154" i="3"/>
  <c r="K154" i="3"/>
  <c r="L206" i="3"/>
  <c r="K206" i="3"/>
  <c r="L55" i="3"/>
  <c r="K55" i="3"/>
  <c r="L204" i="3"/>
  <c r="K204" i="3"/>
  <c r="L89" i="3"/>
  <c r="K89" i="3"/>
  <c r="L256" i="3"/>
  <c r="K256" i="3"/>
  <c r="L4" i="3"/>
  <c r="K4" i="3"/>
  <c r="L90" i="3"/>
  <c r="K90" i="3"/>
  <c r="L241" i="3"/>
  <c r="K241" i="3"/>
  <c r="L282" i="3"/>
  <c r="K282" i="3"/>
  <c r="L2" i="3"/>
  <c r="K2" i="3"/>
  <c r="E192" i="3"/>
  <c r="E236" i="3"/>
  <c r="E231" i="3"/>
  <c r="M15" i="3" l="1"/>
  <c r="M13" i="3"/>
  <c r="M14" i="3"/>
  <c r="M6" i="3"/>
  <c r="M7" i="3"/>
  <c r="M4" i="3"/>
  <c r="M3" i="3"/>
  <c r="M144" i="3"/>
  <c r="M50" i="3"/>
  <c r="M205" i="3"/>
  <c r="M200" i="3"/>
  <c r="M36" i="3"/>
  <c r="M195" i="3"/>
  <c r="M91" i="3"/>
  <c r="M24" i="3"/>
  <c r="M239" i="3"/>
  <c r="M193" i="3"/>
  <c r="M30" i="3"/>
  <c r="M158" i="3"/>
  <c r="M10" i="3"/>
  <c r="M226" i="3"/>
  <c r="M108" i="3"/>
  <c r="M114" i="3"/>
  <c r="M249" i="3"/>
  <c r="M61" i="3"/>
  <c r="M76" i="3"/>
  <c r="M168" i="3"/>
  <c r="M201" i="3"/>
  <c r="M121" i="3"/>
  <c r="M225" i="3"/>
  <c r="M209" i="3"/>
  <c r="M185" i="3"/>
  <c r="M55" i="3"/>
  <c r="M28" i="3"/>
  <c r="M43" i="3"/>
  <c r="M204" i="3"/>
  <c r="M190" i="3"/>
  <c r="M157" i="3"/>
  <c r="M106" i="3"/>
  <c r="M148" i="3"/>
  <c r="M130" i="3"/>
  <c r="M165" i="3"/>
  <c r="M155" i="3"/>
  <c r="M234" i="3"/>
  <c r="M74" i="3"/>
  <c r="M198" i="3"/>
  <c r="M72" i="3"/>
  <c r="M216" i="3"/>
  <c r="M150" i="3"/>
  <c r="M274" i="3"/>
  <c r="M67" i="3"/>
  <c r="M107" i="3"/>
  <c r="M233" i="3"/>
  <c r="M46" i="3"/>
  <c r="M47" i="3"/>
  <c r="M22" i="3"/>
  <c r="M75" i="3"/>
  <c r="M82" i="3"/>
  <c r="M184" i="3"/>
  <c r="M113" i="3"/>
  <c r="M175" i="3"/>
  <c r="M59" i="3"/>
  <c r="M110" i="3"/>
  <c r="M160" i="3"/>
  <c r="M40" i="3"/>
  <c r="M16" i="3"/>
  <c r="M84" i="3"/>
  <c r="M143" i="3"/>
  <c r="M227" i="3"/>
  <c r="M38" i="3"/>
  <c r="M140" i="3"/>
  <c r="M262" i="3"/>
  <c r="M12" i="3"/>
  <c r="M203" i="3"/>
  <c r="M37" i="3"/>
  <c r="M116" i="3"/>
  <c r="M87" i="3"/>
  <c r="M5" i="3"/>
  <c r="M131" i="3"/>
  <c r="M212" i="3"/>
  <c r="M142" i="3"/>
  <c r="M125" i="3"/>
  <c r="M90" i="3"/>
  <c r="M97" i="3"/>
  <c r="M182" i="3"/>
  <c r="M54" i="3"/>
  <c r="M73" i="3"/>
  <c r="M100" i="3"/>
  <c r="M179" i="3"/>
  <c r="M243" i="3"/>
  <c r="M202" i="3"/>
  <c r="M220" i="3"/>
  <c r="M27" i="3"/>
  <c r="M154" i="3"/>
  <c r="M94" i="3"/>
  <c r="M53" i="3"/>
  <c r="M99" i="3"/>
  <c r="M189" i="3"/>
  <c r="M132" i="3"/>
  <c r="M49" i="3"/>
  <c r="M232" i="3"/>
  <c r="M118" i="3"/>
  <c r="M103" i="3"/>
  <c r="M126" i="3"/>
  <c r="M188" i="3"/>
  <c r="M105" i="3"/>
  <c r="M31" i="3"/>
  <c r="M18" i="3"/>
  <c r="M173" i="3"/>
  <c r="M242" i="3"/>
  <c r="M79" i="3"/>
  <c r="M20" i="3"/>
  <c r="M199" i="3"/>
  <c r="M197" i="3"/>
  <c r="M138" i="3"/>
  <c r="M63" i="3"/>
  <c r="M166" i="3"/>
  <c r="M68" i="3"/>
  <c r="M267" i="3"/>
  <c r="M66" i="3"/>
  <c r="M235" i="3"/>
  <c r="M57" i="3"/>
  <c r="M64" i="3"/>
  <c r="M186" i="3"/>
  <c r="M137" i="3"/>
  <c r="M92" i="3"/>
  <c r="M167" i="3"/>
  <c r="M169" i="3"/>
  <c r="M141" i="3"/>
  <c r="M77" i="3"/>
  <c r="M172" i="3"/>
  <c r="M213" i="3"/>
  <c r="M83" i="3"/>
  <c r="M151" i="3"/>
  <c r="M25" i="3"/>
  <c r="M187" i="3"/>
  <c r="M109" i="3"/>
  <c r="M191" i="3"/>
  <c r="M86" i="3"/>
  <c r="M19" i="3"/>
  <c r="M89" i="3"/>
  <c r="M34" i="3"/>
  <c r="M244" i="3"/>
  <c r="M217" i="3"/>
  <c r="M129" i="3"/>
  <c r="M156" i="3"/>
  <c r="M69" i="3"/>
  <c r="M147" i="3"/>
  <c r="M183" i="3"/>
  <c r="M120" i="3"/>
  <c r="M122" i="3"/>
  <c r="M78" i="3"/>
  <c r="M134" i="3"/>
  <c r="M211" i="3"/>
  <c r="M161" i="3"/>
  <c r="M133" i="3"/>
  <c r="M248" i="3"/>
  <c r="M32" i="3"/>
  <c r="M159" i="3"/>
  <c r="M127" i="3"/>
  <c r="M265" i="3"/>
  <c r="M218" i="3"/>
  <c r="M229" i="3"/>
  <c r="M170" i="3"/>
  <c r="M48" i="3"/>
  <c r="M80" i="3"/>
  <c r="M26" i="3"/>
  <c r="M250" i="3"/>
  <c r="M275" i="3"/>
  <c r="M288" i="3"/>
  <c r="M277" i="3"/>
  <c r="M268" i="3"/>
  <c r="M206" i="3"/>
  <c r="M279" i="3"/>
  <c r="M246" i="3"/>
  <c r="M252" i="3"/>
  <c r="M280" i="3"/>
  <c r="M65" i="3"/>
  <c r="M299" i="3"/>
  <c r="M291" i="3"/>
  <c r="M298" i="3"/>
  <c r="M247" i="3"/>
  <c r="M254" i="3"/>
  <c r="M162" i="3"/>
  <c r="M286" i="3"/>
  <c r="M278" i="3"/>
  <c r="M228" i="3"/>
  <c r="M224" i="3"/>
  <c r="M210" i="3"/>
  <c r="M45" i="3"/>
  <c r="M241" i="3"/>
  <c r="M276" i="3"/>
  <c r="M196" i="3"/>
  <c r="M300" i="3"/>
  <c r="M70" i="3"/>
  <c r="M245" i="3"/>
  <c r="M178" i="3"/>
  <c r="M95" i="3"/>
  <c r="M146" i="3"/>
  <c r="M287" i="3"/>
  <c r="M88" i="3"/>
  <c r="M260" i="3"/>
  <c r="M284" i="3"/>
  <c r="M263" i="3"/>
  <c r="M149" i="3"/>
  <c r="M52" i="3"/>
  <c r="M81" i="3"/>
  <c r="M62" i="3"/>
  <c r="M11" i="3"/>
  <c r="M58" i="3"/>
  <c r="M135" i="3"/>
  <c r="M256" i="3"/>
  <c r="M258" i="3"/>
  <c r="M180" i="3"/>
  <c r="M23" i="3"/>
  <c r="M177" i="3"/>
  <c r="M164" i="3"/>
  <c r="M115" i="3"/>
  <c r="M215" i="3"/>
  <c r="M290" i="3"/>
  <c r="M281" i="3"/>
  <c r="M152" i="3"/>
  <c r="M255" i="3"/>
  <c r="M101" i="3"/>
  <c r="M269" i="3"/>
  <c r="M29" i="3"/>
  <c r="M289" i="3"/>
  <c r="M214" i="3"/>
  <c r="M39" i="3"/>
  <c r="M174" i="3"/>
  <c r="M270" i="3"/>
  <c r="M71" i="3"/>
  <c r="M44" i="3"/>
  <c r="M98" i="3"/>
  <c r="M264" i="3"/>
  <c r="M117" i="3"/>
  <c r="M176" i="3"/>
  <c r="M240" i="3"/>
  <c r="M194" i="3"/>
  <c r="M112" i="3"/>
  <c r="M219" i="3"/>
  <c r="M223" i="3"/>
  <c r="M282" i="3"/>
  <c r="M153" i="3"/>
  <c r="M17" i="3"/>
  <c r="M145" i="3"/>
  <c r="M171" i="3"/>
  <c r="M259" i="3"/>
  <c r="M104" i="3"/>
  <c r="M33" i="3"/>
  <c r="M297" i="3"/>
  <c r="M51" i="3"/>
  <c r="M294" i="3"/>
  <c r="M207" i="3"/>
  <c r="M293" i="3"/>
  <c r="M41" i="3"/>
  <c r="M119" i="3"/>
  <c r="M261" i="3"/>
  <c r="M56" i="3"/>
  <c r="M296" i="3"/>
  <c r="M128" i="3"/>
  <c r="M237" i="3"/>
  <c r="M230" i="3"/>
  <c r="M222" i="3"/>
  <c r="M181" i="3"/>
  <c r="M257" i="3"/>
  <c r="M292" i="3"/>
  <c r="M2" i="3"/>
  <c r="M238" i="3"/>
  <c r="M93" i="3"/>
  <c r="M273" i="3"/>
  <c r="M8" i="3"/>
  <c r="M123" i="3"/>
  <c r="M102" i="3"/>
  <c r="M60" i="3"/>
  <c r="M163" i="3"/>
  <c r="M111" i="3"/>
  <c r="M283" i="3"/>
  <c r="M271" i="3"/>
  <c r="M136" i="3"/>
  <c r="M253" i="3"/>
  <c r="M295" i="3"/>
  <c r="M96" i="3"/>
  <c r="M21" i="3"/>
  <c r="M139" i="3"/>
  <c r="M124" i="3"/>
  <c r="M272" i="3"/>
  <c r="M85" i="3"/>
  <c r="M9" i="3"/>
  <c r="M285" i="3"/>
  <c r="M35" i="3"/>
  <c r="M208" i="3"/>
  <c r="M221" i="3"/>
  <c r="M266" i="3"/>
  <c r="M42" i="3"/>
  <c r="M251" i="3"/>
  <c r="F231" i="3"/>
  <c r="F236" i="3"/>
  <c r="F192" i="3"/>
  <c r="G231" i="3"/>
  <c r="H192" i="3"/>
  <c r="G192" i="3"/>
  <c r="H236" i="3"/>
  <c r="G236" i="3"/>
  <c r="I231" i="3"/>
  <c r="H231" i="3"/>
  <c r="J192" i="3"/>
  <c r="I192" i="3"/>
  <c r="J236" i="3"/>
  <c r="I236" i="3"/>
  <c r="K231" i="3"/>
  <c r="J231" i="3"/>
  <c r="L192" i="3"/>
  <c r="K192" i="3"/>
  <c r="L236" i="3"/>
  <c r="K236" i="3"/>
  <c r="L231" i="3"/>
  <c r="M192" i="3" l="1"/>
  <c r="M231" i="3"/>
  <c r="M236" i="3"/>
</calcChain>
</file>

<file path=xl/sharedStrings.xml><?xml version="1.0" encoding="utf-8"?>
<sst xmlns="http://schemas.openxmlformats.org/spreadsheetml/2006/main" count="503" uniqueCount="200">
  <si>
    <t>From</t>
  </si>
  <si>
    <t>To</t>
  </si>
  <si>
    <t>Relationship Type</t>
  </si>
  <si>
    <t>Cypher statement</t>
  </si>
  <si>
    <t>Pasien</t>
  </si>
  <si>
    <t>id</t>
  </si>
  <si>
    <t>nama</t>
  </si>
  <si>
    <t>asal</t>
  </si>
  <si>
    <t>umur</t>
  </si>
  <si>
    <t>kelamin</t>
  </si>
  <si>
    <t>Marrilee Januszkiewicz</t>
  </si>
  <si>
    <t>Patti Davidovich</t>
  </si>
  <si>
    <t>Rivalee Caso</t>
  </si>
  <si>
    <t>Marcella Jowling</t>
  </si>
  <si>
    <t>Vinny Oglevie</t>
  </si>
  <si>
    <t>Fremont Fittis</t>
  </si>
  <si>
    <t>Ruperto Persitt</t>
  </si>
  <si>
    <t>Boyd De Leek</t>
  </si>
  <si>
    <t>Annabelle Avraam</t>
  </si>
  <si>
    <t>Opal Sowerbutts</t>
  </si>
  <si>
    <t>Tamqrah Pougher</t>
  </si>
  <si>
    <t>Maryjo Heinschke</t>
  </si>
  <si>
    <t>Barbie Ringsell</t>
  </si>
  <si>
    <t>Noam Gatherell</t>
  </si>
  <si>
    <t>Vinny Chinge</t>
  </si>
  <si>
    <t>Raf Greensted</t>
  </si>
  <si>
    <t>Ashton Manning</t>
  </si>
  <si>
    <t>Shurlock Philipsson</t>
  </si>
  <si>
    <t>Tine Frankom</t>
  </si>
  <si>
    <t>Vlad Halpen</t>
  </si>
  <si>
    <t>Chantalle Pudden</t>
  </si>
  <si>
    <t>Shepard Skewes</t>
  </si>
  <si>
    <t>Nester Blaxland</t>
  </si>
  <si>
    <t>Chloe Siegertsz</t>
  </si>
  <si>
    <t>Phillida McSporrin</t>
  </si>
  <si>
    <t>Tawsha Sowthcote</t>
  </si>
  <si>
    <t>Alano Soot</t>
  </si>
  <si>
    <t>Aurore Wilshire</t>
  </si>
  <si>
    <t>Alberik Stive</t>
  </si>
  <si>
    <t>Cati Deakins</t>
  </si>
  <si>
    <t>Teddi Standing</t>
  </si>
  <si>
    <t>Arlen Delacourt</t>
  </si>
  <si>
    <t>Gav Sich</t>
  </si>
  <si>
    <t>Luciana Gaize</t>
  </si>
  <si>
    <t>Christian Canwell</t>
  </si>
  <si>
    <t>Manuel Shallow</t>
  </si>
  <si>
    <t>Rosetta Stutard</t>
  </si>
  <si>
    <t>Chucho Schinetti</t>
  </si>
  <si>
    <t>Christina Ruggier</t>
  </si>
  <si>
    <t>Marjy Cannam</t>
  </si>
  <si>
    <t>Roldan Precious</t>
  </si>
  <si>
    <t>Sollie Raubenheim</t>
  </si>
  <si>
    <t>Katheryn Church</t>
  </si>
  <si>
    <t>Graham Van der Kruis</t>
  </si>
  <si>
    <t>Laurette Burrow</t>
  </si>
  <si>
    <t>Hana Calderon</t>
  </si>
  <si>
    <t>Ophelie Peasegod</t>
  </si>
  <si>
    <t>Alica Sutterfield</t>
  </si>
  <si>
    <t>Dwain Vassall</t>
  </si>
  <si>
    <t>Davidde Biggadike</t>
  </si>
  <si>
    <t>Dennet Cowdery</t>
  </si>
  <si>
    <t>Lorinda Brumfitt</t>
  </si>
  <si>
    <t>Ilyse Oosthout de Vree</t>
  </si>
  <si>
    <t>Dannie Kleszinski</t>
  </si>
  <si>
    <t>Margaretha Niece</t>
  </si>
  <si>
    <t>Farleigh Hudspeth</t>
  </si>
  <si>
    <t>Powell Fominov</t>
  </si>
  <si>
    <t>Daffie Tolossi</t>
  </si>
  <si>
    <t>Royce Quinevan</t>
  </si>
  <si>
    <t>Cord Klosa</t>
  </si>
  <si>
    <t>Surabaya</t>
  </si>
  <si>
    <t>Medan</t>
  </si>
  <si>
    <t>Makassar</t>
  </si>
  <si>
    <t>Bekasi</t>
  </si>
  <si>
    <t>Palembang</t>
  </si>
  <si>
    <t>Bandung</t>
  </si>
  <si>
    <t>Tangerang</t>
  </si>
  <si>
    <t>Semarang</t>
  </si>
  <si>
    <t>Depok</t>
  </si>
  <si>
    <t>Jakarta</t>
  </si>
  <si>
    <t>Laki-laki</t>
  </si>
  <si>
    <t>Perempuan</t>
  </si>
  <si>
    <t>Dokter</t>
  </si>
  <si>
    <t>Adi Santoso</t>
  </si>
  <si>
    <t>Bambang Wijaya</t>
  </si>
  <si>
    <t>Citra Sari</t>
  </si>
  <si>
    <t>Dewi Susanto</t>
  </si>
  <si>
    <t>Eko Prasetyo</t>
  </si>
  <si>
    <t>Fitri Rahayu</t>
  </si>
  <si>
    <t>Gina Putri</t>
  </si>
  <si>
    <t>Heru Nugroho</t>
  </si>
  <si>
    <t>Indah Permata</t>
  </si>
  <si>
    <t>Joko Wibowo</t>
  </si>
  <si>
    <t>spesialis</t>
  </si>
  <si>
    <t>Umum</t>
  </si>
  <si>
    <t>Gigi</t>
  </si>
  <si>
    <t>Kulit</t>
  </si>
  <si>
    <t>Jantung</t>
  </si>
  <si>
    <t>Perawat</t>
  </si>
  <si>
    <t>Ani Wulandari</t>
  </si>
  <si>
    <t>Budi Setiawan</t>
  </si>
  <si>
    <t>Cindy Rahayu</t>
  </si>
  <si>
    <t>Dian Pratama</t>
  </si>
  <si>
    <t>Eka Permadi</t>
  </si>
  <si>
    <t>Fitriani Dewi</t>
  </si>
  <si>
    <t>Gita Nugraha</t>
  </si>
  <si>
    <t>Hani Indah</t>
  </si>
  <si>
    <t>Irfan Saputra</t>
  </si>
  <si>
    <t>Junita Sari</t>
  </si>
  <si>
    <t>Spesialis</t>
  </si>
  <si>
    <t>Apoteker</t>
  </si>
  <si>
    <t>Wulan Putri</t>
  </si>
  <si>
    <t>Bayu Kusuma</t>
  </si>
  <si>
    <t>Obat</t>
  </si>
  <si>
    <t>Paracetamol</t>
  </si>
  <si>
    <t>Omeprazole</t>
  </si>
  <si>
    <t>Cetirizine</t>
  </si>
  <si>
    <t>Ibuprofen</t>
  </si>
  <si>
    <t>Metformin</t>
  </si>
  <si>
    <t>Simvastatin</t>
  </si>
  <si>
    <t>Amoxicillin</t>
  </si>
  <si>
    <t>Loratadine</t>
  </si>
  <si>
    <t>Amlodipine</t>
  </si>
  <si>
    <t>Ranitidine</t>
  </si>
  <si>
    <t>Metronidazole</t>
  </si>
  <si>
    <t>Aspirin</t>
  </si>
  <si>
    <t>Rumah Sakit</t>
  </si>
  <si>
    <t>Sentosa Hospital</t>
  </si>
  <si>
    <t>Bakti Medika Medical Center</t>
  </si>
  <si>
    <t>alamat</t>
  </si>
  <si>
    <t>Trenggalek</t>
  </si>
  <si>
    <t>Jember</t>
  </si>
  <si>
    <t>manfaat</t>
  </si>
  <si>
    <t>Meredakan rasa sakit dan menurunkan demam.</t>
  </si>
  <si>
    <t>Mengurangi produksi asam lambung dan mengobati masalah pencernaan.</t>
  </si>
  <si>
    <t>Mengurangi gejala alergi seperti mata berair, hidung tersumbat, gatal-gatal, dan bersin.</t>
  </si>
  <si>
    <t>Mengurangi rasa sakit, peradangan, dan menurunkan demam.</t>
  </si>
  <si>
    <t>Mengendalikan kadar gula darah pada penderita diabetes tipe 2.</t>
  </si>
  <si>
    <t>Menurunkan kadar kolesterol "jahat" dan trigliserida dalam darah.</t>
  </si>
  <si>
    <t>Mengobati infeksi bakteri pada berbagai bagian tubuh.</t>
  </si>
  <si>
    <t>Mengurangi gejala alergi seperti bersin, hidung berair, gatal-gatal, dan mata berair.</t>
  </si>
  <si>
    <t>Mengobati tekanan darah tinggi dan nyeri dada (angina).</t>
  </si>
  <si>
    <t>Mengobati infeksi bakteri dan parasit pada berbagai kondisi.</t>
  </si>
  <si>
    <t>Meredakan rasa sakit, menurunkan demam, dan mencegah pembekuan darah.</t>
  </si>
  <si>
    <t>Jalan Diponegoro No. 123, Kota Jember, Jawa Timur</t>
  </si>
  <si>
    <t>Jalan Ahmad Yani No. 456, Bandung, Jawa Barat</t>
  </si>
  <si>
    <t>Dokter - Pasien | merawat</t>
  </si>
  <si>
    <t>Pasien - Rumah Sakit | Berobat</t>
  </si>
  <si>
    <t>Pasien - Dokter | Konsultasi</t>
  </si>
  <si>
    <t>Dokter - Rumah Sakit | Bekerja</t>
  </si>
  <si>
    <t>Perawat - Rumah Sakit | bekerja</t>
  </si>
  <si>
    <t>Apoterker - Rumah Sakit | Bekerja</t>
  </si>
  <si>
    <t>Spesialis - Rumah Sakit | Bekerja</t>
  </si>
  <si>
    <t>Dokter - Spesialis | Tingkat Keahlian</t>
  </si>
  <si>
    <t>Dokter - Apoteker | Rekomendasi Obat (Property Obat)</t>
  </si>
  <si>
    <t>Apoteker - Obat (Nama; Bahan; Dosis; Fungsi Obat) | Meracik Obat</t>
  </si>
  <si>
    <t>Dokter - Dokter | Rekan Kerja</t>
  </si>
  <si>
    <t>Pasien (60),</t>
  </si>
  <si>
    <t>Dokter (10),</t>
  </si>
  <si>
    <t>Perawat(10),</t>
  </si>
  <si>
    <t>Rumah Sakit(2), Apoteker(2),</t>
  </si>
  <si>
    <t>Spesialis(4),</t>
  </si>
  <si>
    <t>Obat(12)</t>
  </si>
  <si>
    <t>node_id</t>
  </si>
  <si>
    <t>node_type</t>
  </si>
  <si>
    <t>From_type</t>
  </si>
  <si>
    <t>To_type</t>
  </si>
  <si>
    <t>Relationship</t>
  </si>
  <si>
    <t>Tindakan</t>
  </si>
  <si>
    <t>DurasiPerawatan</t>
  </si>
  <si>
    <t>RumahSakit</t>
  </si>
  <si>
    <t>WaktuShift_Spesialisasi</t>
  </si>
  <si>
    <t>Obat_RincianPerawatan</t>
  </si>
  <si>
    <t>Personel_Peralatan</t>
  </si>
  <si>
    <t>Departemen_Spesialiasi</t>
  </si>
  <si>
    <t>Tanggal_Interaksi_Status</t>
  </si>
  <si>
    <t>Role 1</t>
  </si>
  <si>
    <t>Role 2</t>
  </si>
  <si>
    <t>TIDAK_ADA</t>
  </si>
  <si>
    <t>KONSULTASI_DENGAN</t>
  </si>
  <si>
    <t>DIJAGA_OLEH</t>
  </si>
  <si>
    <t>MELAKUKAN_PEMERIKSAAN_PADA</t>
  </si>
  <si>
    <t>KONSULTASI_OBAT_DENGAN</t>
  </si>
  <si>
    <t>MENGONSUMSI</t>
  </si>
  <si>
    <t>DIRAWAT_DI</t>
  </si>
  <si>
    <t>MEMBERIKAN_PERAWATAN_KEPADA</t>
  </si>
  <si>
    <t>REKAN_KERJA</t>
  </si>
  <si>
    <t>MELAPORKAN_KONDISI_PASIEN_KEPADA</t>
  </si>
  <si>
    <t>MERUJUK_KE</t>
  </si>
  <si>
    <t>MEMINTA_REKOMENDASI_OBAT_DARI</t>
  </si>
  <si>
    <t>BEKERJA_DI</t>
  </si>
  <si>
    <t>MEMBERIKAN_INFORMASI_OBAT_KEPADA</t>
  </si>
  <si>
    <t>BEKERJA_BERSAMA</t>
  </si>
  <si>
    <t>MEMBANTU_PEMERIKSAAN_PASIEN</t>
  </si>
  <si>
    <t>MEMBERIKAN_SARAN_ATAU_REKOMENDASI</t>
  </si>
  <si>
    <t/>
  </si>
  <si>
    <t>MATCH (a {id:85}), (b {id:63}) MERGE (a)-[:MEMBERIKAN_INFORMASI_OBAT_KEPADA { Obat_RincianPerawatan:'JenisObat-id-3', }]-&gt;(b);</t>
  </si>
  <si>
    <t>MATCH (a {id:63}), (b {id:20}) MERGE (a)-[:MEMBERIKAN_PERAWATAN_KEPADA { Tanggal_Interaksi_Status:'TanggalPerawatan-17/08/2023', Tindakan:'JenisPerawatan-Bedah', Personel_Peralatan:'PerawatPendamping-id-8', Obat_RincianPerawatan:'RincianPerawatan-Terapi Fisik', }]-&gt;(b);</t>
  </si>
  <si>
    <t>MATCH (a {id:76}), (b {id:37}) MERGE (a)-[:MEMBERIKAN_INFORMASI_OBAT_KEPADA { Obat_RincianPerawatan:'JenisObat-id-9', }]-&gt;(b);</t>
  </si>
  <si>
    <t>MATCH (a {id:From}), (b {id:To}) MERGE (a)-[:Relationship_type { Personel_Peralatan:Personel_Peralatan, }]-&gt;(b);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</si>
</sst>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D9B1-4B87-48B1-9DE2-42DECA024847}">
  <dimension ref="A1:J24"/>
  <sheetViews>
    <sheetView workbookViewId="0">
      <selection activeCell="J5" sqref="J5"/>
    </sheetView>
  </sheetViews>
  <sheetFormatPr defaultRowHeight="15" x14ac:dyDescent="0.25"/>
  <cols>
    <col min="8" max="8" width="8.7109375" bestFit="1" customWidth="1"/>
    <col min="9" max="9" width="12" customWidth="1"/>
    <col min="10" max="10" width="41.140625" bestFit="1" customWidth="1"/>
  </cols>
  <sheetData>
    <row r="1" spans="1:10" x14ac:dyDescent="0.25">
      <c r="A1" t="s">
        <v>146</v>
      </c>
    </row>
    <row r="2" spans="1:10" ht="18.75" x14ac:dyDescent="0.3">
      <c r="A2" t="s">
        <v>147</v>
      </c>
      <c r="H2" s="7" t="s">
        <v>176</v>
      </c>
      <c r="I2" s="7" t="s">
        <v>177</v>
      </c>
      <c r="J2" s="7" t="s">
        <v>167</v>
      </c>
    </row>
    <row r="3" spans="1:10" x14ac:dyDescent="0.25">
      <c r="A3" t="s">
        <v>148</v>
      </c>
      <c r="H3" s="6" t="s">
        <v>4</v>
      </c>
      <c r="I3" s="6" t="s">
        <v>4</v>
      </c>
      <c r="J3" s="6" t="s">
        <v>178</v>
      </c>
    </row>
    <row r="4" spans="1:10" x14ac:dyDescent="0.25">
      <c r="A4" t="s">
        <v>149</v>
      </c>
      <c r="H4" s="6" t="s">
        <v>4</v>
      </c>
      <c r="I4" s="6" t="s">
        <v>82</v>
      </c>
      <c r="J4" s="6" t="s">
        <v>179</v>
      </c>
    </row>
    <row r="5" spans="1:10" x14ac:dyDescent="0.25">
      <c r="A5" t="s">
        <v>150</v>
      </c>
      <c r="H5" s="6" t="s">
        <v>4</v>
      </c>
      <c r="I5" s="6" t="s">
        <v>98</v>
      </c>
      <c r="J5" s="6" t="s">
        <v>180</v>
      </c>
    </row>
    <row r="6" spans="1:10" x14ac:dyDescent="0.25">
      <c r="A6" t="s">
        <v>151</v>
      </c>
      <c r="H6" s="6" t="s">
        <v>4</v>
      </c>
      <c r="I6" s="6" t="s">
        <v>109</v>
      </c>
      <c r="J6" s="6" t="s">
        <v>181</v>
      </c>
    </row>
    <row r="7" spans="1:10" x14ac:dyDescent="0.25">
      <c r="A7" t="s">
        <v>152</v>
      </c>
      <c r="H7" s="6" t="s">
        <v>4</v>
      </c>
      <c r="I7" s="6" t="s">
        <v>110</v>
      </c>
      <c r="J7" s="6" t="s">
        <v>182</v>
      </c>
    </row>
    <row r="8" spans="1:10" x14ac:dyDescent="0.25">
      <c r="A8" t="s">
        <v>153</v>
      </c>
      <c r="H8" s="6" t="s">
        <v>4</v>
      </c>
      <c r="I8" s="6" t="s">
        <v>113</v>
      </c>
      <c r="J8" s="6" t="s">
        <v>183</v>
      </c>
    </row>
    <row r="9" spans="1:10" x14ac:dyDescent="0.25">
      <c r="A9" t="s">
        <v>154</v>
      </c>
      <c r="H9" s="6" t="s">
        <v>4</v>
      </c>
      <c r="I9" s="6" t="s">
        <v>126</v>
      </c>
      <c r="J9" s="6" t="s">
        <v>184</v>
      </c>
    </row>
    <row r="10" spans="1:10" x14ac:dyDescent="0.25">
      <c r="A10" t="s">
        <v>155</v>
      </c>
      <c r="H10" s="6" t="s">
        <v>82</v>
      </c>
      <c r="I10" s="6" t="s">
        <v>4</v>
      </c>
      <c r="J10" s="6" t="s">
        <v>185</v>
      </c>
    </row>
    <row r="11" spans="1:10" x14ac:dyDescent="0.25">
      <c r="A11" t="s">
        <v>156</v>
      </c>
      <c r="H11" s="6" t="s">
        <v>82</v>
      </c>
      <c r="I11" s="6" t="s">
        <v>82</v>
      </c>
      <c r="J11" s="6" t="s">
        <v>186</v>
      </c>
    </row>
    <row r="12" spans="1:10" x14ac:dyDescent="0.25">
      <c r="H12" s="6" t="s">
        <v>82</v>
      </c>
      <c r="I12" s="6" t="s">
        <v>98</v>
      </c>
      <c r="J12" s="6" t="s">
        <v>187</v>
      </c>
    </row>
    <row r="13" spans="1:10" x14ac:dyDescent="0.25">
      <c r="A13" t="s">
        <v>157</v>
      </c>
      <c r="H13" s="6" t="s">
        <v>82</v>
      </c>
      <c r="I13" s="6" t="s">
        <v>109</v>
      </c>
      <c r="J13" s="6" t="s">
        <v>188</v>
      </c>
    </row>
    <row r="14" spans="1:10" x14ac:dyDescent="0.25">
      <c r="A14" t="s">
        <v>158</v>
      </c>
      <c r="H14" s="6" t="s">
        <v>82</v>
      </c>
      <c r="I14" s="6" t="s">
        <v>110</v>
      </c>
      <c r="J14" s="6" t="s">
        <v>189</v>
      </c>
    </row>
    <row r="15" spans="1:10" x14ac:dyDescent="0.25">
      <c r="A15" t="s">
        <v>159</v>
      </c>
      <c r="H15" s="6" t="s">
        <v>82</v>
      </c>
      <c r="I15" s="6" t="s">
        <v>113</v>
      </c>
      <c r="J15" s="6" t="s">
        <v>178</v>
      </c>
    </row>
    <row r="16" spans="1:10" x14ac:dyDescent="0.25">
      <c r="A16" t="s">
        <v>160</v>
      </c>
      <c r="H16" s="6" t="s">
        <v>82</v>
      </c>
      <c r="I16" s="6" t="s">
        <v>126</v>
      </c>
      <c r="J16" s="6" t="s">
        <v>190</v>
      </c>
    </row>
    <row r="17" spans="1:10" x14ac:dyDescent="0.25">
      <c r="A17" t="s">
        <v>161</v>
      </c>
      <c r="H17" s="6" t="s">
        <v>98</v>
      </c>
      <c r="I17" s="6" t="s">
        <v>4</v>
      </c>
      <c r="J17" s="6" t="s">
        <v>191</v>
      </c>
    </row>
    <row r="18" spans="1:10" x14ac:dyDescent="0.25">
      <c r="A18" t="s">
        <v>162</v>
      </c>
      <c r="H18" s="6" t="s">
        <v>98</v>
      </c>
      <c r="I18" s="6" t="s">
        <v>82</v>
      </c>
      <c r="J18" s="6" t="s">
        <v>185</v>
      </c>
    </row>
    <row r="19" spans="1:10" x14ac:dyDescent="0.25">
      <c r="H19" s="6" t="s">
        <v>98</v>
      </c>
      <c r="I19" s="6" t="s">
        <v>98</v>
      </c>
      <c r="J19" s="6" t="s">
        <v>192</v>
      </c>
    </row>
    <row r="20" spans="1:10" x14ac:dyDescent="0.25">
      <c r="H20" s="6" t="s">
        <v>98</v>
      </c>
      <c r="I20" s="6" t="s">
        <v>109</v>
      </c>
      <c r="J20" s="6" t="s">
        <v>193</v>
      </c>
    </row>
    <row r="21" spans="1:10" x14ac:dyDescent="0.25">
      <c r="H21" s="6" t="s">
        <v>98</v>
      </c>
      <c r="I21" s="6" t="s">
        <v>110</v>
      </c>
      <c r="J21" s="6" t="s">
        <v>191</v>
      </c>
    </row>
    <row r="22" spans="1:10" x14ac:dyDescent="0.25">
      <c r="H22" s="6" t="s">
        <v>98</v>
      </c>
      <c r="I22" s="6" t="s">
        <v>126</v>
      </c>
      <c r="J22" s="6" t="s">
        <v>190</v>
      </c>
    </row>
    <row r="23" spans="1:10" x14ac:dyDescent="0.25">
      <c r="H23" s="6" t="s">
        <v>109</v>
      </c>
      <c r="I23" s="6" t="s">
        <v>4</v>
      </c>
      <c r="J23" s="6" t="s">
        <v>181</v>
      </c>
    </row>
    <row r="24" spans="1:10" x14ac:dyDescent="0.25">
      <c r="H24" s="6" t="s">
        <v>109</v>
      </c>
      <c r="I24" s="6" t="s">
        <v>82</v>
      </c>
      <c r="J24" s="6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D7A-4AAE-4A92-A9F7-F874621DDC76}">
  <dimension ref="A1:K101"/>
  <sheetViews>
    <sheetView tabSelected="1" zoomScale="115" zoomScaleNormal="115" workbookViewId="0">
      <selection activeCell="K2" sqref="K2"/>
    </sheetView>
  </sheetViews>
  <sheetFormatPr defaultRowHeight="15.75" x14ac:dyDescent="0.25"/>
  <cols>
    <col min="1" max="1" width="11.85546875" style="1" bestFit="1" customWidth="1"/>
    <col min="2" max="2" width="8.140625" style="1" bestFit="1" customWidth="1"/>
    <col min="3" max="3" width="8.140625" style="1" customWidth="1"/>
    <col min="4" max="4" width="22.85546875" style="1" bestFit="1" customWidth="1"/>
    <col min="5" max="7" width="10.140625" style="1" bestFit="1" customWidth="1"/>
    <col min="8" max="9" width="10.140625" style="1" customWidth="1"/>
    <col min="10" max="10" width="79.7109375" style="1" bestFit="1" customWidth="1"/>
    <col min="11" max="11" width="9.140625" style="1"/>
    <col min="12" max="12" width="57" style="1" customWidth="1"/>
    <col min="13" max="16384" width="9.140625" style="1"/>
  </cols>
  <sheetData>
    <row r="1" spans="1:11" x14ac:dyDescent="0.25">
      <c r="A1" s="1" t="s">
        <v>164</v>
      </c>
      <c r="B1" s="1" t="s">
        <v>163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93</v>
      </c>
      <c r="I1" s="1" t="s">
        <v>129</v>
      </c>
      <c r="J1" s="1" t="s">
        <v>132</v>
      </c>
      <c r="K1" s="1" t="s">
        <v>3</v>
      </c>
    </row>
    <row r="2" spans="1:11" x14ac:dyDescent="0.25">
      <c r="A2" s="1" t="s">
        <v>4</v>
      </c>
      <c r="B2" s="1">
        <v>1</v>
      </c>
      <c r="C2" s="1">
        <v>1</v>
      </c>
      <c r="D2" s="2" t="s">
        <v>10</v>
      </c>
      <c r="E2" s="3" t="s">
        <v>70</v>
      </c>
      <c r="F2" s="3">
        <v>37</v>
      </c>
      <c r="G2" s="3" t="s">
        <v>80</v>
      </c>
      <c r="H2" s="3"/>
      <c r="I2" s="3"/>
      <c r="J2" s="3"/>
      <c r="K2" s="1" t="str">
        <f>"CREATE (n" &amp; B2 &amp; ":" &amp; A2 &amp; " {id:" &amp; C2 &amp;
IF(D2="", "", ", " &amp; $E$1 &amp; ":'" &amp; D2 &amp; "'") &amp;
IF(E2="", "", ", " &amp; $F$1 &amp; ":'" &amp; E2 &amp; "'") &amp;
IF(F2="", "", ", " &amp; $G$1 &amp; ":'" &amp; F2 &amp; "'") &amp;
IF(G2="", "", ", " &amp; $H$1 &amp; ":'" &amp; G2 &amp; "'") &amp;
IF(H2="", "", ", " &amp; $I$1 &amp; ":'" &amp; H2 &amp; "'") &amp;
IF(I2="", "", ", " &amp; $J$1 &amp; ":'" &amp; I2 &amp; "'") &amp;
IF(J2="", "", ", " &amp; $K$1 &amp; ":'" &amp; J2 &amp; "'") &amp; "});"</f>
        <v>CREATE (n1:Pasien {id:1, asal:'Marrilee Januszkiewicz', umur:'Surabaya', kelamin:'37', spesialis:'Laki-laki'});</v>
      </c>
    </row>
    <row r="3" spans="1:11" x14ac:dyDescent="0.25">
      <c r="A3" s="1" t="s">
        <v>4</v>
      </c>
      <c r="B3" s="1">
        <v>2</v>
      </c>
      <c r="C3" s="1">
        <v>2</v>
      </c>
      <c r="D3" s="2" t="s">
        <v>11</v>
      </c>
      <c r="E3" s="3" t="s">
        <v>70</v>
      </c>
      <c r="F3" s="3">
        <v>38</v>
      </c>
      <c r="G3" s="3" t="s">
        <v>81</v>
      </c>
      <c r="H3" s="3"/>
      <c r="I3" s="3"/>
      <c r="J3" s="3"/>
      <c r="K3" s="1" t="str">
        <f t="shared" ref="K3:K66" si="0">"CREATE (n" &amp; B3 &amp; ":" &amp; A3 &amp; " {id:" &amp; C3 &amp;
IF(D3="", "", ", " &amp; $E$1 &amp; ":'" &amp; D3 &amp; "'") &amp;
IF(E3="", "", ", " &amp; $F$1 &amp; ":'" &amp; E3 &amp; "'") &amp;
IF(F3="", "", ", " &amp; $G$1 &amp; ":'" &amp; F3 &amp; "'") &amp;
IF(G3="", "", ", " &amp; $H$1 &amp; ":'" &amp; G3 &amp; "'") &amp;
IF(H3="", "", ", " &amp; $I$1 &amp; ":'" &amp; H3 &amp; "'") &amp;
IF(I3="", "", ", " &amp; $J$1 &amp; ":'" &amp; I3 &amp; "'") &amp;
IF(J3="", "", ", " &amp; $K$1 &amp; ":'" &amp; J3 &amp; "'") &amp; "});"</f>
        <v>CREATE (n2:Pasien {id:2, asal:'Patti Davidovich', umur:'Surabaya', kelamin:'38', spesialis:'Perempuan'});</v>
      </c>
    </row>
    <row r="4" spans="1:11" x14ac:dyDescent="0.25">
      <c r="A4" s="1" t="s">
        <v>4</v>
      </c>
      <c r="B4" s="1">
        <v>3</v>
      </c>
      <c r="C4" s="1">
        <v>3</v>
      </c>
      <c r="D4" s="2" t="s">
        <v>12</v>
      </c>
      <c r="E4" s="3" t="s">
        <v>71</v>
      </c>
      <c r="F4" s="3">
        <v>34</v>
      </c>
      <c r="G4" s="3" t="s">
        <v>81</v>
      </c>
      <c r="H4" s="3"/>
      <c r="I4" s="3"/>
      <c r="J4" s="3"/>
      <c r="K4" s="1" t="str">
        <f t="shared" si="0"/>
        <v>CREATE (n3:Pasien {id:3, asal:'Rivalee Caso', umur:'Medan', kelamin:'34', spesialis:'Perempuan'});</v>
      </c>
    </row>
    <row r="5" spans="1:11" x14ac:dyDescent="0.25">
      <c r="A5" s="1" t="s">
        <v>4</v>
      </c>
      <c r="B5" s="1">
        <v>4</v>
      </c>
      <c r="C5" s="1">
        <v>4</v>
      </c>
      <c r="D5" s="2" t="s">
        <v>13</v>
      </c>
      <c r="E5" s="3" t="s">
        <v>72</v>
      </c>
      <c r="F5" s="3">
        <v>23</v>
      </c>
      <c r="G5" s="3" t="s">
        <v>80</v>
      </c>
      <c r="H5" s="3"/>
      <c r="I5" s="3"/>
      <c r="J5" s="3"/>
      <c r="K5" s="1" t="str">
        <f t="shared" si="0"/>
        <v>CREATE (n4:Pasien {id:4, asal:'Marcella Jowling', umur:'Makassar', kelamin:'23', spesialis:'Laki-laki'});</v>
      </c>
    </row>
    <row r="6" spans="1:11" x14ac:dyDescent="0.25">
      <c r="A6" s="1" t="s">
        <v>4</v>
      </c>
      <c r="B6" s="1">
        <v>5</v>
      </c>
      <c r="C6" s="1">
        <v>5</v>
      </c>
      <c r="D6" s="2" t="s">
        <v>14</v>
      </c>
      <c r="E6" s="3" t="s">
        <v>73</v>
      </c>
      <c r="F6" s="3">
        <v>39</v>
      </c>
      <c r="G6" s="3" t="s">
        <v>81</v>
      </c>
      <c r="H6" s="3"/>
      <c r="I6" s="3"/>
      <c r="J6" s="3"/>
      <c r="K6" s="1" t="str">
        <f t="shared" si="0"/>
        <v>CREATE (n5:Pasien {id:5, asal:'Vinny Oglevie', umur:'Bekasi', kelamin:'39', spesialis:'Perempuan'});</v>
      </c>
    </row>
    <row r="7" spans="1:11" x14ac:dyDescent="0.25">
      <c r="A7" s="1" t="s">
        <v>4</v>
      </c>
      <c r="B7" s="1">
        <v>6</v>
      </c>
      <c r="C7" s="1">
        <v>6</v>
      </c>
      <c r="D7" s="2" t="s">
        <v>15</v>
      </c>
      <c r="E7" s="3" t="s">
        <v>74</v>
      </c>
      <c r="F7" s="3">
        <v>24</v>
      </c>
      <c r="G7" s="3" t="s">
        <v>80</v>
      </c>
      <c r="H7" s="3"/>
      <c r="I7" s="3"/>
      <c r="J7" s="3"/>
      <c r="K7" s="1" t="str">
        <f t="shared" si="0"/>
        <v>CREATE (n6:Pasien {id:6, asal:'Fremont Fittis', umur:'Palembang', kelamin:'24', spesialis:'Laki-laki'});</v>
      </c>
    </row>
    <row r="8" spans="1:11" x14ac:dyDescent="0.25">
      <c r="A8" s="1" t="s">
        <v>4</v>
      </c>
      <c r="B8" s="1">
        <v>7</v>
      </c>
      <c r="C8" s="1">
        <v>7</v>
      </c>
      <c r="D8" s="2" t="s">
        <v>16</v>
      </c>
      <c r="E8" s="3" t="s">
        <v>72</v>
      </c>
      <c r="F8" s="3">
        <v>34</v>
      </c>
      <c r="G8" s="3" t="s">
        <v>80</v>
      </c>
      <c r="H8" s="3"/>
      <c r="I8" s="3"/>
      <c r="J8" s="3"/>
      <c r="K8" s="1" t="str">
        <f t="shared" si="0"/>
        <v>CREATE (n7:Pasien {id:7, asal:'Ruperto Persitt', umur:'Makassar', kelamin:'34', spesialis:'Laki-laki'});</v>
      </c>
    </row>
    <row r="9" spans="1:11" x14ac:dyDescent="0.25">
      <c r="A9" s="1" t="s">
        <v>4</v>
      </c>
      <c r="B9" s="1">
        <v>8</v>
      </c>
      <c r="C9" s="1">
        <v>8</v>
      </c>
      <c r="D9" s="2" t="s">
        <v>17</v>
      </c>
      <c r="E9" s="3" t="s">
        <v>71</v>
      </c>
      <c r="F9" s="3">
        <v>40</v>
      </c>
      <c r="G9" s="3" t="s">
        <v>80</v>
      </c>
      <c r="H9" s="3"/>
      <c r="I9" s="3"/>
      <c r="J9" s="3"/>
      <c r="K9" s="1" t="str">
        <f t="shared" si="0"/>
        <v>CREATE (n8:Pasien {id:8, asal:'Boyd De Leek', umur:'Medan', kelamin:'40', spesialis:'Laki-laki'});</v>
      </c>
    </row>
    <row r="10" spans="1:11" x14ac:dyDescent="0.25">
      <c r="A10" s="1" t="s">
        <v>4</v>
      </c>
      <c r="B10" s="1">
        <v>9</v>
      </c>
      <c r="C10" s="1">
        <v>9</v>
      </c>
      <c r="D10" s="2" t="s">
        <v>18</v>
      </c>
      <c r="E10" s="3" t="s">
        <v>75</v>
      </c>
      <c r="F10" s="3">
        <v>20</v>
      </c>
      <c r="G10" s="3" t="s">
        <v>80</v>
      </c>
      <c r="H10" s="3"/>
      <c r="I10" s="3"/>
      <c r="J10" s="3"/>
      <c r="K10" s="1" t="str">
        <f t="shared" si="0"/>
        <v>CREATE (n9:Pasien {id:9, asal:'Annabelle Avraam', umur:'Bandung', kelamin:'20', spesialis:'Laki-laki'});</v>
      </c>
    </row>
    <row r="11" spans="1:11" x14ac:dyDescent="0.25">
      <c r="A11" s="1" t="s">
        <v>4</v>
      </c>
      <c r="B11" s="1">
        <v>10</v>
      </c>
      <c r="C11" s="1">
        <v>10</v>
      </c>
      <c r="D11" s="2" t="s">
        <v>19</v>
      </c>
      <c r="E11" s="3" t="s">
        <v>76</v>
      </c>
      <c r="F11" s="3">
        <v>21</v>
      </c>
      <c r="G11" s="3" t="s">
        <v>81</v>
      </c>
      <c r="H11" s="3"/>
      <c r="I11" s="3"/>
      <c r="J11" s="3"/>
      <c r="K11" s="1" t="str">
        <f t="shared" si="0"/>
        <v>CREATE (n10:Pasien {id:10, asal:'Opal Sowerbutts', umur:'Tangerang', kelamin:'21', spesialis:'Perempuan'});</v>
      </c>
    </row>
    <row r="12" spans="1:11" x14ac:dyDescent="0.25">
      <c r="A12" s="1" t="s">
        <v>4</v>
      </c>
      <c r="B12" s="1">
        <v>11</v>
      </c>
      <c r="C12" s="1">
        <v>11</v>
      </c>
      <c r="D12" s="2" t="s">
        <v>20</v>
      </c>
      <c r="E12" s="3" t="s">
        <v>76</v>
      </c>
      <c r="F12" s="3">
        <v>21</v>
      </c>
      <c r="G12" s="3" t="s">
        <v>80</v>
      </c>
      <c r="H12" s="3"/>
      <c r="I12" s="3"/>
      <c r="J12" s="3"/>
      <c r="K12" s="1" t="str">
        <f t="shared" si="0"/>
        <v>CREATE (n11:Pasien {id:11, asal:'Tamqrah Pougher', umur:'Tangerang', kelamin:'21', spesialis:'Laki-laki'});</v>
      </c>
    </row>
    <row r="13" spans="1:11" x14ac:dyDescent="0.25">
      <c r="A13" s="1" t="s">
        <v>4</v>
      </c>
      <c r="B13" s="1">
        <v>12</v>
      </c>
      <c r="C13" s="1">
        <v>12</v>
      </c>
      <c r="D13" s="2" t="s">
        <v>21</v>
      </c>
      <c r="E13" s="3" t="s">
        <v>72</v>
      </c>
      <c r="F13" s="3">
        <v>24</v>
      </c>
      <c r="G13" s="3" t="s">
        <v>81</v>
      </c>
      <c r="H13" s="3"/>
      <c r="I13" s="3"/>
      <c r="J13" s="3"/>
      <c r="K13" s="1" t="str">
        <f t="shared" si="0"/>
        <v>CREATE (n12:Pasien {id:12, asal:'Maryjo Heinschke', umur:'Makassar', kelamin:'24', spesialis:'Perempuan'});</v>
      </c>
    </row>
    <row r="14" spans="1:11" x14ac:dyDescent="0.25">
      <c r="A14" s="1" t="s">
        <v>4</v>
      </c>
      <c r="B14" s="1">
        <v>13</v>
      </c>
      <c r="C14" s="1">
        <v>13</v>
      </c>
      <c r="D14" s="2" t="s">
        <v>22</v>
      </c>
      <c r="E14" s="3" t="s">
        <v>77</v>
      </c>
      <c r="F14" s="3">
        <v>24</v>
      </c>
      <c r="G14" s="3" t="s">
        <v>80</v>
      </c>
      <c r="H14" s="3"/>
      <c r="I14" s="3"/>
      <c r="J14" s="3"/>
      <c r="K14" s="1" t="str">
        <f t="shared" si="0"/>
        <v>CREATE (n13:Pasien {id:13, asal:'Barbie Ringsell', umur:'Semarang', kelamin:'24', spesialis:'Laki-laki'});</v>
      </c>
    </row>
    <row r="15" spans="1:11" x14ac:dyDescent="0.25">
      <c r="A15" s="1" t="s">
        <v>4</v>
      </c>
      <c r="B15" s="1">
        <v>14</v>
      </c>
      <c r="C15" s="1">
        <v>14</v>
      </c>
      <c r="D15" s="2" t="s">
        <v>23</v>
      </c>
      <c r="E15" s="3" t="s">
        <v>70</v>
      </c>
      <c r="F15" s="3">
        <v>38</v>
      </c>
      <c r="G15" s="3" t="s">
        <v>80</v>
      </c>
      <c r="H15" s="3"/>
      <c r="I15" s="3"/>
      <c r="J15" s="3"/>
      <c r="K15" s="1" t="str">
        <f t="shared" si="0"/>
        <v>CREATE (n14:Pasien {id:14, asal:'Noam Gatherell', umur:'Surabaya', kelamin:'38', spesialis:'Laki-laki'});</v>
      </c>
    </row>
    <row r="16" spans="1:11" x14ac:dyDescent="0.25">
      <c r="A16" s="1" t="s">
        <v>4</v>
      </c>
      <c r="B16" s="1">
        <v>15</v>
      </c>
      <c r="C16" s="1">
        <v>15</v>
      </c>
      <c r="D16" s="2" t="s">
        <v>24</v>
      </c>
      <c r="E16" s="3" t="s">
        <v>70</v>
      </c>
      <c r="F16" s="3">
        <v>37</v>
      </c>
      <c r="G16" s="3" t="s">
        <v>80</v>
      </c>
      <c r="H16" s="3"/>
      <c r="I16" s="3"/>
      <c r="J16" s="3"/>
      <c r="K16" s="1" t="str">
        <f t="shared" si="0"/>
        <v>CREATE (n15:Pasien {id:15, asal:'Vinny Chinge', umur:'Surabaya', kelamin:'37', spesialis:'Laki-laki'});</v>
      </c>
    </row>
    <row r="17" spans="1:11" x14ac:dyDescent="0.25">
      <c r="A17" s="1" t="s">
        <v>4</v>
      </c>
      <c r="B17" s="1">
        <v>16</v>
      </c>
      <c r="C17" s="1">
        <v>16</v>
      </c>
      <c r="D17" s="2" t="s">
        <v>25</v>
      </c>
      <c r="E17" s="3" t="s">
        <v>76</v>
      </c>
      <c r="F17" s="3">
        <v>35</v>
      </c>
      <c r="G17" s="3" t="s">
        <v>80</v>
      </c>
      <c r="H17" s="3"/>
      <c r="I17" s="3"/>
      <c r="J17" s="3"/>
      <c r="K17" s="1" t="str">
        <f t="shared" si="0"/>
        <v>CREATE (n16:Pasien {id:16, asal:'Raf Greensted', umur:'Tangerang', kelamin:'35', spesialis:'Laki-laki'});</v>
      </c>
    </row>
    <row r="18" spans="1:11" x14ac:dyDescent="0.25">
      <c r="A18" s="1" t="s">
        <v>4</v>
      </c>
      <c r="B18" s="1">
        <v>17</v>
      </c>
      <c r="C18" s="1">
        <v>17</v>
      </c>
      <c r="D18" s="2" t="s">
        <v>26</v>
      </c>
      <c r="E18" s="3" t="s">
        <v>76</v>
      </c>
      <c r="F18" s="3">
        <v>36</v>
      </c>
      <c r="G18" s="3" t="s">
        <v>81</v>
      </c>
      <c r="H18" s="3"/>
      <c r="I18" s="3"/>
      <c r="J18" s="3"/>
      <c r="K18" s="1" t="str">
        <f t="shared" si="0"/>
        <v>CREATE (n17:Pasien {id:17, asal:'Ashton Manning', umur:'Tangerang', kelamin:'36', spesialis:'Perempuan'});</v>
      </c>
    </row>
    <row r="19" spans="1:11" x14ac:dyDescent="0.25">
      <c r="A19" s="1" t="s">
        <v>4</v>
      </c>
      <c r="B19" s="1">
        <v>18</v>
      </c>
      <c r="C19" s="1">
        <v>18</v>
      </c>
      <c r="D19" s="2" t="s">
        <v>27</v>
      </c>
      <c r="E19" s="3" t="s">
        <v>75</v>
      </c>
      <c r="F19" s="3">
        <v>32</v>
      </c>
      <c r="G19" s="3" t="s">
        <v>81</v>
      </c>
      <c r="H19" s="3"/>
      <c r="I19" s="3"/>
      <c r="J19" s="3"/>
      <c r="K19" s="1" t="str">
        <f t="shared" si="0"/>
        <v>CREATE (n18:Pasien {id:18, asal:'Shurlock Philipsson', umur:'Bandung', kelamin:'32', spesialis:'Perempuan'});</v>
      </c>
    </row>
    <row r="20" spans="1:11" x14ac:dyDescent="0.25">
      <c r="A20" s="1" t="s">
        <v>4</v>
      </c>
      <c r="B20" s="1">
        <v>19</v>
      </c>
      <c r="C20" s="1">
        <v>19</v>
      </c>
      <c r="D20" s="2" t="s">
        <v>28</v>
      </c>
      <c r="E20" s="3" t="s">
        <v>70</v>
      </c>
      <c r="F20" s="3">
        <v>32</v>
      </c>
      <c r="G20" s="3" t="s">
        <v>80</v>
      </c>
      <c r="H20" s="3"/>
      <c r="I20" s="3"/>
      <c r="J20" s="3"/>
      <c r="K20" s="1" t="str">
        <f t="shared" si="0"/>
        <v>CREATE (n19:Pasien {id:19, asal:'Tine Frankom', umur:'Surabaya', kelamin:'32', spesialis:'Laki-laki'});</v>
      </c>
    </row>
    <row r="21" spans="1:11" x14ac:dyDescent="0.25">
      <c r="A21" s="1" t="s">
        <v>4</v>
      </c>
      <c r="B21" s="1">
        <v>20</v>
      </c>
      <c r="C21" s="1">
        <v>20</v>
      </c>
      <c r="D21" s="2" t="s">
        <v>29</v>
      </c>
      <c r="E21" s="3" t="s">
        <v>76</v>
      </c>
      <c r="F21" s="3">
        <v>25</v>
      </c>
      <c r="G21" s="3" t="s">
        <v>81</v>
      </c>
      <c r="H21" s="3"/>
      <c r="I21" s="3"/>
      <c r="J21" s="3"/>
      <c r="K21" s="1" t="str">
        <f t="shared" si="0"/>
        <v>CREATE (n20:Pasien {id:20, asal:'Vlad Halpen', umur:'Tangerang', kelamin:'25', spesialis:'Perempuan'});</v>
      </c>
    </row>
    <row r="22" spans="1:11" x14ac:dyDescent="0.25">
      <c r="A22" s="1" t="s">
        <v>4</v>
      </c>
      <c r="B22" s="1">
        <v>21</v>
      </c>
      <c r="C22" s="1">
        <v>21</v>
      </c>
      <c r="D22" s="2" t="s">
        <v>30</v>
      </c>
      <c r="E22" s="3" t="s">
        <v>78</v>
      </c>
      <c r="F22" s="3">
        <v>27</v>
      </c>
      <c r="G22" s="3" t="s">
        <v>80</v>
      </c>
      <c r="H22" s="3"/>
      <c r="I22" s="3"/>
      <c r="J22" s="3"/>
      <c r="K22" s="1" t="str">
        <f t="shared" si="0"/>
        <v>CREATE (n21:Pasien {id:21, asal:'Chantalle Pudden', umur:'Depok', kelamin:'27', spesialis:'Laki-laki'});</v>
      </c>
    </row>
    <row r="23" spans="1:11" x14ac:dyDescent="0.25">
      <c r="A23" s="1" t="s">
        <v>4</v>
      </c>
      <c r="B23" s="1">
        <v>22</v>
      </c>
      <c r="C23" s="1">
        <v>22</v>
      </c>
      <c r="D23" s="2" t="s">
        <v>31</v>
      </c>
      <c r="E23" s="3" t="s">
        <v>71</v>
      </c>
      <c r="F23" s="3">
        <v>31</v>
      </c>
      <c r="G23" s="3" t="s">
        <v>81</v>
      </c>
      <c r="H23" s="3"/>
      <c r="I23" s="3"/>
      <c r="J23" s="3"/>
      <c r="K23" s="1" t="str">
        <f t="shared" si="0"/>
        <v>CREATE (n22:Pasien {id:22, asal:'Shepard Skewes', umur:'Medan', kelamin:'31', spesialis:'Perempuan'});</v>
      </c>
    </row>
    <row r="24" spans="1:11" x14ac:dyDescent="0.25">
      <c r="A24" s="1" t="s">
        <v>4</v>
      </c>
      <c r="B24" s="1">
        <v>23</v>
      </c>
      <c r="C24" s="1">
        <v>23</v>
      </c>
      <c r="D24" s="2" t="s">
        <v>32</v>
      </c>
      <c r="E24" s="3" t="s">
        <v>71</v>
      </c>
      <c r="F24" s="3">
        <v>25</v>
      </c>
      <c r="G24" s="3" t="s">
        <v>80</v>
      </c>
      <c r="H24" s="3"/>
      <c r="I24" s="3"/>
      <c r="J24" s="3"/>
      <c r="K24" s="1" t="str">
        <f t="shared" si="0"/>
        <v>CREATE (n23:Pasien {id:23, asal:'Nester Blaxland', umur:'Medan', kelamin:'25', spesialis:'Laki-laki'});</v>
      </c>
    </row>
    <row r="25" spans="1:11" x14ac:dyDescent="0.25">
      <c r="A25" s="1" t="s">
        <v>4</v>
      </c>
      <c r="B25" s="1">
        <v>24</v>
      </c>
      <c r="C25" s="1">
        <v>24</v>
      </c>
      <c r="D25" s="2" t="s">
        <v>33</v>
      </c>
      <c r="E25" s="3" t="s">
        <v>79</v>
      </c>
      <c r="F25" s="3">
        <v>40</v>
      </c>
      <c r="G25" s="3" t="s">
        <v>80</v>
      </c>
      <c r="H25" s="3"/>
      <c r="I25" s="3"/>
      <c r="J25" s="3"/>
      <c r="K25" s="1" t="str">
        <f t="shared" si="0"/>
        <v>CREATE (n24:Pasien {id:24, asal:'Chloe Siegertsz', umur:'Jakarta', kelamin:'40', spesialis:'Laki-laki'});</v>
      </c>
    </row>
    <row r="26" spans="1:11" x14ac:dyDescent="0.25">
      <c r="A26" s="1" t="s">
        <v>4</v>
      </c>
      <c r="B26" s="1">
        <v>25</v>
      </c>
      <c r="C26" s="1">
        <v>25</v>
      </c>
      <c r="D26" s="2" t="s">
        <v>34</v>
      </c>
      <c r="E26" s="3" t="s">
        <v>77</v>
      </c>
      <c r="F26" s="3">
        <v>23</v>
      </c>
      <c r="G26" s="3" t="s">
        <v>80</v>
      </c>
      <c r="H26" s="3"/>
      <c r="I26" s="3"/>
      <c r="J26" s="3"/>
      <c r="K26" s="1" t="str">
        <f t="shared" si="0"/>
        <v>CREATE (n25:Pasien {id:25, asal:'Phillida McSporrin', umur:'Semarang', kelamin:'23', spesialis:'Laki-laki'});</v>
      </c>
    </row>
    <row r="27" spans="1:11" x14ac:dyDescent="0.25">
      <c r="A27" s="1" t="s">
        <v>4</v>
      </c>
      <c r="B27" s="1">
        <v>26</v>
      </c>
      <c r="C27" s="1">
        <v>26</v>
      </c>
      <c r="D27" s="2" t="s">
        <v>35</v>
      </c>
      <c r="E27" s="3" t="s">
        <v>75</v>
      </c>
      <c r="F27" s="3">
        <v>25</v>
      </c>
      <c r="G27" s="3" t="s">
        <v>81</v>
      </c>
      <c r="H27" s="3"/>
      <c r="I27" s="3"/>
      <c r="J27" s="3"/>
      <c r="K27" s="1" t="str">
        <f t="shared" si="0"/>
        <v>CREATE (n26:Pasien {id:26, asal:'Tawsha Sowthcote', umur:'Bandung', kelamin:'25', spesialis:'Perempuan'});</v>
      </c>
    </row>
    <row r="28" spans="1:11" x14ac:dyDescent="0.25">
      <c r="A28" s="1" t="s">
        <v>4</v>
      </c>
      <c r="B28" s="1">
        <v>27</v>
      </c>
      <c r="C28" s="1">
        <v>27</v>
      </c>
      <c r="D28" s="2" t="s">
        <v>36</v>
      </c>
      <c r="E28" s="3" t="s">
        <v>74</v>
      </c>
      <c r="F28" s="3">
        <v>22</v>
      </c>
      <c r="G28" s="3" t="s">
        <v>81</v>
      </c>
      <c r="H28" s="3"/>
      <c r="I28" s="3"/>
      <c r="J28" s="3"/>
      <c r="K28" s="1" t="str">
        <f t="shared" si="0"/>
        <v>CREATE (n27:Pasien {id:27, asal:'Alano Soot', umur:'Palembang', kelamin:'22', spesialis:'Perempuan'});</v>
      </c>
    </row>
    <row r="29" spans="1:11" x14ac:dyDescent="0.25">
      <c r="A29" s="1" t="s">
        <v>4</v>
      </c>
      <c r="B29" s="1">
        <v>28</v>
      </c>
      <c r="C29" s="1">
        <v>28</v>
      </c>
      <c r="D29" s="2" t="s">
        <v>37</v>
      </c>
      <c r="E29" s="3" t="s">
        <v>70</v>
      </c>
      <c r="F29" s="3">
        <v>27</v>
      </c>
      <c r="G29" s="3" t="s">
        <v>81</v>
      </c>
      <c r="H29" s="3"/>
      <c r="I29" s="3"/>
      <c r="J29" s="3"/>
      <c r="K29" s="1" t="str">
        <f t="shared" si="0"/>
        <v>CREATE (n28:Pasien {id:28, asal:'Aurore Wilshire', umur:'Surabaya', kelamin:'27', spesialis:'Perempuan'});</v>
      </c>
    </row>
    <row r="30" spans="1:11" x14ac:dyDescent="0.25">
      <c r="A30" s="1" t="s">
        <v>4</v>
      </c>
      <c r="B30" s="1">
        <v>29</v>
      </c>
      <c r="C30" s="1">
        <v>29</v>
      </c>
      <c r="D30" s="2" t="s">
        <v>38</v>
      </c>
      <c r="E30" s="3" t="s">
        <v>79</v>
      </c>
      <c r="F30" s="3">
        <v>40</v>
      </c>
      <c r="G30" s="3" t="s">
        <v>81</v>
      </c>
      <c r="H30" s="3"/>
      <c r="I30" s="3"/>
      <c r="J30" s="3"/>
      <c r="K30" s="1" t="str">
        <f t="shared" si="0"/>
        <v>CREATE (n29:Pasien {id:29, asal:'Alberik Stive', umur:'Jakarta', kelamin:'40', spesialis:'Perempuan'});</v>
      </c>
    </row>
    <row r="31" spans="1:11" x14ac:dyDescent="0.25">
      <c r="A31" s="1" t="s">
        <v>4</v>
      </c>
      <c r="B31" s="1">
        <v>30</v>
      </c>
      <c r="C31" s="1">
        <v>30</v>
      </c>
      <c r="D31" s="2" t="s">
        <v>39</v>
      </c>
      <c r="E31" s="3" t="s">
        <v>73</v>
      </c>
      <c r="F31" s="3">
        <v>35</v>
      </c>
      <c r="G31" s="3" t="s">
        <v>80</v>
      </c>
      <c r="H31" s="3"/>
      <c r="I31" s="3"/>
      <c r="J31" s="3"/>
      <c r="K31" s="1" t="str">
        <f t="shared" si="0"/>
        <v>CREATE (n30:Pasien {id:30, asal:'Cati Deakins', umur:'Bekasi', kelamin:'35', spesialis:'Laki-laki'});</v>
      </c>
    </row>
    <row r="32" spans="1:11" x14ac:dyDescent="0.25">
      <c r="A32" s="1" t="s">
        <v>4</v>
      </c>
      <c r="B32" s="1">
        <v>31</v>
      </c>
      <c r="C32" s="1">
        <v>31</v>
      </c>
      <c r="D32" s="2" t="s">
        <v>40</v>
      </c>
      <c r="E32" s="3" t="s">
        <v>74</v>
      </c>
      <c r="F32" s="3">
        <v>27</v>
      </c>
      <c r="G32" s="3" t="s">
        <v>81</v>
      </c>
      <c r="H32" s="3"/>
      <c r="I32" s="3"/>
      <c r="J32" s="3"/>
      <c r="K32" s="1" t="str">
        <f t="shared" si="0"/>
        <v>CREATE (n31:Pasien {id:31, asal:'Teddi Standing', umur:'Palembang', kelamin:'27', spesialis:'Perempuan'});</v>
      </c>
    </row>
    <row r="33" spans="1:11" x14ac:dyDescent="0.25">
      <c r="A33" s="1" t="s">
        <v>4</v>
      </c>
      <c r="B33" s="1">
        <v>32</v>
      </c>
      <c r="C33" s="1">
        <v>32</v>
      </c>
      <c r="D33" s="2" t="s">
        <v>41</v>
      </c>
      <c r="E33" s="3" t="s">
        <v>70</v>
      </c>
      <c r="F33" s="3">
        <v>20</v>
      </c>
      <c r="G33" s="3" t="s">
        <v>81</v>
      </c>
      <c r="H33" s="3"/>
      <c r="I33" s="3"/>
      <c r="J33" s="3"/>
      <c r="K33" s="1" t="str">
        <f t="shared" si="0"/>
        <v>CREATE (n32:Pasien {id:32, asal:'Arlen Delacourt', umur:'Surabaya', kelamin:'20', spesialis:'Perempuan'});</v>
      </c>
    </row>
    <row r="34" spans="1:11" x14ac:dyDescent="0.25">
      <c r="A34" s="1" t="s">
        <v>4</v>
      </c>
      <c r="B34" s="1">
        <v>33</v>
      </c>
      <c r="C34" s="1">
        <v>33</v>
      </c>
      <c r="D34" s="2" t="s">
        <v>42</v>
      </c>
      <c r="E34" s="3" t="s">
        <v>71</v>
      </c>
      <c r="F34" s="3">
        <v>23</v>
      </c>
      <c r="G34" s="3" t="s">
        <v>81</v>
      </c>
      <c r="H34" s="3"/>
      <c r="I34" s="3"/>
      <c r="J34" s="3"/>
      <c r="K34" s="1" t="str">
        <f t="shared" si="0"/>
        <v>CREATE (n33:Pasien {id:33, asal:'Gav Sich', umur:'Medan', kelamin:'23', spesialis:'Perempuan'});</v>
      </c>
    </row>
    <row r="35" spans="1:11" x14ac:dyDescent="0.25">
      <c r="A35" s="1" t="s">
        <v>4</v>
      </c>
      <c r="B35" s="1">
        <v>34</v>
      </c>
      <c r="C35" s="1">
        <v>34</v>
      </c>
      <c r="D35" s="2" t="s">
        <v>43</v>
      </c>
      <c r="E35" s="3" t="s">
        <v>71</v>
      </c>
      <c r="F35" s="3">
        <v>40</v>
      </c>
      <c r="G35" s="3" t="s">
        <v>81</v>
      </c>
      <c r="H35" s="3"/>
      <c r="I35" s="3"/>
      <c r="J35" s="3"/>
      <c r="K35" s="1" t="str">
        <f t="shared" si="0"/>
        <v>CREATE (n34:Pasien {id:34, asal:'Luciana Gaize', umur:'Medan', kelamin:'40', spesialis:'Perempuan'});</v>
      </c>
    </row>
    <row r="36" spans="1:11" x14ac:dyDescent="0.25">
      <c r="A36" s="1" t="s">
        <v>4</v>
      </c>
      <c r="B36" s="1">
        <v>35</v>
      </c>
      <c r="C36" s="1">
        <v>35</v>
      </c>
      <c r="D36" s="2" t="s">
        <v>44</v>
      </c>
      <c r="E36" s="3" t="s">
        <v>72</v>
      </c>
      <c r="F36" s="3">
        <v>24</v>
      </c>
      <c r="G36" s="3" t="s">
        <v>80</v>
      </c>
      <c r="H36" s="3"/>
      <c r="I36" s="3"/>
      <c r="J36" s="3"/>
      <c r="K36" s="1" t="str">
        <f t="shared" si="0"/>
        <v>CREATE (n35:Pasien {id:35, asal:'Christian Canwell', umur:'Makassar', kelamin:'24', spesialis:'Laki-laki'});</v>
      </c>
    </row>
    <row r="37" spans="1:11" x14ac:dyDescent="0.25">
      <c r="A37" s="1" t="s">
        <v>4</v>
      </c>
      <c r="B37" s="1">
        <v>36</v>
      </c>
      <c r="C37" s="1">
        <v>36</v>
      </c>
      <c r="D37" s="2" t="s">
        <v>45</v>
      </c>
      <c r="E37" s="3" t="s">
        <v>78</v>
      </c>
      <c r="F37" s="3">
        <v>22</v>
      </c>
      <c r="G37" s="3" t="s">
        <v>81</v>
      </c>
      <c r="H37" s="3"/>
      <c r="I37" s="3"/>
      <c r="J37" s="3"/>
      <c r="K37" s="1" t="str">
        <f t="shared" si="0"/>
        <v>CREATE (n36:Pasien {id:36, asal:'Manuel Shallow', umur:'Depok', kelamin:'22', spesialis:'Perempuan'});</v>
      </c>
    </row>
    <row r="38" spans="1:11" x14ac:dyDescent="0.25">
      <c r="A38" s="1" t="s">
        <v>4</v>
      </c>
      <c r="B38" s="1">
        <v>37</v>
      </c>
      <c r="C38" s="1">
        <v>37</v>
      </c>
      <c r="D38" s="2" t="s">
        <v>46</v>
      </c>
      <c r="E38" s="3" t="s">
        <v>70</v>
      </c>
      <c r="F38" s="3">
        <v>21</v>
      </c>
      <c r="G38" s="3" t="s">
        <v>81</v>
      </c>
      <c r="H38" s="3"/>
      <c r="I38" s="3"/>
      <c r="J38" s="3"/>
      <c r="K38" s="1" t="str">
        <f t="shared" si="0"/>
        <v>CREATE (n37:Pasien {id:37, asal:'Rosetta Stutard', umur:'Surabaya', kelamin:'21', spesialis:'Perempuan'});</v>
      </c>
    </row>
    <row r="39" spans="1:11" x14ac:dyDescent="0.25">
      <c r="A39" s="1" t="s">
        <v>4</v>
      </c>
      <c r="B39" s="1">
        <v>38</v>
      </c>
      <c r="C39" s="1">
        <v>38</v>
      </c>
      <c r="D39" s="2" t="s">
        <v>47</v>
      </c>
      <c r="E39" s="3" t="s">
        <v>75</v>
      </c>
      <c r="F39" s="3">
        <v>36</v>
      </c>
      <c r="G39" s="3" t="s">
        <v>80</v>
      </c>
      <c r="H39" s="3"/>
      <c r="I39" s="3"/>
      <c r="J39" s="3"/>
      <c r="K39" s="1" t="str">
        <f t="shared" si="0"/>
        <v>CREATE (n38:Pasien {id:38, asal:'Chucho Schinetti', umur:'Bandung', kelamin:'36', spesialis:'Laki-laki'});</v>
      </c>
    </row>
    <row r="40" spans="1:11" x14ac:dyDescent="0.25">
      <c r="A40" s="1" t="s">
        <v>4</v>
      </c>
      <c r="B40" s="1">
        <v>39</v>
      </c>
      <c r="C40" s="1">
        <v>39</v>
      </c>
      <c r="D40" s="2" t="s">
        <v>48</v>
      </c>
      <c r="E40" s="3" t="s">
        <v>76</v>
      </c>
      <c r="F40" s="3">
        <v>28</v>
      </c>
      <c r="G40" s="3" t="s">
        <v>80</v>
      </c>
      <c r="H40" s="3"/>
      <c r="I40" s="3"/>
      <c r="J40" s="3"/>
      <c r="K40" s="1" t="str">
        <f t="shared" si="0"/>
        <v>CREATE (n39:Pasien {id:39, asal:'Christina Ruggier', umur:'Tangerang', kelamin:'28', spesialis:'Laki-laki'});</v>
      </c>
    </row>
    <row r="41" spans="1:11" x14ac:dyDescent="0.25">
      <c r="A41" s="1" t="s">
        <v>4</v>
      </c>
      <c r="B41" s="1">
        <v>40</v>
      </c>
      <c r="C41" s="1">
        <v>40</v>
      </c>
      <c r="D41" s="2" t="s">
        <v>49</v>
      </c>
      <c r="E41" s="3" t="s">
        <v>79</v>
      </c>
      <c r="F41" s="3">
        <v>31</v>
      </c>
      <c r="G41" s="3" t="s">
        <v>81</v>
      </c>
      <c r="H41" s="3"/>
      <c r="I41" s="3"/>
      <c r="J41" s="3"/>
      <c r="K41" s="1" t="str">
        <f t="shared" si="0"/>
        <v>CREATE (n40:Pasien {id:40, asal:'Marjy Cannam', umur:'Jakarta', kelamin:'31', spesialis:'Perempuan'});</v>
      </c>
    </row>
    <row r="42" spans="1:11" x14ac:dyDescent="0.25">
      <c r="A42" s="1" t="s">
        <v>4</v>
      </c>
      <c r="B42" s="1">
        <v>41</v>
      </c>
      <c r="C42" s="1">
        <v>41</v>
      </c>
      <c r="D42" s="2" t="s">
        <v>50</v>
      </c>
      <c r="E42" s="3" t="s">
        <v>73</v>
      </c>
      <c r="F42" s="3">
        <v>38</v>
      </c>
      <c r="G42" s="3" t="s">
        <v>80</v>
      </c>
      <c r="H42" s="3"/>
      <c r="I42" s="3"/>
      <c r="J42" s="3"/>
      <c r="K42" s="1" t="str">
        <f t="shared" si="0"/>
        <v>CREATE (n41:Pasien {id:41, asal:'Roldan Precious', umur:'Bekasi', kelamin:'38', spesialis:'Laki-laki'});</v>
      </c>
    </row>
    <row r="43" spans="1:11" x14ac:dyDescent="0.25">
      <c r="A43" s="1" t="s">
        <v>4</v>
      </c>
      <c r="B43" s="1">
        <v>42</v>
      </c>
      <c r="C43" s="1">
        <v>42</v>
      </c>
      <c r="D43" s="2" t="s">
        <v>51</v>
      </c>
      <c r="E43" s="3" t="s">
        <v>75</v>
      </c>
      <c r="F43" s="3">
        <v>22</v>
      </c>
      <c r="G43" s="3" t="s">
        <v>80</v>
      </c>
      <c r="H43" s="3"/>
      <c r="I43" s="3"/>
      <c r="J43" s="3"/>
      <c r="K43" s="1" t="str">
        <f t="shared" si="0"/>
        <v>CREATE (n42:Pasien {id:42, asal:'Sollie Raubenheim', umur:'Bandung', kelamin:'22', spesialis:'Laki-laki'});</v>
      </c>
    </row>
    <row r="44" spans="1:11" x14ac:dyDescent="0.25">
      <c r="A44" s="1" t="s">
        <v>4</v>
      </c>
      <c r="B44" s="1">
        <v>43</v>
      </c>
      <c r="C44" s="1">
        <v>43</v>
      </c>
      <c r="D44" s="2" t="s">
        <v>52</v>
      </c>
      <c r="E44" s="3" t="s">
        <v>78</v>
      </c>
      <c r="F44" s="3">
        <v>20</v>
      </c>
      <c r="G44" s="3" t="s">
        <v>81</v>
      </c>
      <c r="H44" s="3"/>
      <c r="I44" s="3"/>
      <c r="J44" s="3"/>
      <c r="K44" s="1" t="str">
        <f t="shared" si="0"/>
        <v>CREATE (n43:Pasien {id:43, asal:'Katheryn Church', umur:'Depok', kelamin:'20', spesialis:'Perempuan'});</v>
      </c>
    </row>
    <row r="45" spans="1:11" x14ac:dyDescent="0.25">
      <c r="A45" s="1" t="s">
        <v>4</v>
      </c>
      <c r="B45" s="1">
        <v>44</v>
      </c>
      <c r="C45" s="1">
        <v>44</v>
      </c>
      <c r="D45" s="2" t="s">
        <v>53</v>
      </c>
      <c r="E45" s="3" t="s">
        <v>79</v>
      </c>
      <c r="F45" s="3">
        <v>33</v>
      </c>
      <c r="G45" s="3" t="s">
        <v>81</v>
      </c>
      <c r="H45" s="3"/>
      <c r="I45" s="3"/>
      <c r="J45" s="3"/>
      <c r="K45" s="1" t="str">
        <f t="shared" si="0"/>
        <v>CREATE (n44:Pasien {id:44, asal:'Graham Van der Kruis', umur:'Jakarta', kelamin:'33', spesialis:'Perempuan'});</v>
      </c>
    </row>
    <row r="46" spans="1:11" x14ac:dyDescent="0.25">
      <c r="A46" s="1" t="s">
        <v>4</v>
      </c>
      <c r="B46" s="1">
        <v>45</v>
      </c>
      <c r="C46" s="1">
        <v>45</v>
      </c>
      <c r="D46" s="2" t="s">
        <v>54</v>
      </c>
      <c r="E46" s="3" t="s">
        <v>70</v>
      </c>
      <c r="F46" s="3">
        <v>23</v>
      </c>
      <c r="G46" s="3" t="s">
        <v>80</v>
      </c>
      <c r="H46" s="3"/>
      <c r="I46" s="3"/>
      <c r="J46" s="3"/>
      <c r="K46" s="1" t="str">
        <f t="shared" si="0"/>
        <v>CREATE (n45:Pasien {id:45, asal:'Laurette Burrow', umur:'Surabaya', kelamin:'23', spesialis:'Laki-laki'});</v>
      </c>
    </row>
    <row r="47" spans="1:11" x14ac:dyDescent="0.25">
      <c r="A47" s="1" t="s">
        <v>4</v>
      </c>
      <c r="B47" s="1">
        <v>46</v>
      </c>
      <c r="C47" s="1">
        <v>46</v>
      </c>
      <c r="D47" s="2" t="s">
        <v>55</v>
      </c>
      <c r="E47" s="3" t="s">
        <v>78</v>
      </c>
      <c r="F47" s="3">
        <v>28</v>
      </c>
      <c r="G47" s="3" t="s">
        <v>80</v>
      </c>
      <c r="H47" s="3"/>
      <c r="I47" s="3"/>
      <c r="J47" s="3"/>
      <c r="K47" s="1" t="str">
        <f t="shared" si="0"/>
        <v>CREATE (n46:Pasien {id:46, asal:'Hana Calderon', umur:'Depok', kelamin:'28', spesialis:'Laki-laki'});</v>
      </c>
    </row>
    <row r="48" spans="1:11" x14ac:dyDescent="0.25">
      <c r="A48" s="1" t="s">
        <v>4</v>
      </c>
      <c r="B48" s="1">
        <v>47</v>
      </c>
      <c r="C48" s="1">
        <v>47</v>
      </c>
      <c r="D48" s="2" t="s">
        <v>56</v>
      </c>
      <c r="E48" s="3" t="s">
        <v>70</v>
      </c>
      <c r="F48" s="3">
        <v>38</v>
      </c>
      <c r="G48" s="3" t="s">
        <v>80</v>
      </c>
      <c r="H48" s="3"/>
      <c r="I48" s="3"/>
      <c r="J48" s="3"/>
      <c r="K48" s="1" t="str">
        <f t="shared" si="0"/>
        <v>CREATE (n47:Pasien {id:47, asal:'Ophelie Peasegod', umur:'Surabaya', kelamin:'38', spesialis:'Laki-laki'});</v>
      </c>
    </row>
    <row r="49" spans="1:11" x14ac:dyDescent="0.25">
      <c r="A49" s="1" t="s">
        <v>4</v>
      </c>
      <c r="B49" s="1">
        <v>48</v>
      </c>
      <c r="C49" s="1">
        <v>48</v>
      </c>
      <c r="D49" s="2" t="s">
        <v>57</v>
      </c>
      <c r="E49" s="3" t="s">
        <v>76</v>
      </c>
      <c r="F49" s="3">
        <v>31</v>
      </c>
      <c r="G49" s="3" t="s">
        <v>80</v>
      </c>
      <c r="H49" s="3"/>
      <c r="I49" s="3"/>
      <c r="J49" s="3"/>
      <c r="K49" s="1" t="str">
        <f t="shared" si="0"/>
        <v>CREATE (n48:Pasien {id:48, asal:'Alica Sutterfield', umur:'Tangerang', kelamin:'31', spesialis:'Laki-laki'});</v>
      </c>
    </row>
    <row r="50" spans="1:11" x14ac:dyDescent="0.25">
      <c r="A50" s="1" t="s">
        <v>4</v>
      </c>
      <c r="B50" s="1">
        <v>49</v>
      </c>
      <c r="C50" s="1">
        <v>49</v>
      </c>
      <c r="D50" s="2" t="s">
        <v>58</v>
      </c>
      <c r="E50" s="3" t="s">
        <v>71</v>
      </c>
      <c r="F50" s="3">
        <v>31</v>
      </c>
      <c r="G50" s="3" t="s">
        <v>80</v>
      </c>
      <c r="H50" s="3"/>
      <c r="I50" s="3"/>
      <c r="J50" s="3"/>
      <c r="K50" s="1" t="str">
        <f t="shared" si="0"/>
        <v>CREATE (n49:Pasien {id:49, asal:'Dwain Vassall', umur:'Medan', kelamin:'31', spesialis:'Laki-laki'});</v>
      </c>
    </row>
    <row r="51" spans="1:11" x14ac:dyDescent="0.25">
      <c r="A51" s="1" t="s">
        <v>4</v>
      </c>
      <c r="B51" s="1">
        <v>50</v>
      </c>
      <c r="C51" s="1">
        <v>50</v>
      </c>
      <c r="D51" s="2" t="s">
        <v>59</v>
      </c>
      <c r="E51" s="3" t="s">
        <v>77</v>
      </c>
      <c r="F51" s="3">
        <v>29</v>
      </c>
      <c r="G51" s="3" t="s">
        <v>80</v>
      </c>
      <c r="H51" s="3"/>
      <c r="I51" s="3"/>
      <c r="J51" s="3"/>
      <c r="K51" s="1" t="str">
        <f t="shared" si="0"/>
        <v>CREATE (n50:Pasien {id:50, asal:'Davidde Biggadike', umur:'Semarang', kelamin:'29', spesialis:'Laki-laki'});</v>
      </c>
    </row>
    <row r="52" spans="1:11" x14ac:dyDescent="0.25">
      <c r="A52" s="1" t="s">
        <v>4</v>
      </c>
      <c r="B52" s="1">
        <v>51</v>
      </c>
      <c r="C52" s="1">
        <v>51</v>
      </c>
      <c r="D52" s="2" t="s">
        <v>60</v>
      </c>
      <c r="E52" s="3" t="s">
        <v>78</v>
      </c>
      <c r="F52" s="3">
        <v>40</v>
      </c>
      <c r="G52" s="3" t="s">
        <v>80</v>
      </c>
      <c r="H52" s="3"/>
      <c r="I52" s="3"/>
      <c r="J52" s="3"/>
      <c r="K52" s="1" t="str">
        <f t="shared" si="0"/>
        <v>CREATE (n51:Pasien {id:51, asal:'Dennet Cowdery', umur:'Depok', kelamin:'40', spesialis:'Laki-laki'});</v>
      </c>
    </row>
    <row r="53" spans="1:11" x14ac:dyDescent="0.25">
      <c r="A53" s="1" t="s">
        <v>4</v>
      </c>
      <c r="B53" s="1">
        <v>52</v>
      </c>
      <c r="C53" s="1">
        <v>52</v>
      </c>
      <c r="D53" s="2" t="s">
        <v>61</v>
      </c>
      <c r="E53" s="3" t="s">
        <v>74</v>
      </c>
      <c r="F53" s="3">
        <v>33</v>
      </c>
      <c r="G53" s="3" t="s">
        <v>81</v>
      </c>
      <c r="H53" s="3"/>
      <c r="I53" s="3"/>
      <c r="J53" s="3"/>
      <c r="K53" s="1" t="str">
        <f t="shared" si="0"/>
        <v>CREATE (n52:Pasien {id:52, asal:'Lorinda Brumfitt', umur:'Palembang', kelamin:'33', spesialis:'Perempuan'});</v>
      </c>
    </row>
    <row r="54" spans="1:11" x14ac:dyDescent="0.25">
      <c r="A54" s="1" t="s">
        <v>4</v>
      </c>
      <c r="B54" s="1">
        <v>53</v>
      </c>
      <c r="C54" s="1">
        <v>53</v>
      </c>
      <c r="D54" s="2" t="s">
        <v>62</v>
      </c>
      <c r="E54" s="3" t="s">
        <v>76</v>
      </c>
      <c r="F54" s="3">
        <v>32</v>
      </c>
      <c r="G54" s="3" t="s">
        <v>81</v>
      </c>
      <c r="H54" s="3"/>
      <c r="I54" s="3"/>
      <c r="J54" s="3"/>
      <c r="K54" s="1" t="str">
        <f t="shared" si="0"/>
        <v>CREATE (n53:Pasien {id:53, asal:'Ilyse Oosthout de Vree', umur:'Tangerang', kelamin:'32', spesialis:'Perempuan'});</v>
      </c>
    </row>
    <row r="55" spans="1:11" x14ac:dyDescent="0.25">
      <c r="A55" s="1" t="s">
        <v>4</v>
      </c>
      <c r="B55" s="1">
        <v>54</v>
      </c>
      <c r="C55" s="1">
        <v>54</v>
      </c>
      <c r="D55" s="2" t="s">
        <v>63</v>
      </c>
      <c r="E55" s="3" t="s">
        <v>76</v>
      </c>
      <c r="F55" s="3">
        <v>27</v>
      </c>
      <c r="G55" s="3" t="s">
        <v>81</v>
      </c>
      <c r="H55" s="3"/>
      <c r="I55" s="3"/>
      <c r="J55" s="3"/>
      <c r="K55" s="1" t="str">
        <f t="shared" si="0"/>
        <v>CREATE (n54:Pasien {id:54, asal:'Dannie Kleszinski', umur:'Tangerang', kelamin:'27', spesialis:'Perempuan'});</v>
      </c>
    </row>
    <row r="56" spans="1:11" x14ac:dyDescent="0.25">
      <c r="A56" s="1" t="s">
        <v>4</v>
      </c>
      <c r="B56" s="1">
        <v>55</v>
      </c>
      <c r="C56" s="1">
        <v>55</v>
      </c>
      <c r="D56" s="2" t="s">
        <v>64</v>
      </c>
      <c r="E56" s="3" t="s">
        <v>76</v>
      </c>
      <c r="F56" s="3">
        <v>33</v>
      </c>
      <c r="G56" s="3" t="s">
        <v>81</v>
      </c>
      <c r="H56" s="3"/>
      <c r="I56" s="3"/>
      <c r="J56" s="3"/>
      <c r="K56" s="1" t="str">
        <f t="shared" si="0"/>
        <v>CREATE (n55:Pasien {id:55, asal:'Margaretha Niece', umur:'Tangerang', kelamin:'33', spesialis:'Perempuan'});</v>
      </c>
    </row>
    <row r="57" spans="1:11" x14ac:dyDescent="0.25">
      <c r="A57" s="1" t="s">
        <v>4</v>
      </c>
      <c r="B57" s="1">
        <v>56</v>
      </c>
      <c r="C57" s="1">
        <v>56</v>
      </c>
      <c r="D57" s="2" t="s">
        <v>65</v>
      </c>
      <c r="E57" s="3" t="s">
        <v>74</v>
      </c>
      <c r="F57" s="3">
        <v>37</v>
      </c>
      <c r="G57" s="3" t="s">
        <v>80</v>
      </c>
      <c r="H57" s="3"/>
      <c r="I57" s="3"/>
      <c r="J57" s="3"/>
      <c r="K57" s="1" t="str">
        <f t="shared" si="0"/>
        <v>CREATE (n56:Pasien {id:56, asal:'Farleigh Hudspeth', umur:'Palembang', kelamin:'37', spesialis:'Laki-laki'});</v>
      </c>
    </row>
    <row r="58" spans="1:11" x14ac:dyDescent="0.25">
      <c r="A58" s="1" t="s">
        <v>4</v>
      </c>
      <c r="B58" s="1">
        <v>57</v>
      </c>
      <c r="C58" s="1">
        <v>57</v>
      </c>
      <c r="D58" s="2" t="s">
        <v>66</v>
      </c>
      <c r="E58" s="3" t="s">
        <v>78</v>
      </c>
      <c r="F58" s="3">
        <v>23</v>
      </c>
      <c r="G58" s="3" t="s">
        <v>81</v>
      </c>
      <c r="H58" s="3"/>
      <c r="I58" s="3"/>
      <c r="J58" s="3"/>
      <c r="K58" s="1" t="str">
        <f t="shared" si="0"/>
        <v>CREATE (n57:Pasien {id:57, asal:'Powell Fominov', umur:'Depok', kelamin:'23', spesialis:'Perempuan'});</v>
      </c>
    </row>
    <row r="59" spans="1:11" x14ac:dyDescent="0.25">
      <c r="A59" s="1" t="s">
        <v>4</v>
      </c>
      <c r="B59" s="1">
        <v>58</v>
      </c>
      <c r="C59" s="1">
        <v>58</v>
      </c>
      <c r="D59" s="2" t="s">
        <v>67</v>
      </c>
      <c r="E59" s="3" t="s">
        <v>73</v>
      </c>
      <c r="F59" s="3">
        <v>26</v>
      </c>
      <c r="G59" s="3" t="s">
        <v>80</v>
      </c>
      <c r="H59" s="3"/>
      <c r="I59" s="3"/>
      <c r="J59" s="3"/>
      <c r="K59" s="1" t="str">
        <f t="shared" si="0"/>
        <v>CREATE (n58:Pasien {id:58, asal:'Daffie Tolossi', umur:'Bekasi', kelamin:'26', spesialis:'Laki-laki'});</v>
      </c>
    </row>
    <row r="60" spans="1:11" x14ac:dyDescent="0.25">
      <c r="A60" s="1" t="s">
        <v>4</v>
      </c>
      <c r="B60" s="1">
        <v>59</v>
      </c>
      <c r="C60" s="1">
        <v>59</v>
      </c>
      <c r="D60" s="2" t="s">
        <v>68</v>
      </c>
      <c r="E60" s="3" t="s">
        <v>73</v>
      </c>
      <c r="F60" s="3">
        <v>24</v>
      </c>
      <c r="G60" s="3" t="s">
        <v>81</v>
      </c>
      <c r="H60" s="3"/>
      <c r="I60" s="3"/>
      <c r="J60" s="3"/>
      <c r="K60" s="1" t="str">
        <f t="shared" si="0"/>
        <v>CREATE (n59:Pasien {id:59, asal:'Royce Quinevan', umur:'Bekasi', kelamin:'24', spesialis:'Perempuan'});</v>
      </c>
    </row>
    <row r="61" spans="1:11" x14ac:dyDescent="0.25">
      <c r="A61" s="1" t="s">
        <v>4</v>
      </c>
      <c r="B61" s="1">
        <v>60</v>
      </c>
      <c r="C61" s="1">
        <v>60</v>
      </c>
      <c r="D61" s="2" t="s">
        <v>69</v>
      </c>
      <c r="E61" s="3" t="s">
        <v>72</v>
      </c>
      <c r="F61" s="3">
        <v>20</v>
      </c>
      <c r="G61" s="3" t="s">
        <v>81</v>
      </c>
      <c r="H61" s="3"/>
      <c r="I61" s="3"/>
      <c r="J61" s="3"/>
      <c r="K61" s="1" t="str">
        <f t="shared" si="0"/>
        <v>CREATE (n60:Pasien {id:60, asal:'Cord Klosa', umur:'Makassar', kelamin:'20', spesialis:'Perempuan'});</v>
      </c>
    </row>
    <row r="62" spans="1:11" x14ac:dyDescent="0.25">
      <c r="A62" s="1" t="s">
        <v>82</v>
      </c>
      <c r="B62" s="1">
        <v>61</v>
      </c>
      <c r="C62" s="1">
        <v>1</v>
      </c>
      <c r="D62" s="3" t="s">
        <v>83</v>
      </c>
      <c r="E62" s="1" t="s">
        <v>75</v>
      </c>
      <c r="F62" s="1">
        <v>40</v>
      </c>
      <c r="G62" s="1" t="s">
        <v>80</v>
      </c>
      <c r="H62" s="1" t="s">
        <v>94</v>
      </c>
      <c r="K62" s="1" t="str">
        <f t="shared" si="0"/>
        <v>CREATE (n61:Dokter {id:1, asal:'Adi Santoso', umur:'Bandung', kelamin:'40', spesialis:'Laki-laki', alamat:'Umum'});</v>
      </c>
    </row>
    <row r="63" spans="1:11" x14ac:dyDescent="0.25">
      <c r="A63" s="1" t="s">
        <v>82</v>
      </c>
      <c r="B63" s="1">
        <v>62</v>
      </c>
      <c r="C63" s="1">
        <v>2</v>
      </c>
      <c r="D63" s="3" t="s">
        <v>84</v>
      </c>
      <c r="E63" s="1" t="s">
        <v>79</v>
      </c>
      <c r="F63" s="1">
        <v>50</v>
      </c>
      <c r="G63" s="1" t="s">
        <v>80</v>
      </c>
      <c r="H63" s="1" t="s">
        <v>95</v>
      </c>
      <c r="K63" s="1" t="str">
        <f t="shared" si="0"/>
        <v>CREATE (n62:Dokter {id:2, asal:'Bambang Wijaya', umur:'Jakarta', kelamin:'50', spesialis:'Laki-laki', alamat:'Gigi'});</v>
      </c>
    </row>
    <row r="64" spans="1:11" x14ac:dyDescent="0.25">
      <c r="A64" s="1" t="s">
        <v>82</v>
      </c>
      <c r="B64" s="1">
        <v>63</v>
      </c>
      <c r="C64" s="1">
        <v>3</v>
      </c>
      <c r="D64" s="3" t="s">
        <v>85</v>
      </c>
      <c r="E64" s="1" t="s">
        <v>70</v>
      </c>
      <c r="F64" s="1">
        <v>27</v>
      </c>
      <c r="G64" s="1" t="s">
        <v>81</v>
      </c>
      <c r="H64" s="1" t="s">
        <v>96</v>
      </c>
      <c r="K64" s="1" t="str">
        <f t="shared" si="0"/>
        <v>CREATE (n63:Dokter {id:3, asal:'Citra Sari', umur:'Surabaya', kelamin:'27', spesialis:'Perempuan', alamat:'Kulit'});</v>
      </c>
    </row>
    <row r="65" spans="1:11" x14ac:dyDescent="0.25">
      <c r="A65" s="1" t="s">
        <v>82</v>
      </c>
      <c r="B65" s="1">
        <v>64</v>
      </c>
      <c r="C65" s="1">
        <v>4</v>
      </c>
      <c r="D65" s="4" t="s">
        <v>86</v>
      </c>
      <c r="E65" s="1" t="s">
        <v>75</v>
      </c>
      <c r="F65" s="1">
        <v>29</v>
      </c>
      <c r="G65" s="1" t="s">
        <v>81</v>
      </c>
      <c r="H65" s="1" t="s">
        <v>97</v>
      </c>
      <c r="K65" s="1" t="str">
        <f t="shared" si="0"/>
        <v>CREATE (n64:Dokter {id:4, asal:'Dewi Susanto', umur:'Bandung', kelamin:'29', spesialis:'Perempuan', alamat:'Jantung'});</v>
      </c>
    </row>
    <row r="66" spans="1:11" x14ac:dyDescent="0.25">
      <c r="A66" s="1" t="s">
        <v>82</v>
      </c>
      <c r="B66" s="1">
        <v>65</v>
      </c>
      <c r="C66" s="1">
        <v>5</v>
      </c>
      <c r="D66" s="3" t="s">
        <v>87</v>
      </c>
      <c r="E66" s="1" t="s">
        <v>79</v>
      </c>
      <c r="F66" s="1">
        <v>30</v>
      </c>
      <c r="G66" s="1" t="s">
        <v>80</v>
      </c>
      <c r="H66" s="1" t="s">
        <v>94</v>
      </c>
      <c r="K66" s="1" t="str">
        <f t="shared" si="0"/>
        <v>CREATE (n65:Dokter {id:5, asal:'Eko Prasetyo', umur:'Jakarta', kelamin:'30', spesialis:'Laki-laki', alamat:'Umum'});</v>
      </c>
    </row>
    <row r="67" spans="1:11" x14ac:dyDescent="0.25">
      <c r="A67" s="1" t="s">
        <v>82</v>
      </c>
      <c r="B67" s="1">
        <v>66</v>
      </c>
      <c r="C67" s="1">
        <v>6</v>
      </c>
      <c r="D67" s="3" t="s">
        <v>88</v>
      </c>
      <c r="E67" s="1" t="s">
        <v>75</v>
      </c>
      <c r="F67" s="1">
        <v>33</v>
      </c>
      <c r="G67" s="1" t="s">
        <v>81</v>
      </c>
      <c r="H67" s="1" t="s">
        <v>95</v>
      </c>
      <c r="K67" s="1" t="str">
        <f t="shared" ref="K67:K101" si="1">"CREATE (n" &amp; B67 &amp; ":" &amp; A67 &amp; " {id:" &amp; C67 &amp;
IF(D67="", "", ", " &amp; $E$1 &amp; ":'" &amp; D67 &amp; "'") &amp;
IF(E67="", "", ", " &amp; $F$1 &amp; ":'" &amp; E67 &amp; "'") &amp;
IF(F67="", "", ", " &amp; $G$1 &amp; ":'" &amp; F67 &amp; "'") &amp;
IF(G67="", "", ", " &amp; $H$1 &amp; ":'" &amp; G67 &amp; "'") &amp;
IF(H67="", "", ", " &amp; $I$1 &amp; ":'" &amp; H67 &amp; "'") &amp;
IF(I67="", "", ", " &amp; $J$1 &amp; ":'" &amp; I67 &amp; "'") &amp;
IF(J67="", "", ", " &amp; $K$1 &amp; ":'" &amp; J67 &amp; "'") &amp; "});"</f>
        <v>CREATE (n66:Dokter {id:6, asal:'Fitri Rahayu', umur:'Bandung', kelamin:'33', spesialis:'Perempuan', alamat:'Gigi'});</v>
      </c>
    </row>
    <row r="68" spans="1:11" x14ac:dyDescent="0.25">
      <c r="A68" s="1" t="s">
        <v>82</v>
      </c>
      <c r="B68" s="1">
        <v>67</v>
      </c>
      <c r="C68" s="1">
        <v>7</v>
      </c>
      <c r="D68" s="3" t="s">
        <v>89</v>
      </c>
      <c r="E68" s="1" t="s">
        <v>74</v>
      </c>
      <c r="F68" s="1">
        <v>26</v>
      </c>
      <c r="G68" s="1" t="s">
        <v>81</v>
      </c>
      <c r="H68" s="1" t="s">
        <v>96</v>
      </c>
      <c r="K68" s="1" t="str">
        <f t="shared" si="1"/>
        <v>CREATE (n67:Dokter {id:7, asal:'Gina Putri', umur:'Palembang', kelamin:'26', spesialis:'Perempuan', alamat:'Kulit'});</v>
      </c>
    </row>
    <row r="69" spans="1:11" x14ac:dyDescent="0.25">
      <c r="A69" s="1" t="s">
        <v>82</v>
      </c>
      <c r="B69" s="1">
        <v>68</v>
      </c>
      <c r="C69" s="1">
        <v>8</v>
      </c>
      <c r="D69" s="3" t="s">
        <v>90</v>
      </c>
      <c r="E69" s="1" t="s">
        <v>78</v>
      </c>
      <c r="F69" s="1">
        <v>42</v>
      </c>
      <c r="G69" s="1" t="s">
        <v>80</v>
      </c>
      <c r="H69" s="1" t="s">
        <v>97</v>
      </c>
      <c r="K69" s="1" t="str">
        <f t="shared" si="1"/>
        <v>CREATE (n68:Dokter {id:8, asal:'Heru Nugroho', umur:'Depok', kelamin:'42', spesialis:'Laki-laki', alamat:'Jantung'});</v>
      </c>
    </row>
    <row r="70" spans="1:11" x14ac:dyDescent="0.25">
      <c r="A70" s="1" t="s">
        <v>82</v>
      </c>
      <c r="B70" s="1">
        <v>69</v>
      </c>
      <c r="C70" s="1">
        <v>9</v>
      </c>
      <c r="D70" s="3" t="s">
        <v>91</v>
      </c>
      <c r="E70" s="1" t="s">
        <v>73</v>
      </c>
      <c r="F70" s="1">
        <v>35</v>
      </c>
      <c r="G70" s="1" t="s">
        <v>81</v>
      </c>
      <c r="H70" s="1" t="s">
        <v>94</v>
      </c>
      <c r="K70" s="1" t="str">
        <f t="shared" si="1"/>
        <v>CREATE (n69:Dokter {id:9, asal:'Indah Permata', umur:'Bekasi', kelamin:'35', spesialis:'Perempuan', alamat:'Umum'});</v>
      </c>
    </row>
    <row r="71" spans="1:11" x14ac:dyDescent="0.25">
      <c r="A71" s="1" t="s">
        <v>82</v>
      </c>
      <c r="B71" s="1">
        <v>70</v>
      </c>
      <c r="C71" s="1">
        <v>10</v>
      </c>
      <c r="D71" s="3" t="s">
        <v>92</v>
      </c>
      <c r="E71" s="1" t="s">
        <v>76</v>
      </c>
      <c r="F71" s="1">
        <v>45</v>
      </c>
      <c r="G71" s="1" t="s">
        <v>80</v>
      </c>
      <c r="H71" s="1" t="s">
        <v>95</v>
      </c>
      <c r="K71" s="1" t="str">
        <f t="shared" si="1"/>
        <v>CREATE (n70:Dokter {id:10, asal:'Joko Wibowo', umur:'Tangerang', kelamin:'45', spesialis:'Laki-laki', alamat:'Gigi'});</v>
      </c>
    </row>
    <row r="72" spans="1:11" x14ac:dyDescent="0.25">
      <c r="A72" s="1" t="s">
        <v>98</v>
      </c>
      <c r="B72" s="1">
        <v>71</v>
      </c>
      <c r="C72" s="1">
        <v>1</v>
      </c>
      <c r="D72" s="1" t="s">
        <v>99</v>
      </c>
      <c r="E72" s="3" t="s">
        <v>73</v>
      </c>
      <c r="G72" s="1" t="s">
        <v>81</v>
      </c>
      <c r="K72" s="1" t="str">
        <f t="shared" si="1"/>
        <v>CREATE (n71:Perawat {id:1, asal:'Ani Wulandari', umur:'Bekasi', spesialis:'Perempuan'});</v>
      </c>
    </row>
    <row r="73" spans="1:11" x14ac:dyDescent="0.25">
      <c r="A73" s="1" t="s">
        <v>98</v>
      </c>
      <c r="B73" s="1">
        <v>72</v>
      </c>
      <c r="C73" s="1">
        <v>2</v>
      </c>
      <c r="D73" s="1" t="s">
        <v>100</v>
      </c>
      <c r="E73" s="3" t="s">
        <v>74</v>
      </c>
      <c r="G73" s="1" t="s">
        <v>80</v>
      </c>
      <c r="K73" s="1" t="str">
        <f t="shared" si="1"/>
        <v>CREATE (n72:Perawat {id:2, asal:'Budi Setiawan', umur:'Palembang', spesialis:'Laki-laki'});</v>
      </c>
    </row>
    <row r="74" spans="1:11" x14ac:dyDescent="0.25">
      <c r="A74" s="1" t="s">
        <v>98</v>
      </c>
      <c r="B74" s="1">
        <v>73</v>
      </c>
      <c r="C74" s="1">
        <v>3</v>
      </c>
      <c r="D74" s="1" t="s">
        <v>101</v>
      </c>
      <c r="E74" s="3" t="s">
        <v>72</v>
      </c>
      <c r="G74" s="1" t="s">
        <v>81</v>
      </c>
      <c r="K74" s="1" t="str">
        <f t="shared" si="1"/>
        <v>CREATE (n73:Perawat {id:3, asal:'Cindy Rahayu', umur:'Makassar', spesialis:'Perempuan'});</v>
      </c>
    </row>
    <row r="75" spans="1:11" x14ac:dyDescent="0.25">
      <c r="A75" s="1" t="s">
        <v>98</v>
      </c>
      <c r="B75" s="1">
        <v>74</v>
      </c>
      <c r="C75" s="1">
        <v>4</v>
      </c>
      <c r="D75" s="1" t="s">
        <v>102</v>
      </c>
      <c r="E75" s="3" t="s">
        <v>71</v>
      </c>
      <c r="G75" s="1" t="s">
        <v>80</v>
      </c>
      <c r="K75" s="1" t="str">
        <f t="shared" si="1"/>
        <v>CREATE (n74:Perawat {id:4, asal:'Dian Pratama', umur:'Medan', spesialis:'Laki-laki'});</v>
      </c>
    </row>
    <row r="76" spans="1:11" x14ac:dyDescent="0.25">
      <c r="A76" s="1" t="s">
        <v>98</v>
      </c>
      <c r="B76" s="1">
        <v>75</v>
      </c>
      <c r="C76" s="1">
        <v>5</v>
      </c>
      <c r="D76" s="1" t="s">
        <v>103</v>
      </c>
      <c r="E76" s="3" t="s">
        <v>75</v>
      </c>
      <c r="G76" s="1" t="s">
        <v>80</v>
      </c>
      <c r="K76" s="1" t="str">
        <f t="shared" si="1"/>
        <v>CREATE (n75:Perawat {id:5, asal:'Eka Permadi', umur:'Bandung', spesialis:'Laki-laki'});</v>
      </c>
    </row>
    <row r="77" spans="1:11" x14ac:dyDescent="0.25">
      <c r="A77" s="1" t="s">
        <v>98</v>
      </c>
      <c r="B77" s="1">
        <v>76</v>
      </c>
      <c r="C77" s="1">
        <v>6</v>
      </c>
      <c r="D77" s="5" t="s">
        <v>104</v>
      </c>
      <c r="E77" s="3" t="s">
        <v>76</v>
      </c>
      <c r="G77" s="1" t="s">
        <v>81</v>
      </c>
      <c r="K77" s="1" t="str">
        <f t="shared" si="1"/>
        <v>CREATE (n76:Perawat {id:6, asal:'Fitriani Dewi', umur:'Tangerang', spesialis:'Perempuan'});</v>
      </c>
    </row>
    <row r="78" spans="1:11" x14ac:dyDescent="0.25">
      <c r="A78" s="1" t="s">
        <v>98</v>
      </c>
      <c r="B78" s="1">
        <v>77</v>
      </c>
      <c r="C78" s="1">
        <v>7</v>
      </c>
      <c r="D78" s="1" t="s">
        <v>105</v>
      </c>
      <c r="E78" s="3" t="s">
        <v>76</v>
      </c>
      <c r="G78" s="1" t="s">
        <v>81</v>
      </c>
      <c r="K78" s="1" t="str">
        <f t="shared" si="1"/>
        <v>CREATE (n77:Perawat {id:7, asal:'Gita Nugraha', umur:'Tangerang', spesialis:'Perempuan'});</v>
      </c>
    </row>
    <row r="79" spans="1:11" x14ac:dyDescent="0.25">
      <c r="A79" s="1" t="s">
        <v>98</v>
      </c>
      <c r="B79" s="1">
        <v>78</v>
      </c>
      <c r="C79" s="1">
        <v>8</v>
      </c>
      <c r="D79" s="1" t="s">
        <v>106</v>
      </c>
      <c r="E79" s="3" t="s">
        <v>72</v>
      </c>
      <c r="G79" s="1" t="s">
        <v>81</v>
      </c>
      <c r="K79" s="1" t="str">
        <f t="shared" si="1"/>
        <v>CREATE (n78:Perawat {id:8, asal:'Hani Indah', umur:'Makassar', spesialis:'Perempuan'});</v>
      </c>
    </row>
    <row r="80" spans="1:11" x14ac:dyDescent="0.25">
      <c r="A80" s="1" t="s">
        <v>98</v>
      </c>
      <c r="B80" s="1">
        <v>79</v>
      </c>
      <c r="C80" s="1">
        <v>9</v>
      </c>
      <c r="D80" s="1" t="s">
        <v>107</v>
      </c>
      <c r="E80" s="3" t="s">
        <v>77</v>
      </c>
      <c r="G80" s="1" t="s">
        <v>80</v>
      </c>
      <c r="K80" s="1" t="str">
        <f t="shared" si="1"/>
        <v>CREATE (n79:Perawat {id:9, asal:'Irfan Saputra', umur:'Semarang', spesialis:'Laki-laki'});</v>
      </c>
    </row>
    <row r="81" spans="1:11" x14ac:dyDescent="0.25">
      <c r="A81" s="1" t="s">
        <v>98</v>
      </c>
      <c r="B81" s="1">
        <v>80</v>
      </c>
      <c r="C81" s="1">
        <v>10</v>
      </c>
      <c r="D81" s="1" t="s">
        <v>108</v>
      </c>
      <c r="E81" s="3" t="s">
        <v>70</v>
      </c>
      <c r="G81" s="1" t="s">
        <v>81</v>
      </c>
      <c r="K81" s="1" t="str">
        <f t="shared" si="1"/>
        <v>CREATE (n80:Perawat {id:10, asal:'Junita Sari', umur:'Surabaya', spesialis:'Perempuan'});</v>
      </c>
    </row>
    <row r="82" spans="1:11" x14ac:dyDescent="0.25">
      <c r="A82" s="1" t="s">
        <v>109</v>
      </c>
      <c r="B82" s="1">
        <v>81</v>
      </c>
      <c r="C82" s="1">
        <v>1</v>
      </c>
      <c r="D82" s="1" t="s">
        <v>94</v>
      </c>
      <c r="E82" s="3"/>
      <c r="K82" s="1" t="str">
        <f t="shared" si="1"/>
        <v>CREATE (n81:Spesialis {id:1, asal:'Umum'});</v>
      </c>
    </row>
    <row r="83" spans="1:11" x14ac:dyDescent="0.25">
      <c r="A83" s="1" t="s">
        <v>109</v>
      </c>
      <c r="B83" s="1">
        <v>82</v>
      </c>
      <c r="C83" s="1">
        <v>2</v>
      </c>
      <c r="D83" s="1" t="s">
        <v>95</v>
      </c>
      <c r="E83" s="3"/>
      <c r="K83" s="1" t="str">
        <f t="shared" si="1"/>
        <v>CREATE (n82:Spesialis {id:2, asal:'Gigi'});</v>
      </c>
    </row>
    <row r="84" spans="1:11" x14ac:dyDescent="0.25">
      <c r="A84" s="1" t="s">
        <v>109</v>
      </c>
      <c r="B84" s="1">
        <v>83</v>
      </c>
      <c r="C84" s="1">
        <v>3</v>
      </c>
      <c r="D84" s="1" t="s">
        <v>96</v>
      </c>
      <c r="E84" s="3"/>
      <c r="K84" s="1" t="str">
        <f t="shared" si="1"/>
        <v>CREATE (n83:Spesialis {id:3, asal:'Kulit'});</v>
      </c>
    </row>
    <row r="85" spans="1:11" x14ac:dyDescent="0.25">
      <c r="A85" s="1" t="s">
        <v>109</v>
      </c>
      <c r="B85" s="1">
        <v>84</v>
      </c>
      <c r="C85" s="1">
        <v>4</v>
      </c>
      <c r="D85" s="1" t="s">
        <v>97</v>
      </c>
      <c r="E85" s="3"/>
      <c r="K85" s="1" t="str">
        <f t="shared" si="1"/>
        <v>CREATE (n84:Spesialis {id:4, asal:'Jantung'});</v>
      </c>
    </row>
    <row r="86" spans="1:11" x14ac:dyDescent="0.25">
      <c r="A86" s="1" t="s">
        <v>110</v>
      </c>
      <c r="B86" s="1">
        <v>85</v>
      </c>
      <c r="C86" s="1">
        <v>1</v>
      </c>
      <c r="D86" s="1" t="s">
        <v>111</v>
      </c>
      <c r="E86" s="3" t="s">
        <v>130</v>
      </c>
      <c r="F86" s="1">
        <v>35</v>
      </c>
      <c r="G86" s="1" t="s">
        <v>81</v>
      </c>
      <c r="K86" s="1" t="str">
        <f t="shared" si="1"/>
        <v>CREATE (n85:Apoteker {id:1, asal:'Wulan Putri', umur:'Trenggalek', kelamin:'35', spesialis:'Perempuan'});</v>
      </c>
    </row>
    <row r="87" spans="1:11" x14ac:dyDescent="0.25">
      <c r="A87" s="1" t="s">
        <v>110</v>
      </c>
      <c r="B87" s="1">
        <v>86</v>
      </c>
      <c r="C87" s="1">
        <v>2</v>
      </c>
      <c r="D87" s="3" t="s">
        <v>112</v>
      </c>
      <c r="E87" s="3" t="s">
        <v>131</v>
      </c>
      <c r="F87" s="1">
        <v>50</v>
      </c>
      <c r="G87" s="1" t="s">
        <v>80</v>
      </c>
      <c r="K87" s="1" t="str">
        <f t="shared" si="1"/>
        <v>CREATE (n86:Apoteker {id:2, asal:'Bayu Kusuma', umur:'Jember', kelamin:'50', spesialis:'Laki-laki'});</v>
      </c>
    </row>
    <row r="88" spans="1:11" x14ac:dyDescent="0.25">
      <c r="A88" s="1" t="s">
        <v>113</v>
      </c>
      <c r="B88" s="1">
        <v>87</v>
      </c>
      <c r="C88" s="1">
        <v>1</v>
      </c>
      <c r="D88" s="3" t="s">
        <v>114</v>
      </c>
      <c r="J88" s="1" t="s">
        <v>133</v>
      </c>
      <c r="K88" s="1" t="str">
        <f t="shared" si="1"/>
        <v>CREATE (n87:Obat {id:1, asal:'Paracetamol', Cypher statement:'Meredakan rasa sakit dan menurunkan demam.'});</v>
      </c>
    </row>
    <row r="89" spans="1:11" x14ac:dyDescent="0.25">
      <c r="A89" s="1" t="s">
        <v>113</v>
      </c>
      <c r="B89" s="1">
        <v>88</v>
      </c>
      <c r="C89" s="1">
        <v>2</v>
      </c>
      <c r="D89" s="3" t="s">
        <v>115</v>
      </c>
      <c r="J89" s="1" t="s">
        <v>134</v>
      </c>
      <c r="K89" s="1" t="str">
        <f t="shared" si="1"/>
        <v>CREATE (n88:Obat {id:2, asal:'Omeprazole', Cypher statement:'Mengurangi produksi asam lambung dan mengobati masalah pencernaan.'});</v>
      </c>
    </row>
    <row r="90" spans="1:11" x14ac:dyDescent="0.25">
      <c r="A90" s="1" t="s">
        <v>113</v>
      </c>
      <c r="B90" s="1">
        <v>89</v>
      </c>
      <c r="C90" s="1">
        <v>3</v>
      </c>
      <c r="D90" s="3" t="s">
        <v>116</v>
      </c>
      <c r="J90" s="1" t="s">
        <v>135</v>
      </c>
      <c r="K90" s="1" t="str">
        <f t="shared" si="1"/>
        <v>CREATE (n89:Obat {id:3, asal:'Cetirizine', Cypher statement:'Mengurangi gejala alergi seperti mata berair, hidung tersumbat, gatal-gatal, dan bersin.'});</v>
      </c>
    </row>
    <row r="91" spans="1:11" x14ac:dyDescent="0.25">
      <c r="A91" s="1" t="s">
        <v>113</v>
      </c>
      <c r="B91" s="1">
        <v>90</v>
      </c>
      <c r="C91" s="1">
        <v>4</v>
      </c>
      <c r="D91" s="3" t="s">
        <v>117</v>
      </c>
      <c r="J91" s="1" t="s">
        <v>136</v>
      </c>
      <c r="K91" s="1" t="str">
        <f t="shared" si="1"/>
        <v>CREATE (n90:Obat {id:4, asal:'Ibuprofen', Cypher statement:'Mengurangi rasa sakit, peradangan, dan menurunkan demam.'});</v>
      </c>
    </row>
    <row r="92" spans="1:11" x14ac:dyDescent="0.25">
      <c r="A92" s="1" t="s">
        <v>113</v>
      </c>
      <c r="B92" s="1">
        <v>91</v>
      </c>
      <c r="C92" s="1">
        <v>5</v>
      </c>
      <c r="D92" s="3" t="s">
        <v>118</v>
      </c>
      <c r="J92" s="1" t="s">
        <v>137</v>
      </c>
      <c r="K92" s="1" t="str">
        <f t="shared" si="1"/>
        <v>CREATE (n91:Obat {id:5, asal:'Metformin', Cypher statement:'Mengendalikan kadar gula darah pada penderita diabetes tipe 2.'});</v>
      </c>
    </row>
    <row r="93" spans="1:11" x14ac:dyDescent="0.25">
      <c r="A93" s="1" t="s">
        <v>113</v>
      </c>
      <c r="B93" s="1">
        <v>92</v>
      </c>
      <c r="C93" s="1">
        <v>6</v>
      </c>
      <c r="D93" s="3" t="s">
        <v>119</v>
      </c>
      <c r="J93" s="1" t="s">
        <v>138</v>
      </c>
      <c r="K93" s="1" t="str">
        <f t="shared" si="1"/>
        <v>CREATE (n92:Obat {id:6, asal:'Simvastatin', Cypher statement:'Menurunkan kadar kolesterol "jahat" dan trigliserida dalam darah.'});</v>
      </c>
    </row>
    <row r="94" spans="1:11" x14ac:dyDescent="0.25">
      <c r="A94" s="1" t="s">
        <v>113</v>
      </c>
      <c r="B94" s="1">
        <v>93</v>
      </c>
      <c r="C94" s="1">
        <v>7</v>
      </c>
      <c r="D94" s="3" t="s">
        <v>120</v>
      </c>
      <c r="J94" s="1" t="s">
        <v>139</v>
      </c>
      <c r="K94" s="1" t="str">
        <f t="shared" si="1"/>
        <v>CREATE (n93:Obat {id:7, asal:'Amoxicillin', Cypher statement:'Mengobati infeksi bakteri pada berbagai bagian tubuh.'});</v>
      </c>
    </row>
    <row r="95" spans="1:11" x14ac:dyDescent="0.25">
      <c r="A95" s="1" t="s">
        <v>113</v>
      </c>
      <c r="B95" s="1">
        <v>94</v>
      </c>
      <c r="C95" s="1">
        <v>8</v>
      </c>
      <c r="D95" s="3" t="s">
        <v>121</v>
      </c>
      <c r="J95" s="1" t="s">
        <v>140</v>
      </c>
      <c r="K95" s="1" t="str">
        <f t="shared" si="1"/>
        <v>CREATE (n94:Obat {id:8, asal:'Loratadine', Cypher statement:'Mengurangi gejala alergi seperti bersin, hidung berair, gatal-gatal, dan mata berair.'});</v>
      </c>
    </row>
    <row r="96" spans="1:11" x14ac:dyDescent="0.25">
      <c r="A96" s="1" t="s">
        <v>113</v>
      </c>
      <c r="B96" s="1">
        <v>95</v>
      </c>
      <c r="C96" s="1">
        <v>9</v>
      </c>
      <c r="D96" s="3" t="s">
        <v>122</v>
      </c>
      <c r="J96" s="1" t="s">
        <v>141</v>
      </c>
      <c r="K96" s="1" t="str">
        <f t="shared" si="1"/>
        <v>CREATE (n95:Obat {id:9, asal:'Amlodipine', Cypher statement:'Mengobati tekanan darah tinggi dan nyeri dada (angina).'});</v>
      </c>
    </row>
    <row r="97" spans="1:11" x14ac:dyDescent="0.25">
      <c r="A97" s="1" t="s">
        <v>113</v>
      </c>
      <c r="B97" s="1">
        <v>96</v>
      </c>
      <c r="C97" s="1">
        <v>10</v>
      </c>
      <c r="D97" s="3" t="s">
        <v>123</v>
      </c>
      <c r="J97" s="1" t="s">
        <v>134</v>
      </c>
      <c r="K97" s="1" t="str">
        <f t="shared" si="1"/>
        <v>CREATE (n96:Obat {id:10, asal:'Ranitidine', Cypher statement:'Mengurangi produksi asam lambung dan mengobati masalah pencernaan.'});</v>
      </c>
    </row>
    <row r="98" spans="1:11" x14ac:dyDescent="0.25">
      <c r="A98" s="1" t="s">
        <v>113</v>
      </c>
      <c r="B98" s="1">
        <v>97</v>
      </c>
      <c r="C98" s="1">
        <v>11</v>
      </c>
      <c r="D98" s="3" t="s">
        <v>124</v>
      </c>
      <c r="J98" s="1" t="s">
        <v>142</v>
      </c>
      <c r="K98" s="1" t="str">
        <f t="shared" si="1"/>
        <v>CREATE (n97:Obat {id:11, asal:'Metronidazole', Cypher statement:'Mengobati infeksi bakteri dan parasit pada berbagai kondisi.'});</v>
      </c>
    </row>
    <row r="99" spans="1:11" x14ac:dyDescent="0.25">
      <c r="A99" s="1" t="s">
        <v>113</v>
      </c>
      <c r="B99" s="1">
        <v>98</v>
      </c>
      <c r="C99" s="1">
        <v>12</v>
      </c>
      <c r="D99" s="3" t="s">
        <v>125</v>
      </c>
      <c r="J99" s="1" t="s">
        <v>143</v>
      </c>
      <c r="K99" s="1" t="str">
        <f t="shared" si="1"/>
        <v>CREATE (n98:Obat {id:12, asal:'Aspirin', Cypher statement:'Meredakan rasa sakit, menurunkan demam, dan mencegah pembekuan darah.'});</v>
      </c>
    </row>
    <row r="100" spans="1:11" x14ac:dyDescent="0.25">
      <c r="A100" s="1" t="s">
        <v>170</v>
      </c>
      <c r="B100" s="1">
        <v>99</v>
      </c>
      <c r="C100" s="1">
        <v>1</v>
      </c>
      <c r="D100" s="1" t="s">
        <v>127</v>
      </c>
      <c r="I100" s="1" t="s">
        <v>144</v>
      </c>
      <c r="K100" s="1" t="str">
        <f t="shared" si="1"/>
        <v>CREATE (n99:RumahSakit {id:1, asal:'Sentosa Hospital', manfaat:'Jalan Diponegoro No. 123, Kota Jember, Jawa Timur'});</v>
      </c>
    </row>
    <row r="101" spans="1:11" x14ac:dyDescent="0.25">
      <c r="A101" s="1" t="s">
        <v>170</v>
      </c>
      <c r="B101" s="1">
        <v>100</v>
      </c>
      <c r="C101" s="1">
        <v>2</v>
      </c>
      <c r="D101" s="1" t="s">
        <v>128</v>
      </c>
      <c r="I101" s="1" t="s">
        <v>145</v>
      </c>
      <c r="K101" s="1" t="str">
        <f t="shared" si="1"/>
        <v>CREATE (n100:RumahSakit {id:2, asal:'Bakti Medika Medical Center', manfaat:'Jalan Ahmad Yani No. 456, Bandung, Jawa Barat'});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F9D7-435F-4390-9632-7750DD5875C5}">
  <dimension ref="A1:M300"/>
  <sheetViews>
    <sheetView topLeftCell="M1" zoomScale="101" zoomScaleNormal="130" workbookViewId="0">
      <selection activeCell="M2" sqref="M2"/>
    </sheetView>
  </sheetViews>
  <sheetFormatPr defaultRowHeight="15" x14ac:dyDescent="0.25"/>
  <cols>
    <col min="1" max="1" width="9.5703125" customWidth="1"/>
    <col min="2" max="2" width="6.85546875" customWidth="1"/>
    <col min="3" max="3" width="10.140625" customWidth="1"/>
    <col min="4" max="4" width="11.85546875" bestFit="1" customWidth="1"/>
    <col min="5" max="5" width="46.28515625" bestFit="1" customWidth="1"/>
    <col min="6" max="6" width="32.7109375" bestFit="1" customWidth="1"/>
    <col min="7" max="7" width="37" bestFit="1" customWidth="1"/>
    <col min="8" max="8" width="37" customWidth="1"/>
    <col min="9" max="9" width="25.7109375" bestFit="1" customWidth="1"/>
    <col min="10" max="10" width="30" bestFit="1" customWidth="1"/>
    <col min="11" max="11" width="30.5703125" bestFit="1" customWidth="1"/>
    <col min="12" max="12" width="22.85546875" bestFit="1" customWidth="1"/>
    <col min="13" max="13" width="176.28515625" bestFit="1" customWidth="1"/>
    <col min="14" max="14" width="72" customWidth="1"/>
  </cols>
  <sheetData>
    <row r="1" spans="1:13" x14ac:dyDescent="0.25">
      <c r="A1" t="s">
        <v>0</v>
      </c>
      <c r="B1" t="s">
        <v>1</v>
      </c>
      <c r="C1" t="s">
        <v>165</v>
      </c>
      <c r="D1" t="s">
        <v>166</v>
      </c>
      <c r="E1" t="s">
        <v>2</v>
      </c>
      <c r="F1" t="s">
        <v>175</v>
      </c>
      <c r="G1" t="s">
        <v>168</v>
      </c>
      <c r="H1" t="s">
        <v>169</v>
      </c>
      <c r="I1" t="s">
        <v>174</v>
      </c>
      <c r="J1" t="s">
        <v>173</v>
      </c>
      <c r="K1" t="s">
        <v>172</v>
      </c>
      <c r="L1" t="s">
        <v>171</v>
      </c>
      <c r="M1" t="s">
        <v>3</v>
      </c>
    </row>
    <row r="2" spans="1:13" ht="15.75" x14ac:dyDescent="0.25">
      <c r="A2">
        <f ca="1">RANDBETWEEN(1,100)</f>
        <v>98</v>
      </c>
      <c r="B2">
        <f ca="1">RANDBETWEEN(1,100)</f>
        <v>35</v>
      </c>
      <c r="C2" t="str">
        <f ca="1">_xlfn.XLOOKUP(A2, Node!$B$2:$B$101, Node!$A$2:$A$101, FALSE)</f>
        <v>Obat</v>
      </c>
      <c r="D2" t="str">
        <f ca="1">_xlfn.XLOOKUP(B2, Node!$B$2:$B$101, Node!$A$2:$A$101, FALSE)</f>
        <v>Pasien</v>
      </c>
      <c r="E2" s="1" t="str">
        <f ca="1">IF(AND(C2="Pasien", D2="Pasien"), "TIDAK_ADA",
IF(AND(C2="Pasien", D2="Dokter"), "KONSULTASI_DENGAN",
IF(AND(C2="Pasien", D2="Perawat"), "DIJAGA_OLEH",
IF(AND(C2="Pasien", D2="Spesialis"), "MELAKUKAN_PEMERIKSAAN_PADA",
IF(AND(C2="Pasien", D2="Apoteker"), "KONSULTASI_OBAT_DENGAN",
IF(AND(C2="Pasien", D2="Obat"), "MENGONSUMSI",
IF(AND(C2="Pasien", D2="RumahSakit"), "DIRAWAT_DI",
IF(AND(C2="Dokter", D2="Pasien"), "MEMBERIKAN_PERAWATAN_KEPADA",
IF(AND(C2="Dokter", D2="Dokter"), "REKAN_KERJA",
IF(AND(C2="Dokter", D2="Perawat"), "MELAPORKAN_KONDISI_PASIEN_KEPADA",
IF(AND(C2="Dokter", D2="Spesialis"), "MERUJUK_KE",
IF(AND(C2="Dokter", D2="Apoteker"), "MEMINTA_REKOMENDASI_OBAT_DARI",
IF(AND(C2="Dokter", D2="Obat"), "MEREKOMENDASIKAN",
IF(AND(C2="Dokter", D2="RumahSakit"), "BEKERJA_DI",
IF(AND(C2="Perawat", D2="Pasien"), "MEMBERIKAN_INFORMASI_OBAT_KEPADA",
IF(AND(C2="Perawat", D2="Dokter"), "MEMBERIKAN_PERAWATAN_KEPADA",
IF(AND(C2="Perawat", D2="Perawat"), "BEKERJA_BERSAMA",
IF(AND(C2="Perawat", D2="Spesialis"), "MEMBANTU_PEMERIKSAAN_PASIEN",
IF(AND(C2="Perawat", D2="Apoteker"), "MEMBERIKAN_INFORMASI_OBAT_KEPADA",
IF(AND(C2="Perawat", D2="RumahSakit"), "BEKERJA_DI",
IF(AND(C2="Spesialis", D2="Pasien"), "MELAKUKAN_PEMERIKSAAN_PADA",
IF(AND(C2="Spesialis", D2="Dokter"), "MEMBERIKAN_SARAN_ATAU_REKOMENDASI",
IF(AND(C2="Spesialis", D2="Perawat"), "MEMBANTU_PEMERIKSAAN_PASIEN",
IF(AND(C2="Spesialis", D2="Spesialis"), "BERKOLABORASI_DALAM_PENELITIAN_ATAU_TINDAKAN_MEDIS",
IF(AND(C2="Spesialis", D2="Apoteker"), "MEMBERIKAN_INFORMASI_OBAT_KEPADA",
IF(AND(C2="Spesialis", D2="RumahSakit"), "BERPRAKTIK_DI",
IF(AND(C2="Apoteker", D2="Pasien"), "MEMBERIKAN_INFORMASI_OBAT_KEPADA",
IF(AND(C2="Apoteker", D2="Dokter"), "MEMBERIKAN_INFORMASI_OBAT_KEPADA",
IF(AND(C2="Apoteker", D2="Perawat"), "MEMBERIKAN_INFORMASI_OBAT_KEPADA",
IF(AND(C2="Apoteker", D2="Spesialis"), "MEMBERIKAN_INFORMASI_OBAT_KEPADA",
IF(AND(C2="Apoteker", D2="Apoteker"), "MENYEDIAKAN_OBAT",
IF(AND(C2="Apoteker", D2="Obat"), "DIBERIKAN_KEPADA",
IF(AND(C2="Apoteker", D2="RumahSakit"), "BEKERJA_DI",
IF(AND(C2="Obat", D2="Pasien"), "DIAMBIL_OLEH",
IF(AND(C2="Obat", D2="Dokter"), "DIBERIKAN_KEPADA",
IF(AND(C2="Obat", D2="Perawat"), "TIDAK_ADA",
IF(AND(C2="Obat", D2="Spesialis"), "DIBERIKAN_KEPADA",
IF(AND(C2="Obat", D2="Apoteker"), "DIBERIKAN_KEPADA",
IF(AND(C2="Obat", D2="Obat"), "TIDAK_ADA",
IF(AND(C2="Obat", D2="RumahSakit"), "DIMILIKI_OLEH",
IF(AND(C2="RumahSakit", D2="Pasien"), "MENERIMA_PASIEN",
IF(AND(C2="RumahSakit", D2="Dokter"), "MENGELOLA_DOKTER",
IF(AND(C2="RumahSakit", D2="Perawat"), "MENGELOLA_PERAWAT",
IF(AND(C2="RumahSakit", D2="Spesialis"), "MENGUNDANG_SPESIALIS",
IF(AND(C2="RumahSakit", D2="Apoteker"), "MENGELOLA_APOTEKER",
IF(AND(C2="RumahSakit", D2="Obat"), "DIMILIKI_OLEH",
IF(AND(C2="RumahSakit", D2="RumahSakit"), "KERJA_SAMA_ATAU_KOLABORASI",
"TIDAK_ADA")))))))))))))))))))))))))))))))))))))))))))))))</f>
        <v>DIAMBIL_OLEH</v>
      </c>
      <c r="F2" s="1" t="str">
        <f ca="1">IF(E2="KONSULTASI_DENGAN", "TanggalKonsultasi-" &amp; TEXT(TODAY() + RANDBETWEEN(-10, 10), "dd/mm/yyyy"),
IF(E2="MEMBERIKAN_PERAWATAN_KEPADA", "TanggalPerawatan-" &amp; TEXT(TODAY() + RANDBETWEEN(-360, 30), "dd/mm/yyyy"),
IF(E2="DIJAGA_OLEH", "TanggalPemeliharaan-" &amp; TEXT(TODAY() + RANDBETWEEN(-5, 5), "dd/mm/yyyy"),
"")))</f>
        <v/>
      </c>
      <c r="G2" s="1" t="str">
        <f ca="1">IF(E2="KONSULTASI_DENGAN", "MasalahDibahas-" &amp; CHOOSE(RANDBETWEEN(1, 3), "Diagnosis", "Opsi Perawatan", "Rencana Tindak Lanjut"),
IF(E2="MEMBERIKAN_PERAWATAN_KEPADA", "JenisPerawatan-" &amp; CHOOSE(RANDBETWEEN(1, 3), "Bedah", "Non-bedah", "Rehabilitasi"),
IF(E2="DIJAGA_OLEH", "TingkatPerawatan-" &amp; CHOOSE(RANDBETWEEN(1, 3), "Intensif", "Rutin", "Observasi"),
"")))</f>
        <v/>
      </c>
      <c r="H2" s="1" t="str">
        <f ca="1">IF(E2="MEMBERIKAN_PERAWATAN_KEPADA", "DurasiPerawatan-" &amp; TEXT(RANDBETWEEN(10, 120), "0") &amp; " menit", "")</f>
        <v/>
      </c>
      <c r="I2" s="1" t="str">
        <f ca="1">IF(E2="BEKERJA_DI", "Departemen-" &amp; CHOOSE(RANDBETWEEN(1, 5), "Kardiologi", "Neurologi", "Onkologi", "Pediatri", "Darurat"),
IF(E2="BERPRAKTIK_DI", "Spesialisasi-" &amp; CHOOSE(RANDBETWEEN(1, 4), "Bedah", "Kedokteran Umum", "Pediatri", "Ortopedi"), ""))</f>
        <v/>
      </c>
      <c r="J2" s="1" t="str">
        <f ca="1">IF(E2="MEMBERIKAN_PERAWATAN_KEPADA", "PerawatPendamping-" &amp; "id-" &amp; RANDBETWEEN(1,10),
IF(E2="MELAKUKAN_PEMERIKSAAN_PADA", "PeralatanDigunakan-" &amp; CHOOSE(RANDBETWEEN(1,4), "MRI", "USG", "Rontgen", "Stetoskop"),
""))</f>
        <v/>
      </c>
      <c r="K2" s="1" t="str">
        <f ca="1">IF(E2="MEMBERIKAN_INFORMASI_OBAT_KEPADA","JenisObat-"&amp;"id-"&amp;RANDBETWEEN(1,10),
IF(E2="MEMBERIKAN_PERAWATAN_KEPADA","RincianPerawatan-"&amp;CHOOSE(RANDBETWEEN(1,3),"Bedah","Terapi Fisik","Obat-obatan"),
""))</f>
        <v/>
      </c>
      <c r="L2" s="1" t="str">
        <f ca="1">IF(E2="BEKERJA_DI","WaktuShift-"&amp;CHOOSE(RANDBETWEEN(1,3),"08:00-16:00","16:00-00:00","00:00-08:00"),
IF(E2="BERPRAKTIK_DI","DomainSpesialisasi-"&amp;CHOOSE(RANDBETWEEN(1,3),"Kardiologi","Neurologi","Gastroenterologi"),
""))</f>
        <v/>
      </c>
      <c r="M2" t="str">
        <f ca="1">IF(E2="TIDAK_ADA", "",
 "MATCH (a {id:"&amp;A2&amp;"}), (b {id:"&amp;B2&amp;"}) MERGE (a)-[:"&amp;E2&amp;" { " &amp;
 IF(F2="", "", $F$1&amp;":'"&amp;F2&amp;"', ") &amp;
 IF(G2="", "", $G$1&amp;":'"&amp;G2&amp;"', ") &amp;
 IF(I2="", "", $I$1&amp;":'"&amp;I2&amp;"', ") &amp;
 IF(J2="", "", $J$1&amp;":'"&amp;J2&amp;"', ") &amp;
 IF(K2="", "", $K$1&amp;":'"&amp;K2&amp;"', ") &amp;
 IF(L2="", "", $L$1&amp;":'"&amp;L2&amp;"' ") &amp; "}]-&gt;(b);")</f>
        <v>MATCH (a {id:98}), (b {id:35}) MERGE (a)-[:DIAMBIL_OLEH { }]-&gt;(b);</v>
      </c>
    </row>
    <row r="3" spans="1:13" ht="15.75" x14ac:dyDescent="0.25">
      <c r="A3">
        <f t="shared" ref="A3:B18" ca="1" si="0">RANDBETWEEN(1,100)</f>
        <v>88</v>
      </c>
      <c r="B3">
        <f t="shared" ca="1" si="0"/>
        <v>97</v>
      </c>
      <c r="C3" t="str">
        <f ca="1">_xlfn.XLOOKUP(A3, Node!$B$2:$B$101, Node!$A$2:$A$101, FALSE)</f>
        <v>Obat</v>
      </c>
      <c r="D3" t="str">
        <f ca="1">_xlfn.XLOOKUP(B3, Node!$B$2:$B$101, Node!$A$2:$A$101, FALSE)</f>
        <v>Obat</v>
      </c>
      <c r="E3" s="1" t="str">
        <f t="shared" ref="E3:E66" ca="1" si="1">IF(AND(C3="Pasien", D3="Pasien"), "TIDAK_ADA",
IF(AND(C3="Pasien", D3="Dokter"), "KONSULTASI_DENGAN",
IF(AND(C3="Pasien", D3="Perawat"), "DIJAGA_OLEH",
IF(AND(C3="Pasien", D3="Spesialis"), "MELAKUKAN_PEMERIKSAAN_PADA",
IF(AND(C3="Pasien", D3="Apoteker"), "KONSULTASI_OBAT_DENGAN",
IF(AND(C3="Pasien", D3="Obat"), "MENGONSUMSI",
IF(AND(C3="Pasien", D3="RumahSakit"), "DIRAWAT_DI",
IF(AND(C3="Dokter", D3="Pasien"), "MEMBERIKAN_PERAWATAN_KEPADA",
IF(AND(C3="Dokter", D3="Dokter"), "REKAN_KERJA",
IF(AND(C3="Dokter", D3="Perawat"), "MELAPORKAN_KONDISI_PASIEN_KEPADA",
IF(AND(C3="Dokter", D3="Spesialis"), "MERUJUK_KE",
IF(AND(C3="Dokter", D3="Apoteker"), "MEMINTA_REKOMENDASI_OBAT_DARI",
IF(AND(C3="Dokter", D3="Obat"), "MEREKOMENDASIKAN",
IF(AND(C3="Dokter", D3="RumahSakit"), "BEKERJA_DI",
IF(AND(C3="Perawat", D3="Pasien"), "MEMBERIKAN_INFORMASI_OBAT_KEPADA",
IF(AND(C3="Perawat", D3="Dokter"), "MEMBERIKAN_PERAWATAN_KEPADA",
IF(AND(C3="Perawat", D3="Perawat"), "BEKERJA_BERSAMA",
IF(AND(C3="Perawat", D3="Spesialis"), "MEMBANTU_PEMERIKSAAN_PASIEN",
IF(AND(C3="Perawat", D3="Apoteker"), "MEMBERIKAN_INFORMASI_OBAT_KEPADA",
IF(AND(C3="Perawat", D3="RumahSakit"), "BEKERJA_DI",
IF(AND(C3="Spesialis", D3="Pasien"), "MELAKUKAN_PEMERIKSAAN_PADA",
IF(AND(C3="Spesialis", D3="Dokter"), "MEMBERIKAN_SARAN_ATAU_REKOMENDASI",
IF(AND(C3="Spesialis", D3="Perawat"), "MEMBANTU_PEMERIKSAAN_PASIEN",
IF(AND(C3="Spesialis", D3="Spesialis"), "BERKOLABORASI_DALAM_PENELITIAN_ATAU_TINDAKAN_MEDIS",
IF(AND(C3="Spesialis", D3="Apoteker"), "MEMBERIKAN_INFORMASI_OBAT_KEPADA",
IF(AND(C3="Spesialis", D3="RumahSakit"), "BERPRAKTIK_DI",
IF(AND(C3="Apoteker", D3="Pasien"), "MEMBERIKAN_INFORMASI_OBAT_KEPADA",
IF(AND(C3="Apoteker", D3="Dokter"), "MEMBERIKAN_INFORMASI_OBAT_KEPADA",
IF(AND(C3="Apoteker", D3="Perawat"), "MEMBERIKAN_INFORMASI_OBAT_KEPADA",
IF(AND(C3="Apoteker", D3="Spesialis"), "MEMBERIKAN_INFORMASI_OBAT_KEPADA",
IF(AND(C3="Apoteker", D3="Apoteker"), "MENYEDIAKAN_OBAT",
IF(AND(C3="Apoteker", D3="Obat"), "DIBERIKAN_KEPADA",
IF(AND(C3="Apoteker", D3="RumahSakit"), "BEKERJA_DI",
IF(AND(C3="Obat", D3="Pasien"), "DIAMBIL_OLEH",
IF(AND(C3="Obat", D3="Dokter"), "DIBERIKAN_KEPADA",
IF(AND(C3="Obat", D3="Perawat"), "TIDAK_ADA",
IF(AND(C3="Obat", D3="Spesialis"), "DIBERIKAN_KEPADA",
IF(AND(C3="Obat", D3="Apoteker"), "DIBERIKAN_KEPADA",
IF(AND(C3="Obat", D3="Obat"), "TIDAK_ADA",
IF(AND(C3="Obat", D3="RumahSakit"), "DIMILIKI_OLEH",
IF(AND(C3="RumahSakit", D3="Pasien"), "MENERIMA_PASIEN",
IF(AND(C3="RumahSakit", D3="Dokter"), "MENGELOLA_DOKTER",
IF(AND(C3="RumahSakit", D3="Perawat"), "MENGELOLA_PERAWAT",
IF(AND(C3="RumahSakit", D3="Spesialis"), "MENGUNDANG_SPESIALIS",
IF(AND(C3="RumahSakit", D3="Apoteker"), "MENGELOLA_APOTEKER",
IF(AND(C3="RumahSakit", D3="Obat"), "DIMILIKI_OLEH",
IF(AND(C3="RumahSakit", D3="RumahSakit"), "KERJA_SAMA_ATAU_KOLABORASI",
"TIDAK_ADA")))))))))))))))))))))))))))))))))))))))))))))))</f>
        <v>TIDAK_ADA</v>
      </c>
      <c r="F3" s="1" t="str">
        <f t="shared" ref="F3:F66" ca="1" si="2">IF(E3="KONSULTASI_DENGAN", "TanggalKonsultasi-" &amp; TEXT(TODAY() + RANDBETWEEN(-10, 10), "dd/mm/yyyy"),
IF(E3="MEMBERIKAN_PERAWATAN_KEPADA", "TanggalPerawatan-" &amp; TEXT(TODAY() + RANDBETWEEN(-360, 30), "dd/mm/yyyy"),
IF(E3="DIJAGA_OLEH", "TanggalPemeliharaan-" &amp; TEXT(TODAY() + RANDBETWEEN(-5, 5), "dd/mm/yyyy"),
"")))</f>
        <v/>
      </c>
      <c r="G3" s="1" t="str">
        <f t="shared" ref="G3:G66" ca="1" si="3">IF(E3="KONSULTASI_DENGAN", "MasalahDibahas-" &amp; CHOOSE(RANDBETWEEN(1, 3), "Diagnosis", "Opsi Perawatan", "Rencana Tindak Lanjut"),
IF(E3="MEMBERIKAN_PERAWATAN_KEPADA", "JenisPerawatan-" &amp; CHOOSE(RANDBETWEEN(1, 3), "Bedah", "Non-bedah", "Rehabilitasi"),
IF(E3="DIJAGA_OLEH", "TingkatPerawatan-" &amp; CHOOSE(RANDBETWEEN(1, 3), "Intensif", "Rutin", "Observasi"),
"")))</f>
        <v/>
      </c>
      <c r="H3" s="1" t="str">
        <f t="shared" ref="H3:H66" ca="1" si="4">IF(E3="MEMBERIKAN_PERAWATAN_KEPADA", "DurasiPerawatan-" &amp; TEXT(RANDBETWEEN(10, 120), "0") &amp; " menit", "")</f>
        <v/>
      </c>
      <c r="I3" s="1" t="str">
        <f t="shared" ref="I3:I66" ca="1" si="5">IF(E3="BEKERJA_DI", "Departemen-" &amp; CHOOSE(RANDBETWEEN(1, 5), "Kardiologi", "Neurologi", "Onkologi", "Pediatri", "Darurat"),
IF(E3="BERPRAKTIK_DI", "Spesialisasi-" &amp; CHOOSE(RANDBETWEEN(1, 4), "Bedah", "Kedokteran Umum", "Pediatri", "Ortopedi"), ""))</f>
        <v/>
      </c>
      <c r="J3" s="1" t="str">
        <f t="shared" ref="J3:J66" ca="1" si="6">IF(E3="MEMBERIKAN_PERAWATAN_KEPADA", "PerawatPendamping-" &amp; "id-" &amp; RANDBETWEEN(1,10),
IF(E3="MELAKUKAN_PEMERIKSAAN_PADA", "PeralatanDigunakan-" &amp; CHOOSE(RANDBETWEEN(1,4), "MRI", "USG", "Rontgen", "Stetoskop"),
""))</f>
        <v/>
      </c>
      <c r="K3" s="1" t="str">
        <f t="shared" ref="K3:K66" ca="1" si="7">IF(E3="MEMBERIKAN_INFORMASI_OBAT_KEPADA","JenisObat-"&amp;"id-"&amp;RANDBETWEEN(1,10),
IF(E3="MEMBERIKAN_PERAWATAN_KEPADA","RincianPerawatan-"&amp;CHOOSE(RANDBETWEEN(1,3),"Bedah","Terapi Fisik","Obat-obatan"),
""))</f>
        <v/>
      </c>
      <c r="L3" s="1" t="str">
        <f t="shared" ref="L3:L66" ca="1" si="8">IF(E3="BEKERJA_DI","WaktuShift-"&amp;CHOOSE(RANDBETWEEN(1,3),"08:00-16:00","16:00-00:00","00:00-08:00"),
IF(E3="BERPRAKTIK_DI","DomainSpesialisasi-"&amp;CHOOSE(RANDBETWEEN(1,3),"Kardiologi","Neurologi","Gastroenterologi"),
""))</f>
        <v/>
      </c>
      <c r="M3" t="str">
        <f ca="1">IF(E3="TIDAK_ADA", "",
 "MATCH (a {id:"&amp;A3&amp;"}), (b {id:"&amp;B3&amp;"}) MERGE (a)-[:"&amp;E3&amp;" { " &amp;
 IF(F3="", "", $F$1&amp;":'"&amp;F3&amp;"', ") &amp;
 IF(G3="", "", $G$1&amp;":'"&amp;G3&amp;"', ") &amp;
 IF(I3="", "", $I$1&amp;":'"&amp;I3&amp;"', ") &amp;
 IF(J3="", "", $J$1&amp;":'"&amp;J3&amp;"', ") &amp;
 IF(K3="", "", $K$1&amp;":'"&amp;K3&amp;"', ") &amp;
 IF(L3="", "", $L$1&amp;":'"&amp;L3&amp;"' ") &amp; "}]-&gt;(b);")</f>
        <v/>
      </c>
    </row>
    <row r="4" spans="1:13" ht="15.75" x14ac:dyDescent="0.25">
      <c r="A4">
        <f t="shared" ca="1" si="0"/>
        <v>75</v>
      </c>
      <c r="B4">
        <f t="shared" ca="1" si="0"/>
        <v>26</v>
      </c>
      <c r="C4" t="str">
        <f ca="1">_xlfn.XLOOKUP(A4, Node!$B$2:$B$101, Node!$A$2:$A$101, FALSE)</f>
        <v>Perawat</v>
      </c>
      <c r="D4" t="str">
        <f ca="1">_xlfn.XLOOKUP(B4, Node!$B$2:$B$101, Node!$A$2:$A$101, FALSE)</f>
        <v>Pasien</v>
      </c>
      <c r="E4" s="1" t="str">
        <f t="shared" ca="1" si="1"/>
        <v>MEMBERIKAN_INFORMASI_OBAT_KEPADA</v>
      </c>
      <c r="F4" s="1" t="str">
        <f t="shared" ca="1" si="2"/>
        <v/>
      </c>
      <c r="G4" s="1" t="str">
        <f t="shared" ca="1" si="3"/>
        <v/>
      </c>
      <c r="H4" s="1" t="str">
        <f t="shared" ca="1" si="4"/>
        <v/>
      </c>
      <c r="I4" s="1" t="str">
        <f t="shared" ca="1" si="5"/>
        <v/>
      </c>
      <c r="J4" s="1" t="str">
        <f t="shared" ca="1" si="6"/>
        <v/>
      </c>
      <c r="K4" s="1" t="str">
        <f t="shared" ca="1" si="7"/>
        <v>JenisObat-id-7</v>
      </c>
      <c r="L4" s="1" t="str">
        <f t="shared" ca="1" si="8"/>
        <v/>
      </c>
      <c r="M4" t="str">
        <f ca="1">IF(E4="TIDAK_ADA", "",
 "MATCH (a {id:"&amp;A4&amp;"}), (b {id:"&amp;B4&amp;"}) MERGE (a)-[:"&amp;E4&amp;" { " &amp;
 IF(F4="", "", $F$1&amp;":'"&amp;F4&amp;"', ") &amp;
 IF(G4="", "", $G$1&amp;":'"&amp;G4&amp;"', ") &amp;
 IF(I4="", "", $I$1&amp;":'"&amp;I4&amp;"', ") &amp;
 IF(J4="", "", $J$1&amp;":'"&amp;J4&amp;"', ") &amp;
 IF(K4="", "", $K$1&amp;":'"&amp;K4&amp;"', ") &amp;
 IF(L4="", "", $L$1&amp;":'"&amp;L4&amp;"' ") &amp; "}]-&gt;(b);")</f>
        <v>MATCH (a {id:75}), (b {id:26}) MERGE (a)-[:MEMBERIKAN_INFORMASI_OBAT_KEPADA { Obat_RincianPerawatan:'JenisObat-id-7', }]-&gt;(b);</v>
      </c>
    </row>
    <row r="5" spans="1:13" ht="15.75" x14ac:dyDescent="0.25">
      <c r="A5">
        <f t="shared" ca="1" si="0"/>
        <v>66</v>
      </c>
      <c r="B5">
        <f t="shared" ca="1" si="0"/>
        <v>24</v>
      </c>
      <c r="C5" t="str">
        <f ca="1">_xlfn.XLOOKUP(A5, Node!$B$2:$B$101, Node!$A$2:$A$101, FALSE)</f>
        <v>Dokter</v>
      </c>
      <c r="D5" t="str">
        <f ca="1">_xlfn.XLOOKUP(B5, Node!$B$2:$B$101, Node!$A$2:$A$101, FALSE)</f>
        <v>Pasien</v>
      </c>
      <c r="E5" s="1" t="str">
        <f t="shared" ca="1" si="1"/>
        <v>MEMBERIKAN_PERAWATAN_KEPADA</v>
      </c>
      <c r="F5" s="1" t="str">
        <f t="shared" ca="1" si="2"/>
        <v>TanggalPerawatan-01/02/2024</v>
      </c>
      <c r="G5" s="1" t="str">
        <f t="shared" ca="1" si="3"/>
        <v>JenisPerawatan-Bedah</v>
      </c>
      <c r="H5" s="1" t="str">
        <f t="shared" ca="1" si="4"/>
        <v>DurasiPerawatan-23 menit</v>
      </c>
      <c r="I5" s="1" t="str">
        <f t="shared" ca="1" si="5"/>
        <v/>
      </c>
      <c r="J5" s="1" t="str">
        <f ca="1">IF(E5="MEMBERIKAN_PERAWATAN_KEPADA", "PerawatPendamping-" &amp; "id-" &amp; RANDBETWEEN(1,10),
IF(E5="MELAKUKAN_PEMERIKSAAN_PADA", "PeralatanDigunakan-" &amp; CHOOSE(RANDBETWEEN(1,4), "MRI", "USG", "Rontgen", "Stetoskop"),
""))</f>
        <v>PerawatPendamping-id-3</v>
      </c>
      <c r="K5" s="1" t="str">
        <f t="shared" ca="1" si="7"/>
        <v>RincianPerawatan-Bedah</v>
      </c>
      <c r="L5" s="1" t="str">
        <f t="shared" ca="1" si="8"/>
        <v/>
      </c>
      <c r="M5" t="str">
        <f t="shared" ref="M3:M66" ca="1" si="9">IF(E5="TIDAK_ADA", "",
 "MATCH (a {id:"&amp;A5&amp;"}), (b {id:"&amp;B5&amp;"}) MERGE (a)-[:"&amp;E5&amp;" { " &amp;
 IF(F5="", "", $F$1&amp;":'"&amp;F5&amp;"', ") &amp;
 IF(G5="", "", $G$1&amp;":'"&amp;G5&amp;"', ") &amp;
 IF(I5="", "", $I$1&amp;":'"&amp;I5&amp;"', ") &amp;
 IF(J5="", "", $J$1&amp;":'"&amp;J5&amp;"', ") &amp;
 IF(K5="", "", $K$1&amp;":'"&amp;K5&amp;"', ") &amp;
 IF(L5="", "", $L$1&amp;":'"&amp;L5&amp;"' ") &amp; "}]-&gt;(b);")</f>
        <v>MATCH (a {id:66}), (b {id:24}) MERGE (a)-[:MEMBERIKAN_PERAWATAN_KEPADA { Tanggal_Interaksi_Status:'TanggalPerawatan-01/02/2024', Tindakan:'JenisPerawatan-Bedah', Personel_Peralatan:'PerawatPendamping-id-3', Obat_RincianPerawatan:'RincianPerawatan-Bedah', }]-&gt;(b);</v>
      </c>
    </row>
    <row r="6" spans="1:13" ht="15.75" x14ac:dyDescent="0.25">
      <c r="A6">
        <f t="shared" ca="1" si="0"/>
        <v>85</v>
      </c>
      <c r="B6">
        <f t="shared" ca="1" si="0"/>
        <v>59</v>
      </c>
      <c r="C6" t="str">
        <f ca="1">_xlfn.XLOOKUP(A6, Node!$B$2:$B$101, Node!$A$2:$A$101, FALSE)</f>
        <v>Apoteker</v>
      </c>
      <c r="D6" t="str">
        <f ca="1">_xlfn.XLOOKUP(B6, Node!$B$2:$B$101, Node!$A$2:$A$101, FALSE)</f>
        <v>Pasien</v>
      </c>
      <c r="E6" s="1" t="str">
        <f t="shared" ca="1" si="1"/>
        <v>MEMBERIKAN_INFORMASI_OBAT_KEPADA</v>
      </c>
      <c r="F6" s="1" t="str">
        <f t="shared" ca="1" si="2"/>
        <v/>
      </c>
      <c r="G6" s="1" t="str">
        <f t="shared" ca="1" si="3"/>
        <v/>
      </c>
      <c r="H6" s="1" t="str">
        <f t="shared" ca="1" si="4"/>
        <v/>
      </c>
      <c r="I6" s="1" t="str">
        <f t="shared" ca="1" si="5"/>
        <v/>
      </c>
      <c r="J6" s="1" t="str">
        <f t="shared" ca="1" si="6"/>
        <v/>
      </c>
      <c r="K6" s="1" t="str">
        <f t="shared" ca="1" si="7"/>
        <v>JenisObat-id-7</v>
      </c>
      <c r="L6" s="1" t="str">
        <f t="shared" ca="1" si="8"/>
        <v/>
      </c>
      <c r="M6" t="str">
        <f ca="1">IF(E6="TIDAK_ADA", "",
 "MATCH (a {id:"&amp;A6&amp;"}), (b {id:"&amp;B6&amp;"}) MERGE (a)-[:"&amp;E6&amp;" { " &amp;
 IF(F6="", "", $F$1&amp;":'"&amp;F6&amp;"', ") &amp;
 IF(G6="", "", $G$1&amp;":'"&amp;G6&amp;"', ") &amp;
 IF(I6="", "", $I$1&amp;":'"&amp;I6&amp;"', ") &amp;
 IF(J6="", "", $J$1&amp;":'"&amp;J6&amp;"', ") &amp;
 IF(K6="", "", $K$1&amp;":'"&amp;K6&amp;"', ") &amp;
 IF(L6="", "", $L$1&amp;":'"&amp;L6&amp;"' ") &amp; "}]-&gt;(b);")</f>
        <v>MATCH (a {id:85}), (b {id:59}) MERGE (a)-[:MEMBERIKAN_INFORMASI_OBAT_KEPADA { Obat_RincianPerawatan:'JenisObat-id-7', }]-&gt;(b);</v>
      </c>
    </row>
    <row r="7" spans="1:13" ht="15.75" x14ac:dyDescent="0.25">
      <c r="A7">
        <f t="shared" ca="1" si="0"/>
        <v>30</v>
      </c>
      <c r="B7">
        <f t="shared" ca="1" si="0"/>
        <v>69</v>
      </c>
      <c r="C7" t="str">
        <f ca="1">_xlfn.XLOOKUP(A7, Node!$B$2:$B$101, Node!$A$2:$A$101, FALSE)</f>
        <v>Pasien</v>
      </c>
      <c r="D7" t="str">
        <f ca="1">_xlfn.XLOOKUP(B7, Node!$B$2:$B$101, Node!$A$2:$A$101, FALSE)</f>
        <v>Dokter</v>
      </c>
      <c r="E7" s="1" t="str">
        <f t="shared" ca="1" si="1"/>
        <v>KONSULTASI_DENGAN</v>
      </c>
      <c r="F7" s="1" t="str">
        <f t="shared" ca="1" si="2"/>
        <v>TanggalKonsultasi-06/05/2024</v>
      </c>
      <c r="G7" s="1" t="str">
        <f t="shared" ca="1" si="3"/>
        <v>MasalahDibahas-Opsi Perawatan</v>
      </c>
      <c r="H7" s="1" t="str">
        <f t="shared" ca="1" si="4"/>
        <v/>
      </c>
      <c r="I7" s="1" t="str">
        <f t="shared" ca="1" si="5"/>
        <v/>
      </c>
      <c r="J7" s="1" t="str">
        <f t="shared" ca="1" si="6"/>
        <v/>
      </c>
      <c r="K7" s="1" t="str">
        <f t="shared" ca="1" si="7"/>
        <v/>
      </c>
      <c r="L7" s="1" t="str">
        <f t="shared" ca="1" si="8"/>
        <v/>
      </c>
      <c r="M7" t="str">
        <f ca="1">IF(E7="TIDAK_ADA", "",
 "MATCH (a {id:"&amp;A7&amp;"}), (b {id:"&amp;B7&amp;"}) MERGE (a)-[:"&amp;E7&amp;" { " &amp;
 IF(F7="", "", $F$1&amp;":'"&amp;F7&amp;"', ") &amp;
 IF(G7="", "", $G$1&amp;":'"&amp;G7&amp;"', ") &amp;
 IF(I7="", "", $I$1&amp;":'"&amp;I7&amp;"', ") &amp;
 IF(J7="", "", $J$1&amp;":'"&amp;J7&amp;"', ") &amp;
 IF(K7="", "", $K$1&amp;":'"&amp;K7&amp;"', ") &amp;
 IF(L7="", "", $L$1&amp;":'"&amp;L7&amp;"' ") &amp; "}]-&gt;(b);")</f>
        <v>MATCH (a {id:30}), (b {id:69}) MERGE (a)-[:KONSULTASI_DENGAN { Tanggal_Interaksi_Status:'TanggalKonsultasi-06/05/2024', Tindakan:'MasalahDibahas-Opsi Perawatan', }]-&gt;(b);</v>
      </c>
    </row>
    <row r="8" spans="1:13" ht="15.75" x14ac:dyDescent="0.25">
      <c r="A8">
        <f t="shared" ca="1" si="0"/>
        <v>73</v>
      </c>
      <c r="B8">
        <f t="shared" ca="1" si="0"/>
        <v>72</v>
      </c>
      <c r="C8" t="str">
        <f ca="1">_xlfn.XLOOKUP(A8, Node!$B$2:$B$101, Node!$A$2:$A$101, FALSE)</f>
        <v>Perawat</v>
      </c>
      <c r="D8" t="str">
        <f ca="1">_xlfn.XLOOKUP(B8, Node!$B$2:$B$101, Node!$A$2:$A$101, FALSE)</f>
        <v>Perawat</v>
      </c>
      <c r="E8" s="1" t="str">
        <f t="shared" ca="1" si="1"/>
        <v>BEKERJA_BERSAMA</v>
      </c>
      <c r="F8" s="1" t="str">
        <f t="shared" ca="1" si="2"/>
        <v/>
      </c>
      <c r="G8" s="1" t="str">
        <f t="shared" ca="1" si="3"/>
        <v/>
      </c>
      <c r="H8" s="1" t="str">
        <f t="shared" ca="1" si="4"/>
        <v/>
      </c>
      <c r="I8" s="1" t="str">
        <f t="shared" ca="1" si="5"/>
        <v/>
      </c>
      <c r="J8" s="1" t="str">
        <f t="shared" ca="1" si="6"/>
        <v/>
      </c>
      <c r="K8" s="1" t="str">
        <f t="shared" ca="1" si="7"/>
        <v/>
      </c>
      <c r="L8" s="1" t="str">
        <f t="shared" ca="1" si="8"/>
        <v/>
      </c>
      <c r="M8" t="str">
        <f t="shared" ca="1" si="9"/>
        <v>MATCH (a {id:73}), (b {id:72}) MERGE (a)-[:BEKERJA_BERSAMA { }]-&gt;(b);</v>
      </c>
    </row>
    <row r="9" spans="1:13" ht="15.75" x14ac:dyDescent="0.25">
      <c r="A9">
        <f t="shared" ca="1" si="0"/>
        <v>86</v>
      </c>
      <c r="B9">
        <f t="shared" ca="1" si="0"/>
        <v>90</v>
      </c>
      <c r="C9" t="str">
        <f ca="1">_xlfn.XLOOKUP(A9, Node!$B$2:$B$101, Node!$A$2:$A$101, FALSE)</f>
        <v>Apoteker</v>
      </c>
      <c r="D9" t="str">
        <f ca="1">_xlfn.XLOOKUP(B9, Node!$B$2:$B$101, Node!$A$2:$A$101, FALSE)</f>
        <v>Obat</v>
      </c>
      <c r="E9" s="1" t="str">
        <f t="shared" ca="1" si="1"/>
        <v>DIBERIKAN_KEPADA</v>
      </c>
      <c r="F9" s="1" t="str">
        <f t="shared" ca="1" si="2"/>
        <v/>
      </c>
      <c r="G9" s="1" t="str">
        <f t="shared" ca="1" si="3"/>
        <v/>
      </c>
      <c r="H9" s="1" t="str">
        <f t="shared" ca="1" si="4"/>
        <v/>
      </c>
      <c r="I9" s="1" t="str">
        <f t="shared" ca="1" si="5"/>
        <v/>
      </c>
      <c r="J9" s="1" t="str">
        <f t="shared" ca="1" si="6"/>
        <v/>
      </c>
      <c r="K9" s="1" t="str">
        <f t="shared" ca="1" si="7"/>
        <v/>
      </c>
      <c r="L9" s="1" t="str">
        <f t="shared" ca="1" si="8"/>
        <v/>
      </c>
      <c r="M9" t="str">
        <f t="shared" ca="1" si="9"/>
        <v>MATCH (a {id:86}), (b {id:90}) MERGE (a)-[:DIBERIKAN_KEPADA { }]-&gt;(b);</v>
      </c>
    </row>
    <row r="10" spans="1:13" ht="15.75" x14ac:dyDescent="0.25">
      <c r="A10">
        <f t="shared" ca="1" si="0"/>
        <v>84</v>
      </c>
      <c r="B10">
        <f t="shared" ca="1" si="0"/>
        <v>28</v>
      </c>
      <c r="C10" t="str">
        <f ca="1">_xlfn.XLOOKUP(A10, Node!$B$2:$B$101, Node!$A$2:$A$101, FALSE)</f>
        <v>Spesialis</v>
      </c>
      <c r="D10" t="str">
        <f ca="1">_xlfn.XLOOKUP(B10, Node!$B$2:$B$101, Node!$A$2:$A$101, FALSE)</f>
        <v>Pasien</v>
      </c>
      <c r="E10" s="1" t="str">
        <f t="shared" ca="1" si="1"/>
        <v>MELAKUKAN_PEMERIKSAAN_PADA</v>
      </c>
      <c r="F10" s="1" t="str">
        <f t="shared" ca="1" si="2"/>
        <v/>
      </c>
      <c r="G10" s="1" t="str">
        <f t="shared" ca="1" si="3"/>
        <v/>
      </c>
      <c r="H10" s="1" t="str">
        <f t="shared" ca="1" si="4"/>
        <v/>
      </c>
      <c r="I10" s="1" t="str">
        <f t="shared" ca="1" si="5"/>
        <v/>
      </c>
      <c r="J10" s="1" t="str">
        <f t="shared" ca="1" si="6"/>
        <v>PeralatanDigunakan-Stetoskop</v>
      </c>
      <c r="K10" s="1" t="str">
        <f t="shared" ca="1" si="7"/>
        <v/>
      </c>
      <c r="L10" s="1" t="str">
        <f t="shared" ca="1" si="8"/>
        <v/>
      </c>
      <c r="M10" t="str">
        <f t="shared" ca="1" si="9"/>
        <v>MATCH (a {id:84}), (b {id:28}) MERGE (a)-[:MELAKUKAN_PEMERIKSAAN_PADA { Personel_Peralatan:'PeralatanDigunakan-Stetoskop', }]-&gt;(b);</v>
      </c>
    </row>
    <row r="11" spans="1:13" ht="15.75" x14ac:dyDescent="0.25">
      <c r="A11">
        <f t="shared" ca="1" si="0"/>
        <v>7</v>
      </c>
      <c r="B11">
        <f t="shared" ca="1" si="0"/>
        <v>68</v>
      </c>
      <c r="C11" t="str">
        <f ca="1">_xlfn.XLOOKUP(A11, Node!$B$2:$B$101, Node!$A$2:$A$101, FALSE)</f>
        <v>Pasien</v>
      </c>
      <c r="D11" t="str">
        <f ca="1">_xlfn.XLOOKUP(B11, Node!$B$2:$B$101, Node!$A$2:$A$101, FALSE)</f>
        <v>Dokter</v>
      </c>
      <c r="E11" s="1" t="str">
        <f t="shared" ca="1" si="1"/>
        <v>KONSULTASI_DENGAN</v>
      </c>
      <c r="F11" s="1" t="str">
        <f t="shared" ca="1" si="2"/>
        <v>TanggalKonsultasi-29/04/2024</v>
      </c>
      <c r="G11" s="1" t="str">
        <f t="shared" ca="1" si="3"/>
        <v>MasalahDibahas-Diagnosis</v>
      </c>
      <c r="H11" s="1" t="str">
        <f t="shared" ca="1" si="4"/>
        <v/>
      </c>
      <c r="I11" s="1" t="str">
        <f t="shared" ca="1" si="5"/>
        <v/>
      </c>
      <c r="J11" s="1" t="str">
        <f t="shared" ca="1" si="6"/>
        <v/>
      </c>
      <c r="K11" s="1" t="str">
        <f t="shared" ca="1" si="7"/>
        <v/>
      </c>
      <c r="L11" s="1" t="str">
        <f ca="1">IF(E11="BEKERJA_DI","WaktuShift-"&amp;CHOOSE(RANDBETWEEN(1,3),"08:00-16:00","16:00-00:00","00:00-08:00"),
IF(E11="BERPRAKTIK_DI","DomainSpesialisasi-"&amp;CHOOSE(RANDBETWEEN(1,3),"Kardiologi","Neurologi","Gastroenterologi"),
""))</f>
        <v/>
      </c>
      <c r="M11" t="str">
        <f t="shared" ca="1" si="9"/>
        <v>MATCH (a {id:7}), (b {id:68}) MERGE (a)-[:KONSULTASI_DENGAN { Tanggal_Interaksi_Status:'TanggalKonsultasi-29/04/2024', Tindakan:'MasalahDibahas-Diagnosis', }]-&gt;(b);</v>
      </c>
    </row>
    <row r="12" spans="1:13" ht="15.75" x14ac:dyDescent="0.25">
      <c r="A12">
        <f t="shared" ca="1" si="0"/>
        <v>54</v>
      </c>
      <c r="B12">
        <f t="shared" ca="1" si="0"/>
        <v>24</v>
      </c>
      <c r="C12" t="str">
        <f ca="1">_xlfn.XLOOKUP(A12, Node!$B$2:$B$101, Node!$A$2:$A$101, FALSE)</f>
        <v>Pasien</v>
      </c>
      <c r="D12" t="str">
        <f ca="1">_xlfn.XLOOKUP(B12, Node!$B$2:$B$101, Node!$A$2:$A$101, FALSE)</f>
        <v>Pasien</v>
      </c>
      <c r="E12" s="1" t="str">
        <f t="shared" ca="1" si="1"/>
        <v>TIDAK_ADA</v>
      </c>
      <c r="F12" s="1" t="str">
        <f t="shared" ca="1" si="2"/>
        <v/>
      </c>
      <c r="G12" s="1" t="str">
        <f t="shared" ca="1" si="3"/>
        <v/>
      </c>
      <c r="H12" s="1" t="str">
        <f t="shared" ca="1" si="4"/>
        <v/>
      </c>
      <c r="I12" s="1" t="str">
        <f t="shared" ca="1" si="5"/>
        <v/>
      </c>
      <c r="J12" s="1" t="str">
        <f t="shared" ca="1" si="6"/>
        <v/>
      </c>
      <c r="K12" s="1" t="str">
        <f t="shared" ca="1" si="7"/>
        <v/>
      </c>
      <c r="L12" s="1" t="str">
        <f t="shared" ca="1" si="8"/>
        <v/>
      </c>
      <c r="M12" t="str">
        <f t="shared" ca="1" si="9"/>
        <v/>
      </c>
    </row>
    <row r="13" spans="1:13" ht="15.75" x14ac:dyDescent="0.25">
      <c r="A13">
        <f t="shared" ca="1" si="0"/>
        <v>25</v>
      </c>
      <c r="B13">
        <f t="shared" ca="1" si="0"/>
        <v>22</v>
      </c>
      <c r="C13" t="str">
        <f ca="1">_xlfn.XLOOKUP(A13, Node!$B$2:$B$101, Node!$A$2:$A$101, FALSE)</f>
        <v>Pasien</v>
      </c>
      <c r="D13" t="str">
        <f ca="1">_xlfn.XLOOKUP(B13, Node!$B$2:$B$101, Node!$A$2:$A$101, FALSE)</f>
        <v>Pasien</v>
      </c>
      <c r="E13" s="1" t="str">
        <f t="shared" ca="1" si="1"/>
        <v>TIDAK_ADA</v>
      </c>
      <c r="F13" s="1" t="str">
        <f t="shared" ca="1" si="2"/>
        <v/>
      </c>
      <c r="G13" s="1" t="str">
        <f t="shared" ca="1" si="3"/>
        <v/>
      </c>
      <c r="H13" s="1" t="str">
        <f t="shared" ca="1" si="4"/>
        <v/>
      </c>
      <c r="I13" s="1" t="str">
        <f t="shared" ca="1" si="5"/>
        <v/>
      </c>
      <c r="J13" s="1" t="str">
        <f t="shared" ca="1" si="6"/>
        <v/>
      </c>
      <c r="K13" s="1" t="str">
        <f t="shared" ca="1" si="7"/>
        <v/>
      </c>
      <c r="L13" s="1" t="str">
        <f t="shared" ca="1" si="8"/>
        <v/>
      </c>
      <c r="M13" t="str">
        <f ca="1">IF(E13="TIDAK_ADA", "",
 "MATCH (a {id:"&amp;A13&amp;"}), (b {id:"&amp;B13&amp;"}) MERGE (a)-[:"&amp;E13&amp;" { " &amp;
 IF(F13="", "", $F$1&amp;":'"&amp;F13&amp;"', ") &amp;
 IF(G13="", "", $G$1&amp;":'"&amp;G13&amp;"', ") &amp;
 IF(I13="", "", $I$1&amp;":'"&amp;I13&amp;"', ") &amp;
 IF(J13="", "", $J$1&amp;":'"&amp;J13&amp;"', ") &amp;
 IF(K13="", "", $K$1&amp;":'"&amp;K13&amp;"', ") &amp;
 IF(L13="", "", $L$1&amp;":'"&amp;L13&amp;"' ") &amp; "}]-&gt;(b);")</f>
        <v/>
      </c>
    </row>
    <row r="14" spans="1:13" ht="15.75" x14ac:dyDescent="0.25">
      <c r="A14">
        <f t="shared" ca="1" si="0"/>
        <v>1</v>
      </c>
      <c r="B14">
        <f t="shared" ca="1" si="0"/>
        <v>23</v>
      </c>
      <c r="C14" t="str">
        <f ca="1">_xlfn.XLOOKUP(A14, Node!$B$2:$B$101, Node!$A$2:$A$101, FALSE)</f>
        <v>Pasien</v>
      </c>
      <c r="D14" t="str">
        <f ca="1">_xlfn.XLOOKUP(B14, Node!$B$2:$B$101, Node!$A$2:$A$101, FALSE)</f>
        <v>Pasien</v>
      </c>
      <c r="E14" s="1" t="str">
        <f t="shared" ca="1" si="1"/>
        <v>TIDAK_ADA</v>
      </c>
      <c r="F14" s="1" t="str">
        <f t="shared" ca="1" si="2"/>
        <v/>
      </c>
      <c r="G14" s="1" t="str">
        <f t="shared" ca="1" si="3"/>
        <v/>
      </c>
      <c r="H14" s="1" t="str">
        <f t="shared" ca="1" si="4"/>
        <v/>
      </c>
      <c r="I14" s="1" t="str">
        <f t="shared" ca="1" si="5"/>
        <v/>
      </c>
      <c r="J14" s="1" t="str">
        <f t="shared" ca="1" si="6"/>
        <v/>
      </c>
      <c r="K14" s="1" t="str">
        <f t="shared" ca="1" si="7"/>
        <v/>
      </c>
      <c r="L14" s="1" t="str">
        <f t="shared" ca="1" si="8"/>
        <v/>
      </c>
      <c r="M14" t="str">
        <f ca="1">IF(E14="TIDAK_ADA", "",
 "MATCH (a {id:"&amp;A14&amp;"}), (b {id:"&amp;B14&amp;"}) MERGE (a)-[:"&amp;E14&amp;" { " &amp;
 IF(F14="", "", $F$1&amp;":'"&amp;F14&amp;"', ") &amp;
 IF(G14="", "", $G$1&amp;":'"&amp;G14&amp;"', ") &amp;
 IF(I14="", "", $I$1&amp;":'"&amp;I14&amp;"', ") &amp;
 IF(J14="", "", $J$1&amp;":'"&amp;J14&amp;"', ") &amp;
 IF(K14="", "", $K$1&amp;":'"&amp;K14&amp;"', ") &amp;
 IF(L14="", "", $L$1&amp;":'"&amp;L14&amp;"' ") &amp; "}]-&gt;(b);")</f>
        <v/>
      </c>
    </row>
    <row r="15" spans="1:13" ht="15.75" x14ac:dyDescent="0.25">
      <c r="A15">
        <f t="shared" ca="1" si="0"/>
        <v>72</v>
      </c>
      <c r="B15">
        <f t="shared" ca="1" si="0"/>
        <v>100</v>
      </c>
      <c r="C15" t="str">
        <f ca="1">_xlfn.XLOOKUP(A15, Node!$B$2:$B$101, Node!$A$2:$A$101, FALSE)</f>
        <v>Perawat</v>
      </c>
      <c r="D15" t="str">
        <f ca="1">_xlfn.XLOOKUP(B15, Node!$B$2:$B$101, Node!$A$2:$A$101, FALSE)</f>
        <v>RumahSakit</v>
      </c>
      <c r="E15" s="1" t="str">
        <f t="shared" ca="1" si="1"/>
        <v>BEKERJA_DI</v>
      </c>
      <c r="F15" s="1" t="str">
        <f t="shared" ca="1" si="2"/>
        <v/>
      </c>
      <c r="G15" s="1" t="str">
        <f t="shared" ca="1" si="3"/>
        <v/>
      </c>
      <c r="H15" s="1" t="str">
        <f t="shared" ca="1" si="4"/>
        <v/>
      </c>
      <c r="I15" s="1" t="str">
        <f t="shared" ca="1" si="5"/>
        <v>Departemen-Pediatri</v>
      </c>
      <c r="J15" s="1" t="str">
        <f t="shared" ca="1" si="6"/>
        <v/>
      </c>
      <c r="K15" s="1" t="str">
        <f ca="1">IF(E15="MEMBERIKAN_INFORMASI_OBAT_KEPADA","JenisObat-"&amp;"id-"&amp;RANDBETWEEN(1,10),
IF(E15="MEMBERIKAN_PERAWATAN_KEPADA","RincianPerawatan-"&amp;CHOOSE(RANDBETWEEN(1,3),"Bedah","Terapi Fisik","Obat-obatan"),
""))</f>
        <v/>
      </c>
      <c r="L15" s="1" t="str">
        <f t="shared" ca="1" si="8"/>
        <v>WaktuShift-08:00-16:00</v>
      </c>
      <c r="M15" t="str">
        <f ca="1">IF(E15="TIDAK_ADA", "",
 "MATCH (a {id:"&amp;A15&amp;"}), (b {id:"&amp;B15&amp;"}) MERGE (a)-[:"&amp;E15&amp;" { " &amp;
 IF(F15="", "", $F$1&amp;":'"&amp;F15&amp;"', ") &amp;
 IF(G15="", "", $G$1&amp;":'"&amp;G15&amp;"', ") &amp;
 IF(I15="", "", $I$1&amp;":'"&amp;I15&amp;"', ") &amp;
 IF(J15="", "", $J$1&amp;":'"&amp;J15&amp;"', ") &amp;
 IF(K15="", "", $K$1&amp;":'"&amp;K15&amp;"', ") &amp;
 IF(L15="", "", $L$1&amp;":'"&amp;L15&amp;"' ") &amp; "}]-&gt;(b);")</f>
        <v>MATCH (a {id:72}), (b {id:100}) MERGE (a)-[:BEKERJA_DI { Departemen_Spesialiasi:'Departemen-Pediatri', WaktuShift_Spesialisasi:'WaktuShift-08:00-16:00' }]-&gt;(b);</v>
      </c>
    </row>
    <row r="16" spans="1:13" ht="15.75" x14ac:dyDescent="0.25">
      <c r="A16">
        <f t="shared" ca="1" si="0"/>
        <v>60</v>
      </c>
      <c r="B16">
        <f t="shared" ca="1" si="0"/>
        <v>92</v>
      </c>
      <c r="C16" t="str">
        <f ca="1">_xlfn.XLOOKUP(A16, Node!$B$2:$B$101, Node!$A$2:$A$101, FALSE)</f>
        <v>Pasien</v>
      </c>
      <c r="D16" t="str">
        <f ca="1">_xlfn.XLOOKUP(B16, Node!$B$2:$B$101, Node!$A$2:$A$101, FALSE)</f>
        <v>Obat</v>
      </c>
      <c r="E16" s="1" t="str">
        <f t="shared" ca="1" si="1"/>
        <v>MENGONSUMSI</v>
      </c>
      <c r="F16" s="1" t="str">
        <f t="shared" ca="1" si="2"/>
        <v/>
      </c>
      <c r="G16" s="1" t="str">
        <f t="shared" ca="1" si="3"/>
        <v/>
      </c>
      <c r="H16" s="1" t="str">
        <f t="shared" ca="1" si="4"/>
        <v/>
      </c>
      <c r="I16" s="1" t="str">
        <f t="shared" ca="1" si="5"/>
        <v/>
      </c>
      <c r="J16" s="1" t="str">
        <f t="shared" ca="1" si="6"/>
        <v/>
      </c>
      <c r="K16" s="1" t="str">
        <f t="shared" ca="1" si="7"/>
        <v/>
      </c>
      <c r="L16" s="1" t="str">
        <f ca="1">IF(E16="BEKERJA_DI","WaktuShift-"&amp;CHOOSE(RANDBETWEEN(1,3),"08:00-16:00","16:00-00:00","00:00-08:00"),
IF(E16="BERPRAKTIK_DI","DomainSpesialisasi-"&amp;CHOOSE(RANDBETWEEN(1,3),"Kardiologi","Neurologi","Gastroenterologi"),
""))</f>
        <v/>
      </c>
      <c r="M16" t="str">
        <f t="shared" ca="1" si="9"/>
        <v>MATCH (a {id:60}), (b {id:92}) MERGE (a)-[:MENGONSUMSI { }]-&gt;(b);</v>
      </c>
    </row>
    <row r="17" spans="1:13" ht="15.75" x14ac:dyDescent="0.25">
      <c r="A17">
        <f t="shared" ca="1" si="0"/>
        <v>89</v>
      </c>
      <c r="B17">
        <f t="shared" ca="1" si="0"/>
        <v>54</v>
      </c>
      <c r="C17" t="str">
        <f ca="1">_xlfn.XLOOKUP(A17, Node!$B$2:$B$101, Node!$A$2:$A$101, FALSE)</f>
        <v>Obat</v>
      </c>
      <c r="D17" t="str">
        <f ca="1">_xlfn.XLOOKUP(B17, Node!$B$2:$B$101, Node!$A$2:$A$101, FALSE)</f>
        <v>Pasien</v>
      </c>
      <c r="E17" s="1" t="str">
        <f t="shared" ca="1" si="1"/>
        <v>DIAMBIL_OLEH</v>
      </c>
      <c r="F17" s="1" t="str">
        <f t="shared" ca="1" si="2"/>
        <v/>
      </c>
      <c r="G17" s="1" t="str">
        <f t="shared" ca="1" si="3"/>
        <v/>
      </c>
      <c r="H17" s="1" t="str">
        <f t="shared" ca="1" si="4"/>
        <v/>
      </c>
      <c r="I17" s="1" t="str">
        <f t="shared" ca="1" si="5"/>
        <v/>
      </c>
      <c r="J17" s="1" t="str">
        <f t="shared" ca="1" si="6"/>
        <v/>
      </c>
      <c r="K17" s="1" t="str">
        <f t="shared" ca="1" si="7"/>
        <v/>
      </c>
      <c r="L17" s="1" t="str">
        <f t="shared" ca="1" si="8"/>
        <v/>
      </c>
      <c r="M17" t="str">
        <f t="shared" ca="1" si="9"/>
        <v>MATCH (a {id:89}), (b {id:54}) MERGE (a)-[:DIAMBIL_OLEH { }]-&gt;(b);</v>
      </c>
    </row>
    <row r="18" spans="1:13" ht="15.75" x14ac:dyDescent="0.25">
      <c r="A18">
        <f t="shared" ca="1" si="0"/>
        <v>14</v>
      </c>
      <c r="B18">
        <f t="shared" ca="1" si="0"/>
        <v>15</v>
      </c>
      <c r="C18" t="str">
        <f ca="1">_xlfn.XLOOKUP(A18, Node!$B$2:$B$101, Node!$A$2:$A$101, FALSE)</f>
        <v>Pasien</v>
      </c>
      <c r="D18" t="str">
        <f ca="1">_xlfn.XLOOKUP(B18, Node!$B$2:$B$101, Node!$A$2:$A$101, FALSE)</f>
        <v>Pasien</v>
      </c>
      <c r="E18" s="1" t="str">
        <f t="shared" ca="1" si="1"/>
        <v>TIDAK_ADA</v>
      </c>
      <c r="F18" s="1" t="str">
        <f t="shared" ca="1" si="2"/>
        <v/>
      </c>
      <c r="G18" s="1" t="str">
        <f t="shared" ca="1" si="3"/>
        <v/>
      </c>
      <c r="H18" s="1" t="str">
        <f t="shared" ca="1" si="4"/>
        <v/>
      </c>
      <c r="I18" s="1" t="str">
        <f t="shared" ca="1" si="5"/>
        <v/>
      </c>
      <c r="J18" s="1" t="str">
        <f t="shared" ca="1" si="6"/>
        <v/>
      </c>
      <c r="K18" s="1" t="str">
        <f t="shared" ca="1" si="7"/>
        <v/>
      </c>
      <c r="L18" s="1" t="str">
        <f t="shared" ca="1" si="8"/>
        <v/>
      </c>
      <c r="M18" t="str">
        <f t="shared" ca="1" si="9"/>
        <v/>
      </c>
    </row>
    <row r="19" spans="1:13" ht="15.75" x14ac:dyDescent="0.25">
      <c r="A19">
        <f t="shared" ref="A19:B34" ca="1" si="10">RANDBETWEEN(1,100)</f>
        <v>93</v>
      </c>
      <c r="B19">
        <f t="shared" ca="1" si="10"/>
        <v>17</v>
      </c>
      <c r="C19" t="str">
        <f ca="1">_xlfn.XLOOKUP(A19, Node!$B$2:$B$101, Node!$A$2:$A$101, FALSE)</f>
        <v>Obat</v>
      </c>
      <c r="D19" t="str">
        <f ca="1">_xlfn.XLOOKUP(B19, Node!$B$2:$B$101, Node!$A$2:$A$101, FALSE)</f>
        <v>Pasien</v>
      </c>
      <c r="E19" s="1" t="str">
        <f t="shared" ca="1" si="1"/>
        <v>DIAMBIL_OLEH</v>
      </c>
      <c r="F19" s="1" t="str">
        <f t="shared" ca="1" si="2"/>
        <v/>
      </c>
      <c r="G19" s="1" t="str">
        <f t="shared" ca="1" si="3"/>
        <v/>
      </c>
      <c r="H19" s="1" t="str">
        <f t="shared" ca="1" si="4"/>
        <v/>
      </c>
      <c r="I19" s="1" t="str">
        <f t="shared" ca="1" si="5"/>
        <v/>
      </c>
      <c r="J19" s="1" t="str">
        <f t="shared" ca="1" si="6"/>
        <v/>
      </c>
      <c r="K19" s="1" t="str">
        <f t="shared" ca="1" si="7"/>
        <v/>
      </c>
      <c r="L19" s="1" t="str">
        <f t="shared" ca="1" si="8"/>
        <v/>
      </c>
      <c r="M19" t="str">
        <f t="shared" ca="1" si="9"/>
        <v>MATCH (a {id:93}), (b {id:17}) MERGE (a)-[:DIAMBIL_OLEH { }]-&gt;(b);</v>
      </c>
    </row>
    <row r="20" spans="1:13" ht="15.75" x14ac:dyDescent="0.25">
      <c r="A20">
        <f t="shared" ca="1" si="10"/>
        <v>14</v>
      </c>
      <c r="B20">
        <f t="shared" ca="1" si="10"/>
        <v>52</v>
      </c>
      <c r="C20" t="str">
        <f ca="1">_xlfn.XLOOKUP(A20, Node!$B$2:$B$101, Node!$A$2:$A$101, FALSE)</f>
        <v>Pasien</v>
      </c>
      <c r="D20" t="str">
        <f ca="1">_xlfn.XLOOKUP(B20, Node!$B$2:$B$101, Node!$A$2:$A$101, FALSE)</f>
        <v>Pasien</v>
      </c>
      <c r="E20" s="1" t="str">
        <f t="shared" ca="1" si="1"/>
        <v>TIDAK_ADA</v>
      </c>
      <c r="F20" s="1" t="str">
        <f t="shared" ca="1" si="2"/>
        <v/>
      </c>
      <c r="G20" s="1" t="str">
        <f t="shared" ca="1" si="3"/>
        <v/>
      </c>
      <c r="H20" s="1" t="str">
        <f t="shared" ca="1" si="4"/>
        <v/>
      </c>
      <c r="I20" s="1" t="str">
        <f t="shared" ca="1" si="5"/>
        <v/>
      </c>
      <c r="J20" s="1" t="str">
        <f t="shared" ca="1" si="6"/>
        <v/>
      </c>
      <c r="K20" s="1" t="str">
        <f t="shared" ca="1" si="7"/>
        <v/>
      </c>
      <c r="L20" s="1" t="str">
        <f t="shared" ca="1" si="8"/>
        <v/>
      </c>
      <c r="M20" t="str">
        <f t="shared" ca="1" si="9"/>
        <v/>
      </c>
    </row>
    <row r="21" spans="1:13" ht="15.75" x14ac:dyDescent="0.25">
      <c r="A21">
        <f t="shared" ca="1" si="10"/>
        <v>1</v>
      </c>
      <c r="B21">
        <f t="shared" ca="1" si="10"/>
        <v>22</v>
      </c>
      <c r="C21" t="str">
        <f ca="1">_xlfn.XLOOKUP(A21, Node!$B$2:$B$101, Node!$A$2:$A$101, FALSE)</f>
        <v>Pasien</v>
      </c>
      <c r="D21" t="str">
        <f ca="1">_xlfn.XLOOKUP(B21, Node!$B$2:$B$101, Node!$A$2:$A$101, FALSE)</f>
        <v>Pasien</v>
      </c>
      <c r="E21" s="1" t="str">
        <f t="shared" ca="1" si="1"/>
        <v>TIDAK_ADA</v>
      </c>
      <c r="F21" s="1" t="str">
        <f t="shared" ca="1" si="2"/>
        <v/>
      </c>
      <c r="G21" s="1" t="str">
        <f t="shared" ca="1" si="3"/>
        <v/>
      </c>
      <c r="H21" s="1" t="str">
        <f t="shared" ca="1" si="4"/>
        <v/>
      </c>
      <c r="I21" s="1" t="str">
        <f t="shared" ca="1" si="5"/>
        <v/>
      </c>
      <c r="J21" s="1" t="str">
        <f t="shared" ca="1" si="6"/>
        <v/>
      </c>
      <c r="K21" s="1" t="str">
        <f t="shared" ca="1" si="7"/>
        <v/>
      </c>
      <c r="L21" s="1" t="str">
        <f t="shared" ca="1" si="8"/>
        <v/>
      </c>
      <c r="M21" t="str">
        <f t="shared" ca="1" si="9"/>
        <v/>
      </c>
    </row>
    <row r="22" spans="1:13" ht="15.75" x14ac:dyDescent="0.25">
      <c r="A22">
        <f t="shared" ca="1" si="10"/>
        <v>80</v>
      </c>
      <c r="B22">
        <f t="shared" ca="1" si="10"/>
        <v>53</v>
      </c>
      <c r="C22" t="str">
        <f ca="1">_xlfn.XLOOKUP(A22, Node!$B$2:$B$101, Node!$A$2:$A$101, FALSE)</f>
        <v>Perawat</v>
      </c>
      <c r="D22" t="str">
        <f ca="1">_xlfn.XLOOKUP(B22, Node!$B$2:$B$101, Node!$A$2:$A$101, FALSE)</f>
        <v>Pasien</v>
      </c>
      <c r="E22" s="1" t="str">
        <f t="shared" ca="1" si="1"/>
        <v>MEMBERIKAN_INFORMASI_OBAT_KEPADA</v>
      </c>
      <c r="F22" s="1" t="str">
        <f t="shared" ca="1" si="2"/>
        <v/>
      </c>
      <c r="G22" s="1" t="str">
        <f t="shared" ca="1" si="3"/>
        <v/>
      </c>
      <c r="H22" s="1" t="str">
        <f t="shared" ca="1" si="4"/>
        <v/>
      </c>
      <c r="I22" s="1" t="str">
        <f t="shared" ca="1" si="5"/>
        <v/>
      </c>
      <c r="J22" s="1" t="str">
        <f t="shared" ca="1" si="6"/>
        <v/>
      </c>
      <c r="K22" s="1" t="str">
        <f t="shared" ca="1" si="7"/>
        <v>JenisObat-id-2</v>
      </c>
      <c r="L22" s="1" t="str">
        <f t="shared" ca="1" si="8"/>
        <v/>
      </c>
      <c r="M22" t="str">
        <f t="shared" ca="1" si="9"/>
        <v>MATCH (a {id:80}), (b {id:53}) MERGE (a)-[:MEMBERIKAN_INFORMASI_OBAT_KEPADA { Obat_RincianPerawatan:'JenisObat-id-2', }]-&gt;(b);</v>
      </c>
    </row>
    <row r="23" spans="1:13" ht="15.75" x14ac:dyDescent="0.25">
      <c r="A23">
        <f t="shared" ca="1" si="10"/>
        <v>65</v>
      </c>
      <c r="B23">
        <f t="shared" ca="1" si="10"/>
        <v>22</v>
      </c>
      <c r="C23" t="str">
        <f ca="1">_xlfn.XLOOKUP(A23, Node!$B$2:$B$101, Node!$A$2:$A$101, FALSE)</f>
        <v>Dokter</v>
      </c>
      <c r="D23" t="str">
        <f ca="1">_xlfn.XLOOKUP(B23, Node!$B$2:$B$101, Node!$A$2:$A$101, FALSE)</f>
        <v>Pasien</v>
      </c>
      <c r="E23" s="1" t="str">
        <f t="shared" ca="1" si="1"/>
        <v>MEMBERIKAN_PERAWATAN_KEPADA</v>
      </c>
      <c r="F23" s="1" t="str">
        <f t="shared" ca="1" si="2"/>
        <v>TanggalPerawatan-05/08/2023</v>
      </c>
      <c r="G23" s="1" t="str">
        <f t="shared" ca="1" si="3"/>
        <v>JenisPerawatan-Bedah</v>
      </c>
      <c r="H23" s="1" t="str">
        <f t="shared" ca="1" si="4"/>
        <v>DurasiPerawatan-110 menit</v>
      </c>
      <c r="I23" s="1" t="str">
        <f t="shared" ca="1" si="5"/>
        <v/>
      </c>
      <c r="J23" s="1" t="str">
        <f t="shared" ca="1" si="6"/>
        <v>PerawatPendamping-id-10</v>
      </c>
      <c r="K23" s="1" t="str">
        <f t="shared" ca="1" si="7"/>
        <v>RincianPerawatan-Bedah</v>
      </c>
      <c r="L23" s="1" t="str">
        <f t="shared" ca="1" si="8"/>
        <v/>
      </c>
      <c r="M23" t="str">
        <f t="shared" ca="1" si="9"/>
        <v>MATCH (a {id:65}), (b {id:22}) MERGE (a)-[:MEMBERIKAN_PERAWATAN_KEPADA { Tanggal_Interaksi_Status:'TanggalPerawatan-05/08/2023', Tindakan:'JenisPerawatan-Bedah', Personel_Peralatan:'PerawatPendamping-id-10', Obat_RincianPerawatan:'RincianPerawatan-Bedah', }]-&gt;(b);</v>
      </c>
    </row>
    <row r="24" spans="1:13" ht="15.75" x14ac:dyDescent="0.25">
      <c r="A24">
        <f t="shared" ca="1" si="10"/>
        <v>48</v>
      </c>
      <c r="B24">
        <f t="shared" ca="1" si="10"/>
        <v>55</v>
      </c>
      <c r="C24" t="str">
        <f ca="1">_xlfn.XLOOKUP(A24, Node!$B$2:$B$101, Node!$A$2:$A$101, FALSE)</f>
        <v>Pasien</v>
      </c>
      <c r="D24" t="str">
        <f ca="1">_xlfn.XLOOKUP(B24, Node!$B$2:$B$101, Node!$A$2:$A$101, FALSE)</f>
        <v>Pasien</v>
      </c>
      <c r="E24" s="1" t="str">
        <f t="shared" ca="1" si="1"/>
        <v>TIDAK_ADA</v>
      </c>
      <c r="F24" s="1" t="str">
        <f t="shared" ca="1" si="2"/>
        <v/>
      </c>
      <c r="G24" s="1" t="str">
        <f t="shared" ca="1" si="3"/>
        <v/>
      </c>
      <c r="H24" s="1" t="str">
        <f t="shared" ca="1" si="4"/>
        <v/>
      </c>
      <c r="I24" s="1" t="str">
        <f t="shared" ca="1" si="5"/>
        <v/>
      </c>
      <c r="J24" s="1" t="str">
        <f t="shared" ca="1" si="6"/>
        <v/>
      </c>
      <c r="K24" s="1" t="str">
        <f t="shared" ca="1" si="7"/>
        <v/>
      </c>
      <c r="L24" s="1" t="str">
        <f t="shared" ca="1" si="8"/>
        <v/>
      </c>
      <c r="M24" t="str">
        <f t="shared" ca="1" si="9"/>
        <v/>
      </c>
    </row>
    <row r="25" spans="1:13" ht="15.75" x14ac:dyDescent="0.25">
      <c r="A25">
        <f t="shared" ca="1" si="10"/>
        <v>40</v>
      </c>
      <c r="B25">
        <f t="shared" ca="1" si="10"/>
        <v>57</v>
      </c>
      <c r="C25" t="str">
        <f ca="1">_xlfn.XLOOKUP(A25, Node!$B$2:$B$101, Node!$A$2:$A$101, FALSE)</f>
        <v>Pasien</v>
      </c>
      <c r="D25" t="str">
        <f ca="1">_xlfn.XLOOKUP(B25, Node!$B$2:$B$101, Node!$A$2:$A$101, FALSE)</f>
        <v>Pasien</v>
      </c>
      <c r="E25" s="1" t="str">
        <f t="shared" ca="1" si="1"/>
        <v>TIDAK_ADA</v>
      </c>
      <c r="F25" s="1" t="str">
        <f t="shared" ca="1" si="2"/>
        <v/>
      </c>
      <c r="G25" s="1" t="str">
        <f t="shared" ca="1" si="3"/>
        <v/>
      </c>
      <c r="H25" s="1" t="str">
        <f t="shared" ca="1" si="4"/>
        <v/>
      </c>
      <c r="I25" s="1" t="str">
        <f t="shared" ca="1" si="5"/>
        <v/>
      </c>
      <c r="J25" s="1" t="str">
        <f t="shared" ca="1" si="6"/>
        <v/>
      </c>
      <c r="K25" s="1" t="str">
        <f t="shared" ca="1" si="7"/>
        <v/>
      </c>
      <c r="L25" s="1" t="str">
        <f t="shared" ca="1" si="8"/>
        <v/>
      </c>
      <c r="M25" t="str">
        <f t="shared" ca="1" si="9"/>
        <v/>
      </c>
    </row>
    <row r="26" spans="1:13" ht="15.75" x14ac:dyDescent="0.25">
      <c r="A26">
        <f t="shared" ca="1" si="10"/>
        <v>59</v>
      </c>
      <c r="B26">
        <f t="shared" ca="1" si="10"/>
        <v>87</v>
      </c>
      <c r="C26" t="str">
        <f ca="1">_xlfn.XLOOKUP(A26, Node!$B$2:$B$101, Node!$A$2:$A$101, FALSE)</f>
        <v>Pasien</v>
      </c>
      <c r="D26" t="str">
        <f ca="1">_xlfn.XLOOKUP(B26, Node!$B$2:$B$101, Node!$A$2:$A$101, FALSE)</f>
        <v>Obat</v>
      </c>
      <c r="E26" s="1" t="str">
        <f t="shared" ca="1" si="1"/>
        <v>MENGONSUMSI</v>
      </c>
      <c r="F26" s="1" t="str">
        <f t="shared" ca="1" si="2"/>
        <v/>
      </c>
      <c r="G26" s="1" t="str">
        <f t="shared" ca="1" si="3"/>
        <v/>
      </c>
      <c r="H26" s="1" t="str">
        <f t="shared" ca="1" si="4"/>
        <v/>
      </c>
      <c r="I26" s="1" t="str">
        <f t="shared" ca="1" si="5"/>
        <v/>
      </c>
      <c r="J26" s="1" t="str">
        <f t="shared" ca="1" si="6"/>
        <v/>
      </c>
      <c r="K26" s="1" t="str">
        <f t="shared" ca="1" si="7"/>
        <v/>
      </c>
      <c r="L26" s="1" t="str">
        <f t="shared" ca="1" si="8"/>
        <v/>
      </c>
      <c r="M26" t="str">
        <f t="shared" ca="1" si="9"/>
        <v>MATCH (a {id:59}), (b {id:87}) MERGE (a)-[:MENGONSUMSI { }]-&gt;(b);</v>
      </c>
    </row>
    <row r="27" spans="1:13" ht="15.75" x14ac:dyDescent="0.25">
      <c r="A27">
        <f t="shared" ca="1" si="10"/>
        <v>45</v>
      </c>
      <c r="B27">
        <f t="shared" ca="1" si="10"/>
        <v>75</v>
      </c>
      <c r="C27" t="str">
        <f ca="1">_xlfn.XLOOKUP(A27, Node!$B$2:$B$101, Node!$A$2:$A$101, FALSE)</f>
        <v>Pasien</v>
      </c>
      <c r="D27" t="str">
        <f ca="1">_xlfn.XLOOKUP(B27, Node!$B$2:$B$101, Node!$A$2:$A$101, FALSE)</f>
        <v>Perawat</v>
      </c>
      <c r="E27" s="1" t="str">
        <f t="shared" ca="1" si="1"/>
        <v>DIJAGA_OLEH</v>
      </c>
      <c r="F27" s="1" t="str">
        <f t="shared" ca="1" si="2"/>
        <v>TanggalPemeliharaan-26/04/2024</v>
      </c>
      <c r="G27" s="1" t="str">
        <f t="shared" ca="1" si="3"/>
        <v>TingkatPerawatan-Rutin</v>
      </c>
      <c r="H27" s="1" t="str">
        <f t="shared" ca="1" si="4"/>
        <v/>
      </c>
      <c r="I27" s="1" t="str">
        <f t="shared" ca="1" si="5"/>
        <v/>
      </c>
      <c r="J27" s="1" t="str">
        <f t="shared" ca="1" si="6"/>
        <v/>
      </c>
      <c r="K27" s="1" t="str">
        <f t="shared" ca="1" si="7"/>
        <v/>
      </c>
      <c r="L27" s="1" t="str">
        <f t="shared" ca="1" si="8"/>
        <v/>
      </c>
      <c r="M27" t="str">
        <f t="shared" ca="1" si="9"/>
        <v>MATCH (a {id:45}), (b {id:75}) MERGE (a)-[:DIJAGA_OLEH { Tanggal_Interaksi_Status:'TanggalPemeliharaan-26/04/2024', Tindakan:'TingkatPerawatan-Rutin', }]-&gt;(b);</v>
      </c>
    </row>
    <row r="28" spans="1:13" ht="15.75" x14ac:dyDescent="0.25">
      <c r="A28">
        <f t="shared" ca="1" si="10"/>
        <v>66</v>
      </c>
      <c r="B28">
        <f t="shared" ca="1" si="10"/>
        <v>44</v>
      </c>
      <c r="C28" t="str">
        <f ca="1">_xlfn.XLOOKUP(A28, Node!$B$2:$B$101, Node!$A$2:$A$101, FALSE)</f>
        <v>Dokter</v>
      </c>
      <c r="D28" t="str">
        <f ca="1">_xlfn.XLOOKUP(B28, Node!$B$2:$B$101, Node!$A$2:$A$101, FALSE)</f>
        <v>Pasien</v>
      </c>
      <c r="E28" s="1" t="str">
        <f t="shared" ca="1" si="1"/>
        <v>MEMBERIKAN_PERAWATAN_KEPADA</v>
      </c>
      <c r="F28" s="1" t="str">
        <f t="shared" ca="1" si="2"/>
        <v>TanggalPerawatan-27/06/2023</v>
      </c>
      <c r="G28" s="1" t="str">
        <f t="shared" ca="1" si="3"/>
        <v>JenisPerawatan-Non-bedah</v>
      </c>
      <c r="H28" s="1" t="str">
        <f t="shared" ca="1" si="4"/>
        <v>DurasiPerawatan-106 menit</v>
      </c>
      <c r="I28" s="1" t="str">
        <f t="shared" ca="1" si="5"/>
        <v/>
      </c>
      <c r="J28" s="1" t="str">
        <f t="shared" ca="1" si="6"/>
        <v>PerawatPendamping-id-1</v>
      </c>
      <c r="K28" s="1" t="str">
        <f t="shared" ca="1" si="7"/>
        <v>RincianPerawatan-Obat-obatan</v>
      </c>
      <c r="L28" s="1" t="str">
        <f t="shared" ca="1" si="8"/>
        <v/>
      </c>
      <c r="M28" t="str">
        <f t="shared" ca="1" si="9"/>
        <v>MATCH (a {id:66}), (b {id:44}) MERGE (a)-[:MEMBERIKAN_PERAWATAN_KEPADA { Tanggal_Interaksi_Status:'TanggalPerawatan-27/06/2023', Tindakan:'JenisPerawatan-Non-bedah', Personel_Peralatan:'PerawatPendamping-id-1', Obat_RincianPerawatan:'RincianPerawatan-Obat-obatan', }]-&gt;(b);</v>
      </c>
    </row>
    <row r="29" spans="1:13" ht="15.75" x14ac:dyDescent="0.25">
      <c r="A29">
        <f t="shared" ca="1" si="10"/>
        <v>28</v>
      </c>
      <c r="B29">
        <f t="shared" ca="1" si="10"/>
        <v>25</v>
      </c>
      <c r="C29" t="str">
        <f ca="1">_xlfn.XLOOKUP(A29, Node!$B$2:$B$101, Node!$A$2:$A$101, FALSE)</f>
        <v>Pasien</v>
      </c>
      <c r="D29" t="str">
        <f ca="1">_xlfn.XLOOKUP(B29, Node!$B$2:$B$101, Node!$A$2:$A$101, FALSE)</f>
        <v>Pasien</v>
      </c>
      <c r="E29" s="1" t="str">
        <f t="shared" ca="1" si="1"/>
        <v>TIDAK_ADA</v>
      </c>
      <c r="F29" s="1" t="str">
        <f t="shared" ca="1" si="2"/>
        <v/>
      </c>
      <c r="G29" s="1" t="str">
        <f t="shared" ca="1" si="3"/>
        <v/>
      </c>
      <c r="H29" s="1" t="str">
        <f t="shared" ca="1" si="4"/>
        <v/>
      </c>
      <c r="I29" s="1" t="str">
        <f t="shared" ca="1" si="5"/>
        <v/>
      </c>
      <c r="J29" s="1" t="str">
        <f t="shared" ca="1" si="6"/>
        <v/>
      </c>
      <c r="K29" s="1" t="str">
        <f t="shared" ca="1" si="7"/>
        <v/>
      </c>
      <c r="L29" s="1" t="str">
        <f t="shared" ca="1" si="8"/>
        <v/>
      </c>
      <c r="M29" t="str">
        <f t="shared" ca="1" si="9"/>
        <v/>
      </c>
    </row>
    <row r="30" spans="1:13" ht="15.75" x14ac:dyDescent="0.25">
      <c r="A30">
        <f t="shared" ca="1" si="10"/>
        <v>97</v>
      </c>
      <c r="B30">
        <f t="shared" ca="1" si="10"/>
        <v>4</v>
      </c>
      <c r="C30" t="str">
        <f ca="1">_xlfn.XLOOKUP(A30, Node!$B$2:$B$101, Node!$A$2:$A$101, FALSE)</f>
        <v>Obat</v>
      </c>
      <c r="D30" t="str">
        <f ca="1">_xlfn.XLOOKUP(B30, Node!$B$2:$B$101, Node!$A$2:$A$101, FALSE)</f>
        <v>Pasien</v>
      </c>
      <c r="E30" s="1" t="str">
        <f t="shared" ca="1" si="1"/>
        <v>DIAMBIL_OLEH</v>
      </c>
      <c r="F30" s="1" t="str">
        <f t="shared" ca="1" si="2"/>
        <v/>
      </c>
      <c r="G30" s="1" t="str">
        <f t="shared" ca="1" si="3"/>
        <v/>
      </c>
      <c r="H30" s="1" t="str">
        <f t="shared" ca="1" si="4"/>
        <v/>
      </c>
      <c r="I30" s="1" t="str">
        <f t="shared" ca="1" si="5"/>
        <v/>
      </c>
      <c r="J30" s="1" t="str">
        <f t="shared" ca="1" si="6"/>
        <v/>
      </c>
      <c r="K30" s="1" t="str">
        <f t="shared" ca="1" si="7"/>
        <v/>
      </c>
      <c r="L30" s="1" t="str">
        <f t="shared" ca="1" si="8"/>
        <v/>
      </c>
      <c r="M30" t="str">
        <f t="shared" ca="1" si="9"/>
        <v>MATCH (a {id:97}), (b {id:4}) MERGE (a)-[:DIAMBIL_OLEH { }]-&gt;(b);</v>
      </c>
    </row>
    <row r="31" spans="1:13" ht="15.75" x14ac:dyDescent="0.25">
      <c r="A31">
        <f t="shared" ca="1" si="10"/>
        <v>8</v>
      </c>
      <c r="B31">
        <f t="shared" ca="1" si="10"/>
        <v>22</v>
      </c>
      <c r="C31" t="str">
        <f ca="1">_xlfn.XLOOKUP(A31, Node!$B$2:$B$101, Node!$A$2:$A$101, FALSE)</f>
        <v>Pasien</v>
      </c>
      <c r="D31" t="str">
        <f ca="1">_xlfn.XLOOKUP(B31, Node!$B$2:$B$101, Node!$A$2:$A$101, FALSE)</f>
        <v>Pasien</v>
      </c>
      <c r="E31" s="1" t="str">
        <f t="shared" ca="1" si="1"/>
        <v>TIDAK_ADA</v>
      </c>
      <c r="F31" s="1" t="str">
        <f t="shared" ca="1" si="2"/>
        <v/>
      </c>
      <c r="G31" s="1" t="str">
        <f t="shared" ca="1" si="3"/>
        <v/>
      </c>
      <c r="H31" s="1" t="str">
        <f t="shared" ca="1" si="4"/>
        <v/>
      </c>
      <c r="I31" s="1" t="str">
        <f t="shared" ca="1" si="5"/>
        <v/>
      </c>
      <c r="J31" s="1" t="str">
        <f t="shared" ca="1" si="6"/>
        <v/>
      </c>
      <c r="K31" s="1" t="str">
        <f t="shared" ca="1" si="7"/>
        <v/>
      </c>
      <c r="L31" s="1" t="str">
        <f t="shared" ca="1" si="8"/>
        <v/>
      </c>
      <c r="M31" t="str">
        <f t="shared" ca="1" si="9"/>
        <v/>
      </c>
    </row>
    <row r="32" spans="1:13" ht="15.75" x14ac:dyDescent="0.25">
      <c r="A32">
        <f t="shared" ca="1" si="10"/>
        <v>49</v>
      </c>
      <c r="B32">
        <f t="shared" ca="1" si="10"/>
        <v>32</v>
      </c>
      <c r="C32" t="str">
        <f ca="1">_xlfn.XLOOKUP(A32, Node!$B$2:$B$101, Node!$A$2:$A$101, FALSE)</f>
        <v>Pasien</v>
      </c>
      <c r="D32" t="str">
        <f ca="1">_xlfn.XLOOKUP(B32, Node!$B$2:$B$101, Node!$A$2:$A$101, FALSE)</f>
        <v>Pasien</v>
      </c>
      <c r="E32" s="1" t="str">
        <f t="shared" ca="1" si="1"/>
        <v>TIDAK_ADA</v>
      </c>
      <c r="F32" s="1" t="str">
        <f t="shared" ca="1" si="2"/>
        <v/>
      </c>
      <c r="G32" s="1" t="str">
        <f t="shared" ca="1" si="3"/>
        <v/>
      </c>
      <c r="H32" s="1" t="str">
        <f t="shared" ca="1" si="4"/>
        <v/>
      </c>
      <c r="I32" s="1" t="str">
        <f t="shared" ca="1" si="5"/>
        <v/>
      </c>
      <c r="J32" s="1" t="str">
        <f t="shared" ca="1" si="6"/>
        <v/>
      </c>
      <c r="K32" s="1" t="str">
        <f t="shared" ca="1" si="7"/>
        <v/>
      </c>
      <c r="L32" s="1" t="str">
        <f t="shared" ca="1" si="8"/>
        <v/>
      </c>
      <c r="M32" t="str">
        <f t="shared" ca="1" si="9"/>
        <v/>
      </c>
    </row>
    <row r="33" spans="1:13" ht="15.75" x14ac:dyDescent="0.25">
      <c r="A33">
        <f t="shared" ca="1" si="10"/>
        <v>7</v>
      </c>
      <c r="B33">
        <f t="shared" ca="1" si="10"/>
        <v>1</v>
      </c>
      <c r="C33" t="str">
        <f ca="1">_xlfn.XLOOKUP(A33, Node!$B$2:$B$101, Node!$A$2:$A$101, FALSE)</f>
        <v>Pasien</v>
      </c>
      <c r="D33" t="str">
        <f ca="1">_xlfn.XLOOKUP(B33, Node!$B$2:$B$101, Node!$A$2:$A$101, FALSE)</f>
        <v>Pasien</v>
      </c>
      <c r="E33" s="1" t="str">
        <f t="shared" ca="1" si="1"/>
        <v>TIDAK_ADA</v>
      </c>
      <c r="F33" s="1" t="str">
        <f t="shared" ca="1" si="2"/>
        <v/>
      </c>
      <c r="G33" s="1" t="str">
        <f t="shared" ca="1" si="3"/>
        <v/>
      </c>
      <c r="H33" s="1" t="str">
        <f t="shared" ca="1" si="4"/>
        <v/>
      </c>
      <c r="I33" s="1" t="str">
        <f t="shared" ca="1" si="5"/>
        <v/>
      </c>
      <c r="J33" s="1" t="str">
        <f t="shared" ca="1" si="6"/>
        <v/>
      </c>
      <c r="K33" s="1" t="str">
        <f t="shared" ca="1" si="7"/>
        <v/>
      </c>
      <c r="L33" s="1" t="str">
        <f t="shared" ca="1" si="8"/>
        <v/>
      </c>
      <c r="M33" t="str">
        <f t="shared" ca="1" si="9"/>
        <v/>
      </c>
    </row>
    <row r="34" spans="1:13" ht="15.75" x14ac:dyDescent="0.25">
      <c r="A34">
        <f t="shared" ca="1" si="10"/>
        <v>57</v>
      </c>
      <c r="B34">
        <f t="shared" ca="1" si="10"/>
        <v>56</v>
      </c>
      <c r="C34" t="str">
        <f ca="1">_xlfn.XLOOKUP(A34, Node!$B$2:$B$101, Node!$A$2:$A$101, FALSE)</f>
        <v>Pasien</v>
      </c>
      <c r="D34" t="str">
        <f ca="1">_xlfn.XLOOKUP(B34, Node!$B$2:$B$101, Node!$A$2:$A$101, FALSE)</f>
        <v>Pasien</v>
      </c>
      <c r="E34" s="1" t="str">
        <f t="shared" ca="1" si="1"/>
        <v>TIDAK_ADA</v>
      </c>
      <c r="F34" s="1" t="str">
        <f t="shared" ca="1" si="2"/>
        <v/>
      </c>
      <c r="G34" s="1" t="str">
        <f t="shared" ca="1" si="3"/>
        <v/>
      </c>
      <c r="H34" s="1" t="str">
        <f t="shared" ca="1" si="4"/>
        <v/>
      </c>
      <c r="I34" s="1" t="str">
        <f t="shared" ca="1" si="5"/>
        <v/>
      </c>
      <c r="J34" s="1" t="str">
        <f t="shared" ca="1" si="6"/>
        <v/>
      </c>
      <c r="K34" s="1" t="str">
        <f t="shared" ca="1" si="7"/>
        <v/>
      </c>
      <c r="L34" s="1" t="str">
        <f t="shared" ca="1" si="8"/>
        <v/>
      </c>
      <c r="M34" t="str">
        <f t="shared" ca="1" si="9"/>
        <v/>
      </c>
    </row>
    <row r="35" spans="1:13" ht="15.75" x14ac:dyDescent="0.25">
      <c r="A35">
        <f t="shared" ref="A35:B98" ca="1" si="11">RANDBETWEEN(1,100)</f>
        <v>7</v>
      </c>
      <c r="B35">
        <f t="shared" ca="1" si="11"/>
        <v>99</v>
      </c>
      <c r="C35" t="str">
        <f ca="1">_xlfn.XLOOKUP(A35, Node!$B$2:$B$101, Node!$A$2:$A$101, FALSE)</f>
        <v>Pasien</v>
      </c>
      <c r="D35" t="str">
        <f ca="1">_xlfn.XLOOKUP(B35, Node!$B$2:$B$101, Node!$A$2:$A$101, FALSE)</f>
        <v>RumahSakit</v>
      </c>
      <c r="E35" s="1" t="str">
        <f t="shared" ca="1" si="1"/>
        <v>DIRAWAT_DI</v>
      </c>
      <c r="F35" s="1" t="str">
        <f t="shared" ca="1" si="2"/>
        <v/>
      </c>
      <c r="G35" s="1" t="str">
        <f t="shared" ca="1" si="3"/>
        <v/>
      </c>
      <c r="H35" s="1" t="str">
        <f t="shared" ca="1" si="4"/>
        <v/>
      </c>
      <c r="I35" s="1" t="str">
        <f t="shared" ca="1" si="5"/>
        <v/>
      </c>
      <c r="J35" s="1" t="str">
        <f t="shared" ca="1" si="6"/>
        <v/>
      </c>
      <c r="K35" s="1" t="str">
        <f t="shared" ca="1" si="7"/>
        <v/>
      </c>
      <c r="L35" s="1" t="str">
        <f t="shared" ca="1" si="8"/>
        <v/>
      </c>
      <c r="M35" t="str">
        <f t="shared" ca="1" si="9"/>
        <v>MATCH (a {id:7}), (b {id:99}) MERGE (a)-[:DIRAWAT_DI { }]-&gt;(b);</v>
      </c>
    </row>
    <row r="36" spans="1:13" ht="15.75" x14ac:dyDescent="0.25">
      <c r="A36">
        <f t="shared" ca="1" si="11"/>
        <v>47</v>
      </c>
      <c r="B36">
        <f t="shared" ca="1" si="11"/>
        <v>81</v>
      </c>
      <c r="C36" t="str">
        <f ca="1">_xlfn.XLOOKUP(A36, Node!$B$2:$B$101, Node!$A$2:$A$101, FALSE)</f>
        <v>Pasien</v>
      </c>
      <c r="D36" t="str">
        <f ca="1">_xlfn.XLOOKUP(B36, Node!$B$2:$B$101, Node!$A$2:$A$101, FALSE)</f>
        <v>Spesialis</v>
      </c>
      <c r="E36" s="1" t="str">
        <f t="shared" ca="1" si="1"/>
        <v>MELAKUKAN_PEMERIKSAAN_PADA</v>
      </c>
      <c r="F36" s="1" t="str">
        <f t="shared" ca="1" si="2"/>
        <v/>
      </c>
      <c r="G36" s="1" t="str">
        <f t="shared" ca="1" si="3"/>
        <v/>
      </c>
      <c r="H36" s="1" t="str">
        <f t="shared" ca="1" si="4"/>
        <v/>
      </c>
      <c r="I36" s="1" t="str">
        <f t="shared" ca="1" si="5"/>
        <v/>
      </c>
      <c r="J36" s="1" t="str">
        <f t="shared" ca="1" si="6"/>
        <v>PeralatanDigunakan-Rontgen</v>
      </c>
      <c r="K36" s="1" t="str">
        <f t="shared" ca="1" si="7"/>
        <v/>
      </c>
      <c r="L36" s="1" t="str">
        <f t="shared" ca="1" si="8"/>
        <v/>
      </c>
      <c r="M36" t="str">
        <f t="shared" ca="1" si="9"/>
        <v>MATCH (a {id:47}), (b {id:81}) MERGE (a)-[:MELAKUKAN_PEMERIKSAAN_PADA { Personel_Peralatan:'PeralatanDigunakan-Rontgen', }]-&gt;(b);</v>
      </c>
    </row>
    <row r="37" spans="1:13" ht="15.75" x14ac:dyDescent="0.25">
      <c r="A37">
        <f t="shared" ca="1" si="11"/>
        <v>76</v>
      </c>
      <c r="B37">
        <f t="shared" ca="1" si="11"/>
        <v>67</v>
      </c>
      <c r="C37" t="str">
        <f ca="1">_xlfn.XLOOKUP(A37, Node!$B$2:$B$101, Node!$A$2:$A$101, FALSE)</f>
        <v>Perawat</v>
      </c>
      <c r="D37" t="str">
        <f ca="1">_xlfn.XLOOKUP(B37, Node!$B$2:$B$101, Node!$A$2:$A$101, FALSE)</f>
        <v>Dokter</v>
      </c>
      <c r="E37" s="1" t="str">
        <f t="shared" ca="1" si="1"/>
        <v>MEMBERIKAN_PERAWATAN_KEPADA</v>
      </c>
      <c r="F37" s="1" t="str">
        <f t="shared" ca="1" si="2"/>
        <v>TanggalPerawatan-17/06/2023</v>
      </c>
      <c r="G37" s="1" t="str">
        <f t="shared" ca="1" si="3"/>
        <v>JenisPerawatan-Rehabilitasi</v>
      </c>
      <c r="H37" s="1" t="str">
        <f t="shared" ca="1" si="4"/>
        <v>DurasiPerawatan-55 menit</v>
      </c>
      <c r="I37" s="1" t="str">
        <f t="shared" ca="1" si="5"/>
        <v/>
      </c>
      <c r="J37" s="1" t="str">
        <f t="shared" ca="1" si="6"/>
        <v>PerawatPendamping-id-7</v>
      </c>
      <c r="K37" s="1" t="str">
        <f t="shared" ca="1" si="7"/>
        <v>RincianPerawatan-Terapi Fisik</v>
      </c>
      <c r="L37" s="1" t="str">
        <f t="shared" ca="1" si="8"/>
        <v/>
      </c>
      <c r="M37" t="str">
        <f t="shared" ca="1" si="9"/>
        <v>MATCH (a {id:76}), (b {id:67}) MERGE (a)-[:MEMBERIKAN_PERAWATAN_KEPADA { Tanggal_Interaksi_Status:'TanggalPerawatan-17/06/2023', Tindakan:'JenisPerawatan-Rehabilitasi', Personel_Peralatan:'PerawatPendamping-id-7', Obat_RincianPerawatan:'RincianPerawatan-Terapi Fisik', }]-&gt;(b);</v>
      </c>
    </row>
    <row r="38" spans="1:13" ht="15.75" x14ac:dyDescent="0.25">
      <c r="A38">
        <f t="shared" ca="1" si="11"/>
        <v>65</v>
      </c>
      <c r="B38">
        <f t="shared" ca="1" si="11"/>
        <v>89</v>
      </c>
      <c r="C38" t="str">
        <f ca="1">_xlfn.XLOOKUP(A38, Node!$B$2:$B$101, Node!$A$2:$A$101, FALSE)</f>
        <v>Dokter</v>
      </c>
      <c r="D38" t="str">
        <f ca="1">_xlfn.XLOOKUP(B38, Node!$B$2:$B$101, Node!$A$2:$A$101, FALSE)</f>
        <v>Obat</v>
      </c>
      <c r="E38" s="1" t="str">
        <f t="shared" ca="1" si="1"/>
        <v>MEREKOMENDASIKAN</v>
      </c>
      <c r="F38" s="1" t="str">
        <f t="shared" ca="1" si="2"/>
        <v/>
      </c>
      <c r="G38" s="1" t="str">
        <f t="shared" ca="1" si="3"/>
        <v/>
      </c>
      <c r="H38" s="1" t="str">
        <f t="shared" ca="1" si="4"/>
        <v/>
      </c>
      <c r="I38" s="1" t="str">
        <f t="shared" ca="1" si="5"/>
        <v/>
      </c>
      <c r="J38" s="1" t="str">
        <f t="shared" ca="1" si="6"/>
        <v/>
      </c>
      <c r="K38" s="1" t="str">
        <f t="shared" ca="1" si="7"/>
        <v/>
      </c>
      <c r="L38" s="1" t="str">
        <f t="shared" ca="1" si="8"/>
        <v/>
      </c>
      <c r="M38" t="str">
        <f t="shared" ca="1" si="9"/>
        <v>MATCH (a {id:65}), (b {id:89}) MERGE (a)-[:MEREKOMENDASIKAN { }]-&gt;(b);</v>
      </c>
    </row>
    <row r="39" spans="1:13" ht="15.75" x14ac:dyDescent="0.25">
      <c r="A39">
        <f t="shared" ca="1" si="11"/>
        <v>83</v>
      </c>
      <c r="B39">
        <f t="shared" ca="1" si="11"/>
        <v>42</v>
      </c>
      <c r="C39" t="str">
        <f ca="1">_xlfn.XLOOKUP(A39, Node!$B$2:$B$101, Node!$A$2:$A$101, FALSE)</f>
        <v>Spesialis</v>
      </c>
      <c r="D39" t="str">
        <f ca="1">_xlfn.XLOOKUP(B39, Node!$B$2:$B$101, Node!$A$2:$A$101, FALSE)</f>
        <v>Pasien</v>
      </c>
      <c r="E39" s="1" t="str">
        <f t="shared" ca="1" si="1"/>
        <v>MELAKUKAN_PEMERIKSAAN_PADA</v>
      </c>
      <c r="F39" s="1" t="str">
        <f t="shared" ca="1" si="2"/>
        <v/>
      </c>
      <c r="G39" s="1" t="str">
        <f t="shared" ca="1" si="3"/>
        <v/>
      </c>
      <c r="H39" s="1" t="str">
        <f t="shared" ca="1" si="4"/>
        <v/>
      </c>
      <c r="I39" s="1" t="str">
        <f t="shared" ca="1" si="5"/>
        <v/>
      </c>
      <c r="J39" s="1" t="str">
        <f t="shared" ca="1" si="6"/>
        <v>PeralatanDigunakan-MRI</v>
      </c>
      <c r="K39" s="1" t="str">
        <f t="shared" ca="1" si="7"/>
        <v/>
      </c>
      <c r="L39" s="1" t="str">
        <f t="shared" ca="1" si="8"/>
        <v/>
      </c>
      <c r="M39" t="str">
        <f t="shared" ca="1" si="9"/>
        <v>MATCH (a {id:83}), (b {id:42}) MERGE (a)-[:MELAKUKAN_PEMERIKSAAN_PADA { Personel_Peralatan:'PeralatanDigunakan-MRI', }]-&gt;(b);</v>
      </c>
    </row>
    <row r="40" spans="1:13" ht="15.75" x14ac:dyDescent="0.25">
      <c r="A40">
        <f t="shared" ca="1" si="11"/>
        <v>87</v>
      </c>
      <c r="B40">
        <f t="shared" ca="1" si="11"/>
        <v>58</v>
      </c>
      <c r="C40" t="str">
        <f ca="1">_xlfn.XLOOKUP(A40, Node!$B$2:$B$101, Node!$A$2:$A$101, FALSE)</f>
        <v>Obat</v>
      </c>
      <c r="D40" t="str">
        <f ca="1">_xlfn.XLOOKUP(B40, Node!$B$2:$B$101, Node!$A$2:$A$101, FALSE)</f>
        <v>Pasien</v>
      </c>
      <c r="E40" s="1" t="str">
        <f t="shared" ca="1" si="1"/>
        <v>DIAMBIL_OLEH</v>
      </c>
      <c r="F40" s="1" t="str">
        <f t="shared" ca="1" si="2"/>
        <v/>
      </c>
      <c r="G40" s="1" t="str">
        <f t="shared" ca="1" si="3"/>
        <v/>
      </c>
      <c r="H40" s="1" t="str">
        <f t="shared" ca="1" si="4"/>
        <v/>
      </c>
      <c r="I40" s="1" t="str">
        <f t="shared" ca="1" si="5"/>
        <v/>
      </c>
      <c r="J40" s="1" t="str">
        <f t="shared" ca="1" si="6"/>
        <v/>
      </c>
      <c r="K40" s="1" t="str">
        <f t="shared" ca="1" si="7"/>
        <v/>
      </c>
      <c r="L40" s="1" t="str">
        <f t="shared" ca="1" si="8"/>
        <v/>
      </c>
      <c r="M40" t="str">
        <f t="shared" ca="1" si="9"/>
        <v>MATCH (a {id:87}), (b {id:58}) MERGE (a)-[:DIAMBIL_OLEH { }]-&gt;(b);</v>
      </c>
    </row>
    <row r="41" spans="1:13" ht="15.75" x14ac:dyDescent="0.25">
      <c r="A41">
        <f t="shared" ca="1" si="11"/>
        <v>13</v>
      </c>
      <c r="B41">
        <f t="shared" ca="1" si="11"/>
        <v>69</v>
      </c>
      <c r="C41" t="str">
        <f ca="1">_xlfn.XLOOKUP(A41, Node!$B$2:$B$101, Node!$A$2:$A$101, FALSE)</f>
        <v>Pasien</v>
      </c>
      <c r="D41" t="str">
        <f ca="1">_xlfn.XLOOKUP(B41, Node!$B$2:$B$101, Node!$A$2:$A$101, FALSE)</f>
        <v>Dokter</v>
      </c>
      <c r="E41" s="1" t="str">
        <f t="shared" ca="1" si="1"/>
        <v>KONSULTASI_DENGAN</v>
      </c>
      <c r="F41" s="1" t="str">
        <f t="shared" ca="1" si="2"/>
        <v>TanggalKonsultasi-25/04/2024</v>
      </c>
      <c r="G41" s="1" t="str">
        <f t="shared" ca="1" si="3"/>
        <v>MasalahDibahas-Opsi Perawatan</v>
      </c>
      <c r="H41" s="1" t="str">
        <f t="shared" ca="1" si="4"/>
        <v/>
      </c>
      <c r="I41" s="1" t="str">
        <f t="shared" ca="1" si="5"/>
        <v/>
      </c>
      <c r="J41" s="1" t="str">
        <f t="shared" ca="1" si="6"/>
        <v/>
      </c>
      <c r="K41" s="1" t="str">
        <f t="shared" ca="1" si="7"/>
        <v/>
      </c>
      <c r="L41" s="1" t="str">
        <f t="shared" ca="1" si="8"/>
        <v/>
      </c>
      <c r="M41" t="str">
        <f t="shared" ca="1" si="9"/>
        <v>MATCH (a {id:13}), (b {id:69}) MERGE (a)-[:KONSULTASI_DENGAN { Tanggal_Interaksi_Status:'TanggalKonsultasi-25/04/2024', Tindakan:'MasalahDibahas-Opsi Perawatan', }]-&gt;(b);</v>
      </c>
    </row>
    <row r="42" spans="1:13" ht="15.75" x14ac:dyDescent="0.25">
      <c r="A42">
        <f t="shared" ca="1" si="11"/>
        <v>8</v>
      </c>
      <c r="B42">
        <f t="shared" ca="1" si="11"/>
        <v>44</v>
      </c>
      <c r="C42" t="str">
        <f ca="1">_xlfn.XLOOKUP(A42, Node!$B$2:$B$101, Node!$A$2:$A$101, FALSE)</f>
        <v>Pasien</v>
      </c>
      <c r="D42" t="str">
        <f ca="1">_xlfn.XLOOKUP(B42, Node!$B$2:$B$101, Node!$A$2:$A$101, FALSE)</f>
        <v>Pasien</v>
      </c>
      <c r="E42" s="1" t="str">
        <f t="shared" ca="1" si="1"/>
        <v>TIDAK_ADA</v>
      </c>
      <c r="F42" s="1" t="str">
        <f t="shared" ca="1" si="2"/>
        <v/>
      </c>
      <c r="G42" s="1" t="str">
        <f t="shared" ca="1" si="3"/>
        <v/>
      </c>
      <c r="H42" s="1" t="str">
        <f t="shared" ca="1" si="4"/>
        <v/>
      </c>
      <c r="I42" s="1" t="str">
        <f t="shared" ca="1" si="5"/>
        <v/>
      </c>
      <c r="J42" s="1" t="str">
        <f t="shared" ca="1" si="6"/>
        <v/>
      </c>
      <c r="K42" s="1" t="str">
        <f t="shared" ca="1" si="7"/>
        <v/>
      </c>
      <c r="L42" s="1" t="str">
        <f t="shared" ca="1" si="8"/>
        <v/>
      </c>
      <c r="M42" t="str">
        <f t="shared" ca="1" si="9"/>
        <v/>
      </c>
    </row>
    <row r="43" spans="1:13" ht="15.75" x14ac:dyDescent="0.25">
      <c r="A43">
        <f t="shared" ca="1" si="11"/>
        <v>48</v>
      </c>
      <c r="B43">
        <f t="shared" ca="1" si="11"/>
        <v>63</v>
      </c>
      <c r="C43" t="str">
        <f ca="1">_xlfn.XLOOKUP(A43, Node!$B$2:$B$101, Node!$A$2:$A$101, FALSE)</f>
        <v>Pasien</v>
      </c>
      <c r="D43" t="str">
        <f ca="1">_xlfn.XLOOKUP(B43, Node!$B$2:$B$101, Node!$A$2:$A$101, FALSE)</f>
        <v>Dokter</v>
      </c>
      <c r="E43" s="1" t="str">
        <f t="shared" ca="1" si="1"/>
        <v>KONSULTASI_DENGAN</v>
      </c>
      <c r="F43" s="1" t="str">
        <f t="shared" ca="1" si="2"/>
        <v>TanggalKonsultasi-25/04/2024</v>
      </c>
      <c r="G43" s="1" t="str">
        <f t="shared" ca="1" si="3"/>
        <v>MasalahDibahas-Rencana Tindak Lanjut</v>
      </c>
      <c r="H43" s="1" t="str">
        <f t="shared" ca="1" si="4"/>
        <v/>
      </c>
      <c r="I43" s="1" t="str">
        <f t="shared" ca="1" si="5"/>
        <v/>
      </c>
      <c r="J43" s="1" t="str">
        <f t="shared" ca="1" si="6"/>
        <v/>
      </c>
      <c r="K43" s="1" t="str">
        <f t="shared" ca="1" si="7"/>
        <v/>
      </c>
      <c r="L43" s="1" t="str">
        <f t="shared" ca="1" si="8"/>
        <v/>
      </c>
      <c r="M43" t="str">
        <f t="shared" ca="1" si="9"/>
        <v>MATCH (a {id:48}), (b {id:63}) MERGE (a)-[:KONSULTASI_DENGAN { Tanggal_Interaksi_Status:'TanggalKonsultasi-25/04/2024', Tindakan:'MasalahDibahas-Rencana Tindak Lanjut', }]-&gt;(b);</v>
      </c>
    </row>
    <row r="44" spans="1:13" ht="15.75" x14ac:dyDescent="0.25">
      <c r="A44">
        <f t="shared" ca="1" si="11"/>
        <v>28</v>
      </c>
      <c r="B44">
        <f t="shared" ca="1" si="11"/>
        <v>64</v>
      </c>
      <c r="C44" t="str">
        <f ca="1">_xlfn.XLOOKUP(A44, Node!$B$2:$B$101, Node!$A$2:$A$101, FALSE)</f>
        <v>Pasien</v>
      </c>
      <c r="D44" t="str">
        <f ca="1">_xlfn.XLOOKUP(B44, Node!$B$2:$B$101, Node!$A$2:$A$101, FALSE)</f>
        <v>Dokter</v>
      </c>
      <c r="E44" s="1" t="str">
        <f t="shared" ca="1" si="1"/>
        <v>KONSULTASI_DENGAN</v>
      </c>
      <c r="F44" s="1" t="str">
        <f t="shared" ca="1" si="2"/>
        <v>TanggalKonsultasi-02/05/2024</v>
      </c>
      <c r="G44" s="1" t="str">
        <f t="shared" ca="1" si="3"/>
        <v>MasalahDibahas-Rencana Tindak Lanjut</v>
      </c>
      <c r="H44" s="1" t="str">
        <f t="shared" ca="1" si="4"/>
        <v/>
      </c>
      <c r="I44" s="1" t="str">
        <f t="shared" ca="1" si="5"/>
        <v/>
      </c>
      <c r="J44" s="1" t="str">
        <f t="shared" ca="1" si="6"/>
        <v/>
      </c>
      <c r="K44" s="1" t="str">
        <f t="shared" ca="1" si="7"/>
        <v/>
      </c>
      <c r="L44" s="1" t="str">
        <f t="shared" ca="1" si="8"/>
        <v/>
      </c>
      <c r="M44" t="str">
        <f t="shared" ca="1" si="9"/>
        <v>MATCH (a {id:28}), (b {id:64}) MERGE (a)-[:KONSULTASI_DENGAN { Tanggal_Interaksi_Status:'TanggalKonsultasi-02/05/2024', Tindakan:'MasalahDibahas-Rencana Tindak Lanjut', }]-&gt;(b);</v>
      </c>
    </row>
    <row r="45" spans="1:13" ht="15.75" x14ac:dyDescent="0.25">
      <c r="A45">
        <f t="shared" ca="1" si="11"/>
        <v>80</v>
      </c>
      <c r="B45">
        <f t="shared" ca="1" si="11"/>
        <v>58</v>
      </c>
      <c r="C45" t="str">
        <f ca="1">_xlfn.XLOOKUP(A45, Node!$B$2:$B$101, Node!$A$2:$A$101, FALSE)</f>
        <v>Perawat</v>
      </c>
      <c r="D45" t="str">
        <f ca="1">_xlfn.XLOOKUP(B45, Node!$B$2:$B$101, Node!$A$2:$A$101, FALSE)</f>
        <v>Pasien</v>
      </c>
      <c r="E45" s="1" t="str">
        <f t="shared" ca="1" si="1"/>
        <v>MEMBERIKAN_INFORMASI_OBAT_KEPADA</v>
      </c>
      <c r="F45" s="1" t="str">
        <f t="shared" ca="1" si="2"/>
        <v/>
      </c>
      <c r="G45" s="1" t="str">
        <f t="shared" ca="1" si="3"/>
        <v/>
      </c>
      <c r="H45" s="1" t="str">
        <f t="shared" ca="1" si="4"/>
        <v/>
      </c>
      <c r="I45" s="1" t="str">
        <f t="shared" ca="1" si="5"/>
        <v/>
      </c>
      <c r="J45" s="1" t="str">
        <f t="shared" ca="1" si="6"/>
        <v/>
      </c>
      <c r="K45" s="1" t="str">
        <f t="shared" ca="1" si="7"/>
        <v>JenisObat-id-4</v>
      </c>
      <c r="L45" s="1" t="str">
        <f t="shared" ca="1" si="8"/>
        <v/>
      </c>
      <c r="M45" t="str">
        <f t="shared" ca="1" si="9"/>
        <v>MATCH (a {id:80}), (b {id:58}) MERGE (a)-[:MEMBERIKAN_INFORMASI_OBAT_KEPADA { Obat_RincianPerawatan:'JenisObat-id-4', }]-&gt;(b);</v>
      </c>
    </row>
    <row r="46" spans="1:13" ht="15.75" x14ac:dyDescent="0.25">
      <c r="A46">
        <f t="shared" ca="1" si="11"/>
        <v>84</v>
      </c>
      <c r="B46">
        <f t="shared" ca="1" si="11"/>
        <v>95</v>
      </c>
      <c r="C46" t="str">
        <f ca="1">_xlfn.XLOOKUP(A46, Node!$B$2:$B$101, Node!$A$2:$A$101, FALSE)</f>
        <v>Spesialis</v>
      </c>
      <c r="D46" t="str">
        <f ca="1">_xlfn.XLOOKUP(B46, Node!$B$2:$B$101, Node!$A$2:$A$101, FALSE)</f>
        <v>Obat</v>
      </c>
      <c r="E46" s="1" t="str">
        <f t="shared" ca="1" si="1"/>
        <v>TIDAK_ADA</v>
      </c>
      <c r="F46" s="1" t="str">
        <f t="shared" ca="1" si="2"/>
        <v/>
      </c>
      <c r="G46" s="1" t="str">
        <f t="shared" ca="1" si="3"/>
        <v/>
      </c>
      <c r="H46" s="1" t="str">
        <f t="shared" ca="1" si="4"/>
        <v/>
      </c>
      <c r="I46" s="1" t="str">
        <f t="shared" ca="1" si="5"/>
        <v/>
      </c>
      <c r="J46" s="1" t="str">
        <f t="shared" ca="1" si="6"/>
        <v/>
      </c>
      <c r="K46" s="1" t="str">
        <f t="shared" ca="1" si="7"/>
        <v/>
      </c>
      <c r="L46" s="1" t="str">
        <f t="shared" ca="1" si="8"/>
        <v/>
      </c>
      <c r="M46" t="str">
        <f t="shared" ca="1" si="9"/>
        <v/>
      </c>
    </row>
    <row r="47" spans="1:13" ht="15.75" x14ac:dyDescent="0.25">
      <c r="A47">
        <f t="shared" ca="1" si="11"/>
        <v>81</v>
      </c>
      <c r="B47">
        <f t="shared" ca="1" si="11"/>
        <v>52</v>
      </c>
      <c r="C47" t="str">
        <f ca="1">_xlfn.XLOOKUP(A47, Node!$B$2:$B$101, Node!$A$2:$A$101, FALSE)</f>
        <v>Spesialis</v>
      </c>
      <c r="D47" t="str">
        <f ca="1">_xlfn.XLOOKUP(B47, Node!$B$2:$B$101, Node!$A$2:$A$101, FALSE)</f>
        <v>Pasien</v>
      </c>
      <c r="E47" s="1" t="str">
        <f t="shared" ca="1" si="1"/>
        <v>MELAKUKAN_PEMERIKSAAN_PADA</v>
      </c>
      <c r="F47" s="1" t="str">
        <f t="shared" ca="1" si="2"/>
        <v/>
      </c>
      <c r="G47" s="1" t="str">
        <f t="shared" ca="1" si="3"/>
        <v/>
      </c>
      <c r="H47" s="1" t="str">
        <f t="shared" ca="1" si="4"/>
        <v/>
      </c>
      <c r="I47" s="1" t="str">
        <f t="shared" ca="1" si="5"/>
        <v/>
      </c>
      <c r="J47" s="1" t="str">
        <f t="shared" ca="1" si="6"/>
        <v>PeralatanDigunakan-MRI</v>
      </c>
      <c r="K47" s="1" t="str">
        <f t="shared" ca="1" si="7"/>
        <v/>
      </c>
      <c r="L47" s="1" t="str">
        <f t="shared" ca="1" si="8"/>
        <v/>
      </c>
      <c r="M47" t="str">
        <f t="shared" ca="1" si="9"/>
        <v>MATCH (a {id:81}), (b {id:52}) MERGE (a)-[:MELAKUKAN_PEMERIKSAAN_PADA { Personel_Peralatan:'PeralatanDigunakan-MRI', }]-&gt;(b);</v>
      </c>
    </row>
    <row r="48" spans="1:13" ht="15.75" x14ac:dyDescent="0.25">
      <c r="A48">
        <f t="shared" ca="1" si="11"/>
        <v>48</v>
      </c>
      <c r="B48">
        <f t="shared" ca="1" si="11"/>
        <v>35</v>
      </c>
      <c r="C48" t="str">
        <f ca="1">_xlfn.XLOOKUP(A48, Node!$B$2:$B$101, Node!$A$2:$A$101, FALSE)</f>
        <v>Pasien</v>
      </c>
      <c r="D48" t="str">
        <f ca="1">_xlfn.XLOOKUP(B48, Node!$B$2:$B$101, Node!$A$2:$A$101, FALSE)</f>
        <v>Pasien</v>
      </c>
      <c r="E48" s="1" t="str">
        <f t="shared" ca="1" si="1"/>
        <v>TIDAK_ADA</v>
      </c>
      <c r="F48" s="1" t="str">
        <f t="shared" ca="1" si="2"/>
        <v/>
      </c>
      <c r="G48" s="1" t="str">
        <f t="shared" ca="1" si="3"/>
        <v/>
      </c>
      <c r="H48" s="1" t="str">
        <f t="shared" ca="1" si="4"/>
        <v/>
      </c>
      <c r="I48" s="1" t="str">
        <f t="shared" ca="1" si="5"/>
        <v/>
      </c>
      <c r="J48" s="1" t="str">
        <f t="shared" ca="1" si="6"/>
        <v/>
      </c>
      <c r="K48" s="1" t="str">
        <f t="shared" ca="1" si="7"/>
        <v/>
      </c>
      <c r="L48" s="1" t="str">
        <f t="shared" ca="1" si="8"/>
        <v/>
      </c>
      <c r="M48" t="str">
        <f t="shared" ca="1" si="9"/>
        <v/>
      </c>
    </row>
    <row r="49" spans="1:13" ht="15.75" x14ac:dyDescent="0.25">
      <c r="A49">
        <f t="shared" ca="1" si="11"/>
        <v>80</v>
      </c>
      <c r="B49">
        <f t="shared" ca="1" si="11"/>
        <v>99</v>
      </c>
      <c r="C49" t="str">
        <f ca="1">_xlfn.XLOOKUP(A49, Node!$B$2:$B$101, Node!$A$2:$A$101, FALSE)</f>
        <v>Perawat</v>
      </c>
      <c r="D49" t="str">
        <f ca="1">_xlfn.XLOOKUP(B49, Node!$B$2:$B$101, Node!$A$2:$A$101, FALSE)</f>
        <v>RumahSakit</v>
      </c>
      <c r="E49" s="1" t="str">
        <f t="shared" ca="1" si="1"/>
        <v>BEKERJA_DI</v>
      </c>
      <c r="F49" s="1" t="str">
        <f t="shared" ca="1" si="2"/>
        <v/>
      </c>
      <c r="G49" s="1" t="str">
        <f t="shared" ca="1" si="3"/>
        <v/>
      </c>
      <c r="H49" s="1" t="str">
        <f t="shared" ca="1" si="4"/>
        <v/>
      </c>
      <c r="I49" s="1" t="str">
        <f t="shared" ca="1" si="5"/>
        <v>Departemen-Onkologi</v>
      </c>
      <c r="J49" s="1" t="str">
        <f t="shared" ca="1" si="6"/>
        <v/>
      </c>
      <c r="K49" s="1" t="str">
        <f t="shared" ca="1" si="7"/>
        <v/>
      </c>
      <c r="L49" s="1" t="str">
        <f t="shared" ca="1" si="8"/>
        <v>WaktuShift-16:00-00:00</v>
      </c>
      <c r="M49" t="str">
        <f t="shared" ca="1" si="9"/>
        <v>MATCH (a {id:80}), (b {id:99}) MERGE (a)-[:BEKERJA_DI { Departemen_Spesialiasi:'Departemen-Onkologi', WaktuShift_Spesialisasi:'WaktuShift-16:00-00:00' }]-&gt;(b);</v>
      </c>
    </row>
    <row r="50" spans="1:13" ht="15.75" x14ac:dyDescent="0.25">
      <c r="A50">
        <f t="shared" ca="1" si="11"/>
        <v>22</v>
      </c>
      <c r="B50">
        <f t="shared" ca="1" si="11"/>
        <v>68</v>
      </c>
      <c r="C50" t="str">
        <f ca="1">_xlfn.XLOOKUP(A50, Node!$B$2:$B$101, Node!$A$2:$A$101, FALSE)</f>
        <v>Pasien</v>
      </c>
      <c r="D50" t="str">
        <f ca="1">_xlfn.XLOOKUP(B50, Node!$B$2:$B$101, Node!$A$2:$A$101, FALSE)</f>
        <v>Dokter</v>
      </c>
      <c r="E50" s="1" t="str">
        <f t="shared" ca="1" si="1"/>
        <v>KONSULTASI_DENGAN</v>
      </c>
      <c r="F50" s="1" t="str">
        <f t="shared" ca="1" si="2"/>
        <v>TanggalKonsultasi-23/04/2024</v>
      </c>
      <c r="G50" s="1" t="str">
        <f t="shared" ca="1" si="3"/>
        <v>MasalahDibahas-Rencana Tindak Lanjut</v>
      </c>
      <c r="H50" s="1" t="str">
        <f t="shared" ca="1" si="4"/>
        <v/>
      </c>
      <c r="I50" s="1" t="str">
        <f t="shared" ca="1" si="5"/>
        <v/>
      </c>
      <c r="J50" s="1" t="str">
        <f t="shared" ca="1" si="6"/>
        <v/>
      </c>
      <c r="K50" s="1" t="str">
        <f t="shared" ca="1" si="7"/>
        <v/>
      </c>
      <c r="L50" s="1" t="str">
        <f t="shared" ca="1" si="8"/>
        <v/>
      </c>
      <c r="M50" t="str">
        <f t="shared" ca="1" si="9"/>
        <v>MATCH (a {id:22}), (b {id:68}) MERGE (a)-[:KONSULTASI_DENGAN { Tanggal_Interaksi_Status:'TanggalKonsultasi-23/04/2024', Tindakan:'MasalahDibahas-Rencana Tindak Lanjut', }]-&gt;(b);</v>
      </c>
    </row>
    <row r="51" spans="1:13" ht="15.75" x14ac:dyDescent="0.25">
      <c r="A51">
        <f t="shared" ca="1" si="11"/>
        <v>92</v>
      </c>
      <c r="B51">
        <f t="shared" ca="1" si="11"/>
        <v>71</v>
      </c>
      <c r="C51" t="str">
        <f ca="1">_xlfn.XLOOKUP(A51, Node!$B$2:$B$101, Node!$A$2:$A$101, FALSE)</f>
        <v>Obat</v>
      </c>
      <c r="D51" t="str">
        <f ca="1">_xlfn.XLOOKUP(B51, Node!$B$2:$B$101, Node!$A$2:$A$101, FALSE)</f>
        <v>Perawat</v>
      </c>
      <c r="E51" s="1" t="str">
        <f t="shared" ca="1" si="1"/>
        <v>TIDAK_ADA</v>
      </c>
      <c r="F51" s="1" t="str">
        <f t="shared" ca="1" si="2"/>
        <v/>
      </c>
      <c r="G51" s="1" t="str">
        <f t="shared" ca="1" si="3"/>
        <v/>
      </c>
      <c r="H51" s="1" t="str">
        <f t="shared" ca="1" si="4"/>
        <v/>
      </c>
      <c r="I51" s="1" t="str">
        <f t="shared" ca="1" si="5"/>
        <v/>
      </c>
      <c r="J51" s="1" t="str">
        <f t="shared" ca="1" si="6"/>
        <v/>
      </c>
      <c r="K51" s="1" t="str">
        <f t="shared" ca="1" si="7"/>
        <v/>
      </c>
      <c r="L51" s="1" t="str">
        <f t="shared" ca="1" si="8"/>
        <v/>
      </c>
      <c r="M51" t="str">
        <f t="shared" ca="1" si="9"/>
        <v/>
      </c>
    </row>
    <row r="52" spans="1:13" ht="15.75" x14ac:dyDescent="0.25">
      <c r="A52">
        <f t="shared" ca="1" si="11"/>
        <v>76</v>
      </c>
      <c r="B52">
        <f t="shared" ca="1" si="11"/>
        <v>78</v>
      </c>
      <c r="C52" t="str">
        <f ca="1">_xlfn.XLOOKUP(A52, Node!$B$2:$B$101, Node!$A$2:$A$101, FALSE)</f>
        <v>Perawat</v>
      </c>
      <c r="D52" t="str">
        <f ca="1">_xlfn.XLOOKUP(B52, Node!$B$2:$B$101, Node!$A$2:$A$101, FALSE)</f>
        <v>Perawat</v>
      </c>
      <c r="E52" s="1" t="str">
        <f t="shared" ca="1" si="1"/>
        <v>BEKERJA_BERSAMA</v>
      </c>
      <c r="F52" s="1" t="str">
        <f t="shared" ca="1" si="2"/>
        <v/>
      </c>
      <c r="G52" s="1" t="str">
        <f t="shared" ca="1" si="3"/>
        <v/>
      </c>
      <c r="H52" s="1" t="str">
        <f t="shared" ca="1" si="4"/>
        <v/>
      </c>
      <c r="I52" s="1" t="str">
        <f t="shared" ca="1" si="5"/>
        <v/>
      </c>
      <c r="J52" s="1" t="str">
        <f t="shared" ca="1" si="6"/>
        <v/>
      </c>
      <c r="K52" s="1" t="str">
        <f t="shared" ca="1" si="7"/>
        <v/>
      </c>
      <c r="L52" s="1" t="str">
        <f t="shared" ca="1" si="8"/>
        <v/>
      </c>
      <c r="M52" t="str">
        <f t="shared" ca="1" si="9"/>
        <v>MATCH (a {id:76}), (b {id:78}) MERGE (a)-[:BEKERJA_BERSAMA { }]-&gt;(b);</v>
      </c>
    </row>
    <row r="53" spans="1:13" ht="15.75" x14ac:dyDescent="0.25">
      <c r="A53">
        <f t="shared" ca="1" si="11"/>
        <v>38</v>
      </c>
      <c r="B53">
        <f t="shared" ca="1" si="11"/>
        <v>54</v>
      </c>
      <c r="C53" t="str">
        <f ca="1">_xlfn.XLOOKUP(A53, Node!$B$2:$B$101, Node!$A$2:$A$101, FALSE)</f>
        <v>Pasien</v>
      </c>
      <c r="D53" t="str">
        <f ca="1">_xlfn.XLOOKUP(B53, Node!$B$2:$B$101, Node!$A$2:$A$101, FALSE)</f>
        <v>Pasien</v>
      </c>
      <c r="E53" s="1" t="str">
        <f t="shared" ca="1" si="1"/>
        <v>TIDAK_ADA</v>
      </c>
      <c r="F53" s="1" t="str">
        <f t="shared" ca="1" si="2"/>
        <v/>
      </c>
      <c r="G53" s="1" t="str">
        <f t="shared" ca="1" si="3"/>
        <v/>
      </c>
      <c r="H53" s="1" t="str">
        <f t="shared" ca="1" si="4"/>
        <v/>
      </c>
      <c r="I53" s="1" t="str">
        <f t="shared" ca="1" si="5"/>
        <v/>
      </c>
      <c r="J53" s="1" t="str">
        <f t="shared" ca="1" si="6"/>
        <v/>
      </c>
      <c r="K53" s="1" t="str">
        <f t="shared" ca="1" si="7"/>
        <v/>
      </c>
      <c r="L53" s="1" t="str">
        <f t="shared" ca="1" si="8"/>
        <v/>
      </c>
      <c r="M53" t="str">
        <f t="shared" ca="1" si="9"/>
        <v/>
      </c>
    </row>
    <row r="54" spans="1:13" ht="15.75" x14ac:dyDescent="0.25">
      <c r="A54">
        <f t="shared" ca="1" si="11"/>
        <v>24</v>
      </c>
      <c r="B54">
        <f t="shared" ca="1" si="11"/>
        <v>85</v>
      </c>
      <c r="C54" t="str">
        <f ca="1">_xlfn.XLOOKUP(A54, Node!$B$2:$B$101, Node!$A$2:$A$101, FALSE)</f>
        <v>Pasien</v>
      </c>
      <c r="D54" t="str">
        <f ca="1">_xlfn.XLOOKUP(B54, Node!$B$2:$B$101, Node!$A$2:$A$101, FALSE)</f>
        <v>Apoteker</v>
      </c>
      <c r="E54" s="1" t="str">
        <f t="shared" ca="1" si="1"/>
        <v>KONSULTASI_OBAT_DENGAN</v>
      </c>
      <c r="F54" s="1" t="str">
        <f t="shared" ca="1" si="2"/>
        <v/>
      </c>
      <c r="G54" s="1" t="str">
        <f t="shared" ca="1" si="3"/>
        <v/>
      </c>
      <c r="H54" s="1" t="str">
        <f t="shared" ca="1" si="4"/>
        <v/>
      </c>
      <c r="I54" s="1" t="str">
        <f t="shared" ca="1" si="5"/>
        <v/>
      </c>
      <c r="J54" s="1" t="str">
        <f t="shared" ca="1" si="6"/>
        <v/>
      </c>
      <c r="K54" s="1" t="str">
        <f t="shared" ca="1" si="7"/>
        <v/>
      </c>
      <c r="L54" s="1" t="str">
        <f t="shared" ca="1" si="8"/>
        <v/>
      </c>
      <c r="M54" t="str">
        <f t="shared" ca="1" si="9"/>
        <v>MATCH (a {id:24}), (b {id:85}) MERGE (a)-[:KONSULTASI_OBAT_DENGAN { }]-&gt;(b);</v>
      </c>
    </row>
    <row r="55" spans="1:13" ht="15.75" x14ac:dyDescent="0.25">
      <c r="A55">
        <f t="shared" ca="1" si="11"/>
        <v>26</v>
      </c>
      <c r="B55">
        <f t="shared" ca="1" si="11"/>
        <v>92</v>
      </c>
      <c r="C55" t="str">
        <f ca="1">_xlfn.XLOOKUP(A55, Node!$B$2:$B$101, Node!$A$2:$A$101, FALSE)</f>
        <v>Pasien</v>
      </c>
      <c r="D55" t="str">
        <f ca="1">_xlfn.XLOOKUP(B55, Node!$B$2:$B$101, Node!$A$2:$A$101, FALSE)</f>
        <v>Obat</v>
      </c>
      <c r="E55" s="1" t="str">
        <f t="shared" ca="1" si="1"/>
        <v>MENGONSUMSI</v>
      </c>
      <c r="F55" s="1" t="str">
        <f t="shared" ca="1" si="2"/>
        <v/>
      </c>
      <c r="G55" s="1" t="str">
        <f t="shared" ca="1" si="3"/>
        <v/>
      </c>
      <c r="H55" s="1" t="str">
        <f t="shared" ca="1" si="4"/>
        <v/>
      </c>
      <c r="I55" s="1" t="str">
        <f t="shared" ca="1" si="5"/>
        <v/>
      </c>
      <c r="J55" s="1" t="str">
        <f t="shared" ca="1" si="6"/>
        <v/>
      </c>
      <c r="K55" s="1" t="str">
        <f t="shared" ca="1" si="7"/>
        <v/>
      </c>
      <c r="L55" s="1" t="str">
        <f t="shared" ca="1" si="8"/>
        <v/>
      </c>
      <c r="M55" t="str">
        <f t="shared" ca="1" si="9"/>
        <v>MATCH (a {id:26}), (b {id:92}) MERGE (a)-[:MENGONSUMSI { }]-&gt;(b);</v>
      </c>
    </row>
    <row r="56" spans="1:13" ht="15.75" x14ac:dyDescent="0.25">
      <c r="A56">
        <f t="shared" ca="1" si="11"/>
        <v>22</v>
      </c>
      <c r="B56">
        <f t="shared" ca="1" si="11"/>
        <v>9</v>
      </c>
      <c r="C56" t="str">
        <f ca="1">_xlfn.XLOOKUP(A56, Node!$B$2:$B$101, Node!$A$2:$A$101, FALSE)</f>
        <v>Pasien</v>
      </c>
      <c r="D56" t="str">
        <f ca="1">_xlfn.XLOOKUP(B56, Node!$B$2:$B$101, Node!$A$2:$A$101, FALSE)</f>
        <v>Pasien</v>
      </c>
      <c r="E56" s="1" t="str">
        <f t="shared" ca="1" si="1"/>
        <v>TIDAK_ADA</v>
      </c>
      <c r="F56" s="1" t="str">
        <f t="shared" ca="1" si="2"/>
        <v/>
      </c>
      <c r="G56" s="1" t="str">
        <f t="shared" ca="1" si="3"/>
        <v/>
      </c>
      <c r="H56" s="1" t="str">
        <f t="shared" ca="1" si="4"/>
        <v/>
      </c>
      <c r="I56" s="1" t="str">
        <f t="shared" ca="1" si="5"/>
        <v/>
      </c>
      <c r="J56" s="1" t="str">
        <f t="shared" ca="1" si="6"/>
        <v/>
      </c>
      <c r="K56" s="1" t="str">
        <f t="shared" ca="1" si="7"/>
        <v/>
      </c>
      <c r="L56" s="1" t="str">
        <f t="shared" ca="1" si="8"/>
        <v/>
      </c>
      <c r="M56" t="str">
        <f t="shared" ca="1" si="9"/>
        <v/>
      </c>
    </row>
    <row r="57" spans="1:13" ht="15.75" x14ac:dyDescent="0.25">
      <c r="A57">
        <f t="shared" ca="1" si="11"/>
        <v>56</v>
      </c>
      <c r="B57">
        <f t="shared" ca="1" si="11"/>
        <v>74</v>
      </c>
      <c r="C57" t="str">
        <f ca="1">_xlfn.XLOOKUP(A57, Node!$B$2:$B$101, Node!$A$2:$A$101, FALSE)</f>
        <v>Pasien</v>
      </c>
      <c r="D57" t="str">
        <f ca="1">_xlfn.XLOOKUP(B57, Node!$B$2:$B$101, Node!$A$2:$A$101, FALSE)</f>
        <v>Perawat</v>
      </c>
      <c r="E57" s="1" t="str">
        <f t="shared" ca="1" si="1"/>
        <v>DIJAGA_OLEH</v>
      </c>
      <c r="F57" s="1" t="str">
        <f t="shared" ca="1" si="2"/>
        <v>TanggalPemeliharaan-30/04/2024</v>
      </c>
      <c r="G57" s="1" t="str">
        <f t="shared" ca="1" si="3"/>
        <v>TingkatPerawatan-Intensif</v>
      </c>
      <c r="H57" s="1" t="str">
        <f t="shared" ca="1" si="4"/>
        <v/>
      </c>
      <c r="I57" s="1" t="str">
        <f t="shared" ca="1" si="5"/>
        <v/>
      </c>
      <c r="J57" s="1" t="str">
        <f t="shared" ca="1" si="6"/>
        <v/>
      </c>
      <c r="K57" s="1" t="str">
        <f t="shared" ca="1" si="7"/>
        <v/>
      </c>
      <c r="L57" s="1" t="str">
        <f t="shared" ca="1" si="8"/>
        <v/>
      </c>
      <c r="M57" t="str">
        <f t="shared" ca="1" si="9"/>
        <v>MATCH (a {id:56}), (b {id:74}) MERGE (a)-[:DIJAGA_OLEH { Tanggal_Interaksi_Status:'TanggalPemeliharaan-30/04/2024', Tindakan:'TingkatPerawatan-Intensif', }]-&gt;(b);</v>
      </c>
    </row>
    <row r="58" spans="1:13" ht="15.75" x14ac:dyDescent="0.25">
      <c r="A58">
        <f t="shared" ca="1" si="11"/>
        <v>15</v>
      </c>
      <c r="B58">
        <f t="shared" ca="1" si="11"/>
        <v>46</v>
      </c>
      <c r="C58" t="str">
        <f ca="1">_xlfn.XLOOKUP(A58, Node!$B$2:$B$101, Node!$A$2:$A$101, FALSE)</f>
        <v>Pasien</v>
      </c>
      <c r="D58" t="str">
        <f ca="1">_xlfn.XLOOKUP(B58, Node!$B$2:$B$101, Node!$A$2:$A$101, FALSE)</f>
        <v>Pasien</v>
      </c>
      <c r="E58" s="1" t="str">
        <f t="shared" ca="1" si="1"/>
        <v>TIDAK_ADA</v>
      </c>
      <c r="F58" s="1" t="str">
        <f t="shared" ca="1" si="2"/>
        <v/>
      </c>
      <c r="G58" s="1" t="str">
        <f t="shared" ca="1" si="3"/>
        <v/>
      </c>
      <c r="H58" s="1" t="str">
        <f t="shared" ca="1" si="4"/>
        <v/>
      </c>
      <c r="I58" s="1" t="str">
        <f t="shared" ca="1" si="5"/>
        <v/>
      </c>
      <c r="J58" s="1" t="str">
        <f t="shared" ca="1" si="6"/>
        <v/>
      </c>
      <c r="K58" s="1" t="str">
        <f t="shared" ca="1" si="7"/>
        <v/>
      </c>
      <c r="L58" s="1" t="str">
        <f t="shared" ca="1" si="8"/>
        <v/>
      </c>
      <c r="M58" t="str">
        <f t="shared" ca="1" si="9"/>
        <v/>
      </c>
    </row>
    <row r="59" spans="1:13" ht="15.75" x14ac:dyDescent="0.25">
      <c r="A59">
        <f t="shared" ca="1" si="11"/>
        <v>60</v>
      </c>
      <c r="B59">
        <f t="shared" ca="1" si="11"/>
        <v>67</v>
      </c>
      <c r="C59" t="str">
        <f ca="1">_xlfn.XLOOKUP(A59, Node!$B$2:$B$101, Node!$A$2:$A$101, FALSE)</f>
        <v>Pasien</v>
      </c>
      <c r="D59" t="str">
        <f ca="1">_xlfn.XLOOKUP(B59, Node!$B$2:$B$101, Node!$A$2:$A$101, FALSE)</f>
        <v>Dokter</v>
      </c>
      <c r="E59" s="1" t="str">
        <f t="shared" ca="1" si="1"/>
        <v>KONSULTASI_DENGAN</v>
      </c>
      <c r="F59" s="1" t="str">
        <f t="shared" ca="1" si="2"/>
        <v>TanggalKonsultasi-04/05/2024</v>
      </c>
      <c r="G59" s="1" t="str">
        <f t="shared" ca="1" si="3"/>
        <v>MasalahDibahas-Diagnosis</v>
      </c>
      <c r="H59" s="1" t="str">
        <f t="shared" ca="1" si="4"/>
        <v/>
      </c>
      <c r="I59" s="1" t="str">
        <f t="shared" ca="1" si="5"/>
        <v/>
      </c>
      <c r="J59" s="1" t="str">
        <f t="shared" ca="1" si="6"/>
        <v/>
      </c>
      <c r="K59" s="1" t="str">
        <f t="shared" ca="1" si="7"/>
        <v/>
      </c>
      <c r="L59" s="1" t="str">
        <f t="shared" ca="1" si="8"/>
        <v/>
      </c>
      <c r="M59" t="str">
        <f t="shared" ca="1" si="9"/>
        <v>MATCH (a {id:60}), (b {id:67}) MERGE (a)-[:KONSULTASI_DENGAN { Tanggal_Interaksi_Status:'TanggalKonsultasi-04/05/2024', Tindakan:'MasalahDibahas-Diagnosis', }]-&gt;(b);</v>
      </c>
    </row>
    <row r="60" spans="1:13" ht="15.75" x14ac:dyDescent="0.25">
      <c r="A60">
        <f t="shared" ca="1" si="11"/>
        <v>42</v>
      </c>
      <c r="B60">
        <f t="shared" ca="1" si="11"/>
        <v>29</v>
      </c>
      <c r="C60" t="str">
        <f ca="1">_xlfn.XLOOKUP(A60, Node!$B$2:$B$101, Node!$A$2:$A$101, FALSE)</f>
        <v>Pasien</v>
      </c>
      <c r="D60" t="str">
        <f ca="1">_xlfn.XLOOKUP(B60, Node!$B$2:$B$101, Node!$A$2:$A$101, FALSE)</f>
        <v>Pasien</v>
      </c>
      <c r="E60" s="1" t="str">
        <f t="shared" ca="1" si="1"/>
        <v>TIDAK_ADA</v>
      </c>
      <c r="F60" s="1" t="str">
        <f t="shared" ca="1" si="2"/>
        <v/>
      </c>
      <c r="G60" s="1" t="str">
        <f t="shared" ca="1" si="3"/>
        <v/>
      </c>
      <c r="H60" s="1" t="str">
        <f t="shared" ca="1" si="4"/>
        <v/>
      </c>
      <c r="I60" s="1" t="str">
        <f t="shared" ca="1" si="5"/>
        <v/>
      </c>
      <c r="J60" s="1" t="str">
        <f t="shared" ca="1" si="6"/>
        <v/>
      </c>
      <c r="K60" s="1" t="str">
        <f t="shared" ca="1" si="7"/>
        <v/>
      </c>
      <c r="L60" s="1" t="str">
        <f t="shared" ca="1" si="8"/>
        <v/>
      </c>
      <c r="M60" t="str">
        <f t="shared" ca="1" si="9"/>
        <v/>
      </c>
    </row>
    <row r="61" spans="1:13" ht="15.75" x14ac:dyDescent="0.25">
      <c r="A61">
        <f t="shared" ca="1" si="11"/>
        <v>13</v>
      </c>
      <c r="B61">
        <f t="shared" ca="1" si="11"/>
        <v>46</v>
      </c>
      <c r="C61" t="str">
        <f ca="1">_xlfn.XLOOKUP(A61, Node!$B$2:$B$101, Node!$A$2:$A$101, FALSE)</f>
        <v>Pasien</v>
      </c>
      <c r="D61" t="str">
        <f ca="1">_xlfn.XLOOKUP(B61, Node!$B$2:$B$101, Node!$A$2:$A$101, FALSE)</f>
        <v>Pasien</v>
      </c>
      <c r="E61" s="1" t="str">
        <f t="shared" ca="1" si="1"/>
        <v>TIDAK_ADA</v>
      </c>
      <c r="F61" s="1" t="str">
        <f t="shared" ca="1" si="2"/>
        <v/>
      </c>
      <c r="G61" s="1" t="str">
        <f t="shared" ca="1" si="3"/>
        <v/>
      </c>
      <c r="H61" s="1" t="str">
        <f t="shared" ca="1" si="4"/>
        <v/>
      </c>
      <c r="I61" s="1" t="str">
        <f t="shared" ca="1" si="5"/>
        <v/>
      </c>
      <c r="J61" s="1" t="str">
        <f t="shared" ca="1" si="6"/>
        <v/>
      </c>
      <c r="K61" s="1" t="str">
        <f t="shared" ca="1" si="7"/>
        <v/>
      </c>
      <c r="L61" s="1" t="str">
        <f t="shared" ca="1" si="8"/>
        <v/>
      </c>
      <c r="M61" t="str">
        <f t="shared" ca="1" si="9"/>
        <v/>
      </c>
    </row>
    <row r="62" spans="1:13" ht="15.75" x14ac:dyDescent="0.25">
      <c r="A62">
        <f t="shared" ca="1" si="11"/>
        <v>23</v>
      </c>
      <c r="B62">
        <f t="shared" ca="1" si="11"/>
        <v>98</v>
      </c>
      <c r="C62" t="str">
        <f ca="1">_xlfn.XLOOKUP(A62, Node!$B$2:$B$101, Node!$A$2:$A$101, FALSE)</f>
        <v>Pasien</v>
      </c>
      <c r="D62" t="str">
        <f ca="1">_xlfn.XLOOKUP(B62, Node!$B$2:$B$101, Node!$A$2:$A$101, FALSE)</f>
        <v>Obat</v>
      </c>
      <c r="E62" s="1" t="str">
        <f t="shared" ca="1" si="1"/>
        <v>MENGONSUMSI</v>
      </c>
      <c r="F62" s="1" t="str">
        <f t="shared" ca="1" si="2"/>
        <v/>
      </c>
      <c r="G62" s="1" t="str">
        <f t="shared" ca="1" si="3"/>
        <v/>
      </c>
      <c r="H62" s="1" t="str">
        <f t="shared" ca="1" si="4"/>
        <v/>
      </c>
      <c r="I62" s="1" t="str">
        <f t="shared" ca="1" si="5"/>
        <v/>
      </c>
      <c r="J62" s="1" t="str">
        <f t="shared" ca="1" si="6"/>
        <v/>
      </c>
      <c r="K62" s="1" t="str">
        <f t="shared" ca="1" si="7"/>
        <v/>
      </c>
      <c r="L62" s="1" t="str">
        <f t="shared" ca="1" si="8"/>
        <v/>
      </c>
      <c r="M62" t="str">
        <f t="shared" ca="1" si="9"/>
        <v>MATCH (a {id:23}), (b {id:98}) MERGE (a)-[:MENGONSUMSI { }]-&gt;(b);</v>
      </c>
    </row>
    <row r="63" spans="1:13" ht="15.75" x14ac:dyDescent="0.25">
      <c r="A63">
        <f t="shared" ca="1" si="11"/>
        <v>30</v>
      </c>
      <c r="B63">
        <f t="shared" ca="1" si="11"/>
        <v>29</v>
      </c>
      <c r="C63" t="str">
        <f ca="1">_xlfn.XLOOKUP(A63, Node!$B$2:$B$101, Node!$A$2:$A$101, FALSE)</f>
        <v>Pasien</v>
      </c>
      <c r="D63" t="str">
        <f ca="1">_xlfn.XLOOKUP(B63, Node!$B$2:$B$101, Node!$A$2:$A$101, FALSE)</f>
        <v>Pasien</v>
      </c>
      <c r="E63" s="1" t="str">
        <f t="shared" ca="1" si="1"/>
        <v>TIDAK_ADA</v>
      </c>
      <c r="F63" s="1" t="str">
        <f t="shared" ca="1" si="2"/>
        <v/>
      </c>
      <c r="G63" s="1" t="str">
        <f t="shared" ca="1" si="3"/>
        <v/>
      </c>
      <c r="H63" s="1" t="str">
        <f t="shared" ca="1" si="4"/>
        <v/>
      </c>
      <c r="I63" s="1" t="str">
        <f t="shared" ca="1" si="5"/>
        <v/>
      </c>
      <c r="J63" s="1" t="str">
        <f t="shared" ca="1" si="6"/>
        <v/>
      </c>
      <c r="K63" s="1" t="str">
        <f t="shared" ca="1" si="7"/>
        <v/>
      </c>
      <c r="L63" s="1" t="str">
        <f t="shared" ca="1" si="8"/>
        <v/>
      </c>
      <c r="M63" t="str">
        <f t="shared" ca="1" si="9"/>
        <v/>
      </c>
    </row>
    <row r="64" spans="1:13" ht="15.75" x14ac:dyDescent="0.25">
      <c r="A64">
        <f t="shared" ca="1" si="11"/>
        <v>60</v>
      </c>
      <c r="B64">
        <f t="shared" ca="1" si="11"/>
        <v>6</v>
      </c>
      <c r="C64" t="str">
        <f ca="1">_xlfn.XLOOKUP(A64, Node!$B$2:$B$101, Node!$A$2:$A$101, FALSE)</f>
        <v>Pasien</v>
      </c>
      <c r="D64" t="str">
        <f ca="1">_xlfn.XLOOKUP(B64, Node!$B$2:$B$101, Node!$A$2:$A$101, FALSE)</f>
        <v>Pasien</v>
      </c>
      <c r="E64" s="1" t="str">
        <f t="shared" ca="1" si="1"/>
        <v>TIDAK_ADA</v>
      </c>
      <c r="F64" s="1" t="str">
        <f t="shared" ca="1" si="2"/>
        <v/>
      </c>
      <c r="G64" s="1" t="str">
        <f t="shared" ca="1" si="3"/>
        <v/>
      </c>
      <c r="H64" s="1" t="str">
        <f t="shared" ca="1" si="4"/>
        <v/>
      </c>
      <c r="I64" s="1" t="str">
        <f t="shared" ca="1" si="5"/>
        <v/>
      </c>
      <c r="J64" s="1" t="str">
        <f t="shared" ca="1" si="6"/>
        <v/>
      </c>
      <c r="K64" s="1" t="str">
        <f t="shared" ca="1" si="7"/>
        <v/>
      </c>
      <c r="L64" s="1" t="str">
        <f t="shared" ca="1" si="8"/>
        <v/>
      </c>
      <c r="M64" t="str">
        <f t="shared" ca="1" si="9"/>
        <v/>
      </c>
    </row>
    <row r="65" spans="1:13" ht="15.75" x14ac:dyDescent="0.25">
      <c r="A65">
        <f t="shared" ca="1" si="11"/>
        <v>57</v>
      </c>
      <c r="B65">
        <f t="shared" ca="1" si="11"/>
        <v>89</v>
      </c>
      <c r="C65" t="str">
        <f ca="1">_xlfn.XLOOKUP(A65, Node!$B$2:$B$101, Node!$A$2:$A$101, FALSE)</f>
        <v>Pasien</v>
      </c>
      <c r="D65" t="str">
        <f ca="1">_xlfn.XLOOKUP(B65, Node!$B$2:$B$101, Node!$A$2:$A$101, FALSE)</f>
        <v>Obat</v>
      </c>
      <c r="E65" s="1" t="str">
        <f t="shared" ca="1" si="1"/>
        <v>MENGONSUMSI</v>
      </c>
      <c r="F65" s="1" t="str">
        <f t="shared" ca="1" si="2"/>
        <v/>
      </c>
      <c r="G65" s="1" t="str">
        <f t="shared" ca="1" si="3"/>
        <v/>
      </c>
      <c r="H65" s="1" t="str">
        <f t="shared" ca="1" si="4"/>
        <v/>
      </c>
      <c r="I65" s="1" t="str">
        <f t="shared" ca="1" si="5"/>
        <v/>
      </c>
      <c r="J65" s="1" t="str">
        <f t="shared" ca="1" si="6"/>
        <v/>
      </c>
      <c r="K65" s="1" t="str">
        <f t="shared" ca="1" si="7"/>
        <v/>
      </c>
      <c r="L65" s="1" t="str">
        <f t="shared" ca="1" si="8"/>
        <v/>
      </c>
      <c r="M65" t="str">
        <f t="shared" ca="1" si="9"/>
        <v>MATCH (a {id:57}), (b {id:89}) MERGE (a)-[:MENGONSUMSI { }]-&gt;(b);</v>
      </c>
    </row>
    <row r="66" spans="1:13" ht="15.75" x14ac:dyDescent="0.25">
      <c r="A66">
        <f t="shared" ca="1" si="11"/>
        <v>79</v>
      </c>
      <c r="B66">
        <f t="shared" ca="1" si="11"/>
        <v>19</v>
      </c>
      <c r="C66" t="str">
        <f ca="1">_xlfn.XLOOKUP(A66, Node!$B$2:$B$101, Node!$A$2:$A$101, FALSE)</f>
        <v>Perawat</v>
      </c>
      <c r="D66" t="str">
        <f ca="1">_xlfn.XLOOKUP(B66, Node!$B$2:$B$101, Node!$A$2:$A$101, FALSE)</f>
        <v>Pasien</v>
      </c>
      <c r="E66" s="1" t="str">
        <f t="shared" ca="1" si="1"/>
        <v>MEMBERIKAN_INFORMASI_OBAT_KEPADA</v>
      </c>
      <c r="F66" s="1" t="str">
        <f t="shared" ca="1" si="2"/>
        <v/>
      </c>
      <c r="G66" s="1" t="str">
        <f t="shared" ca="1" si="3"/>
        <v/>
      </c>
      <c r="H66" s="1" t="str">
        <f t="shared" ca="1" si="4"/>
        <v/>
      </c>
      <c r="I66" s="1" t="str">
        <f t="shared" ca="1" si="5"/>
        <v/>
      </c>
      <c r="J66" s="1" t="str">
        <f t="shared" ca="1" si="6"/>
        <v/>
      </c>
      <c r="K66" s="1" t="str">
        <f t="shared" ca="1" si="7"/>
        <v>JenisObat-id-7</v>
      </c>
      <c r="L66" s="1" t="str">
        <f t="shared" ca="1" si="8"/>
        <v/>
      </c>
      <c r="M66" t="str">
        <f t="shared" ca="1" si="9"/>
        <v>MATCH (a {id:79}), (b {id:19}) MERGE (a)-[:MEMBERIKAN_INFORMASI_OBAT_KEPADA { Obat_RincianPerawatan:'JenisObat-id-7', }]-&gt;(b);</v>
      </c>
    </row>
    <row r="67" spans="1:13" ht="15.75" x14ac:dyDescent="0.25">
      <c r="A67">
        <f t="shared" ca="1" si="11"/>
        <v>80</v>
      </c>
      <c r="B67">
        <f t="shared" ca="1" si="11"/>
        <v>13</v>
      </c>
      <c r="C67" t="str">
        <f ca="1">_xlfn.XLOOKUP(A67, Node!$B$2:$B$101, Node!$A$2:$A$101, FALSE)</f>
        <v>Perawat</v>
      </c>
      <c r="D67" t="str">
        <f ca="1">_xlfn.XLOOKUP(B67, Node!$B$2:$B$101, Node!$A$2:$A$101, FALSE)</f>
        <v>Pasien</v>
      </c>
      <c r="E67" s="1" t="str">
        <f t="shared" ref="E67:E130" ca="1" si="12">IF(AND(C67="Pasien", D67="Pasien"), "TIDAK_ADA",
IF(AND(C67="Pasien", D67="Dokter"), "KONSULTASI_DENGAN",
IF(AND(C67="Pasien", D67="Perawat"), "DIJAGA_OLEH",
IF(AND(C67="Pasien", D67="Spesialis"), "MELAKUKAN_PEMERIKSAAN_PADA",
IF(AND(C67="Pasien", D67="Apoteker"), "KONSULTASI_OBAT_DENGAN",
IF(AND(C67="Pasien", D67="Obat"), "MENGONSUMSI",
IF(AND(C67="Pasien", D67="RumahSakit"), "DIRAWAT_DI",
IF(AND(C67="Dokter", D67="Pasien"), "MEMBERIKAN_PERAWATAN_KEPADA",
IF(AND(C67="Dokter", D67="Dokter"), "REKAN_KERJA",
IF(AND(C67="Dokter", D67="Perawat"), "MELAPORKAN_KONDISI_PASIEN_KEPADA",
IF(AND(C67="Dokter", D67="Spesialis"), "MERUJUK_KE",
IF(AND(C67="Dokter", D67="Apoteker"), "MEMINTA_REKOMENDASI_OBAT_DARI",
IF(AND(C67="Dokter", D67="Obat"), "MEREKOMENDASIKAN",
IF(AND(C67="Dokter", D67="RumahSakit"), "BEKERJA_DI",
IF(AND(C67="Perawat", D67="Pasien"), "MEMBERIKAN_INFORMASI_OBAT_KEPADA",
IF(AND(C67="Perawat", D67="Dokter"), "MEMBERIKAN_PERAWATAN_KEPADA",
IF(AND(C67="Perawat", D67="Perawat"), "BEKERJA_BERSAMA",
IF(AND(C67="Perawat", D67="Spesialis"), "MEMBANTU_PEMERIKSAAN_PASIEN",
IF(AND(C67="Perawat", D67="Apoteker"), "MEMBERIKAN_INFORMASI_OBAT_KEPADA",
IF(AND(C67="Perawat", D67="RumahSakit"), "BEKERJA_DI",
IF(AND(C67="Spesialis", D67="Pasien"), "MELAKUKAN_PEMERIKSAAN_PADA",
IF(AND(C67="Spesialis", D67="Dokter"), "MEMBERIKAN_SARAN_ATAU_REKOMENDASI",
IF(AND(C67="Spesialis", D67="Perawat"), "MEMBANTU_PEMERIKSAAN_PASIEN",
IF(AND(C67="Spesialis", D67="Spesialis"), "BERKOLABORASI_DALAM_PENELITIAN_ATAU_TINDAKAN_MEDIS",
IF(AND(C67="Spesialis", D67="Apoteker"), "MEMBERIKAN_INFORMASI_OBAT_KEPADA",
IF(AND(C67="Spesialis", D67="RumahSakit"), "BERPRAKTIK_DI",
IF(AND(C67="Apoteker", D67="Pasien"), "MEMBERIKAN_INFORMASI_OBAT_KEPADA",
IF(AND(C67="Apoteker", D67="Dokter"), "MEMBERIKAN_INFORMASI_OBAT_KEPADA",
IF(AND(C67="Apoteker", D67="Perawat"), "MEMBERIKAN_INFORMASI_OBAT_KEPADA",
IF(AND(C67="Apoteker", D67="Spesialis"), "MEMBERIKAN_INFORMASI_OBAT_KEPADA",
IF(AND(C67="Apoteker", D67="Apoteker"), "MENYEDIAKAN_OBAT",
IF(AND(C67="Apoteker", D67="Obat"), "DIBERIKAN_KEPADA",
IF(AND(C67="Apoteker", D67="RumahSakit"), "BEKERJA_DI",
IF(AND(C67="Obat", D67="Pasien"), "DIAMBIL_OLEH",
IF(AND(C67="Obat", D67="Dokter"), "DIBERIKAN_KEPADA",
IF(AND(C67="Obat", D67="Perawat"), "TIDAK_ADA",
IF(AND(C67="Obat", D67="Spesialis"), "DIBERIKAN_KEPADA",
IF(AND(C67="Obat", D67="Apoteker"), "DIBERIKAN_KEPADA",
IF(AND(C67="Obat", D67="Obat"), "TIDAK_ADA",
IF(AND(C67="Obat", D67="RumahSakit"), "DIMILIKI_OLEH",
IF(AND(C67="RumahSakit", D67="Pasien"), "MENERIMA_PASIEN",
IF(AND(C67="RumahSakit", D67="Dokter"), "MENGELOLA_DOKTER",
IF(AND(C67="RumahSakit", D67="Perawat"), "MENGELOLA_PERAWAT",
IF(AND(C67="RumahSakit", D67="Spesialis"), "MENGUNDANG_SPESIALIS",
IF(AND(C67="RumahSakit", D67="Apoteker"), "MENGELOLA_APOTEKER",
IF(AND(C67="RumahSakit", D67="Obat"), "DIMILIKI_OLEH",
IF(AND(C67="RumahSakit", D67="RumahSakit"), "KERJA_SAMA_ATAU_KOLABORASI",
"TIDAK_ADA")))))))))))))))))))))))))))))))))))))))))))))))</f>
        <v>MEMBERIKAN_INFORMASI_OBAT_KEPADA</v>
      </c>
      <c r="F67" s="1" t="str">
        <f t="shared" ref="F67:F130" ca="1" si="13">IF(E67="KONSULTASI_DENGAN", "TanggalKonsultasi-" &amp; TEXT(TODAY() + RANDBETWEEN(-10, 10), "dd/mm/yyyy"),
IF(E67="MEMBERIKAN_PERAWATAN_KEPADA", "TanggalPerawatan-" &amp; TEXT(TODAY() + RANDBETWEEN(-360, 30), "dd/mm/yyyy"),
IF(E67="DIJAGA_OLEH", "TanggalPemeliharaan-" &amp; TEXT(TODAY() + RANDBETWEEN(-5, 5), "dd/mm/yyyy"),
"")))</f>
        <v/>
      </c>
      <c r="G67" s="1" t="str">
        <f t="shared" ref="G67:G130" ca="1" si="14">IF(E67="KONSULTASI_DENGAN", "MasalahDibahas-" &amp; CHOOSE(RANDBETWEEN(1, 3), "Diagnosis", "Opsi Perawatan", "Rencana Tindak Lanjut"),
IF(E67="MEMBERIKAN_PERAWATAN_KEPADA", "JenisPerawatan-" &amp; CHOOSE(RANDBETWEEN(1, 3), "Bedah", "Non-bedah", "Rehabilitasi"),
IF(E67="DIJAGA_OLEH", "TingkatPerawatan-" &amp; CHOOSE(RANDBETWEEN(1, 3), "Intensif", "Rutin", "Observasi"),
"")))</f>
        <v/>
      </c>
      <c r="H67" s="1" t="str">
        <f t="shared" ref="H67:H130" ca="1" si="15">IF(E67="MEMBERIKAN_PERAWATAN_KEPADA", "DurasiPerawatan-" &amp; TEXT(RANDBETWEEN(10, 120), "0") &amp; " menit", "")</f>
        <v/>
      </c>
      <c r="I67" s="1" t="str">
        <f t="shared" ref="I67:I130" ca="1" si="16">IF(E67="BEKERJA_DI", "Departemen-" &amp; CHOOSE(RANDBETWEEN(1, 5), "Kardiologi", "Neurologi", "Onkologi", "Pediatri", "Darurat"),
IF(E67="BERPRAKTIK_DI", "Spesialisasi-" &amp; CHOOSE(RANDBETWEEN(1, 4), "Bedah", "Kedokteran Umum", "Pediatri", "Ortopedi"), ""))</f>
        <v/>
      </c>
      <c r="J67" s="1" t="str">
        <f t="shared" ref="J67:J130" ca="1" si="17">IF(E67="MEMBERIKAN_PERAWATAN_KEPADA", "PerawatPendamping-" &amp; "id-" &amp; RANDBETWEEN(1,10),
IF(E67="MELAKUKAN_PEMERIKSAAN_PADA", "PeralatanDigunakan-" &amp; CHOOSE(RANDBETWEEN(1,4), "MRI", "USG", "Rontgen", "Stetoskop"),
""))</f>
        <v/>
      </c>
      <c r="K67" s="1" t="str">
        <f t="shared" ref="K67:K130" ca="1" si="18">IF(E67="MEMBERIKAN_INFORMASI_OBAT_KEPADA","JenisObat-"&amp;"id-"&amp;RANDBETWEEN(1,10),
IF(E67="MEMBERIKAN_PERAWATAN_KEPADA","RincianPerawatan-"&amp;CHOOSE(RANDBETWEEN(1,3),"Bedah","Terapi Fisik","Obat-obatan"),
""))</f>
        <v>JenisObat-id-4</v>
      </c>
      <c r="L67" s="1" t="str">
        <f t="shared" ref="L67:L130" ca="1" si="19">IF(E67="BEKERJA_DI","WaktuShift-"&amp;CHOOSE(RANDBETWEEN(1,3),"08:00-16:00","16:00-00:00","00:00-08:00"),
IF(E67="BERPRAKTIK_DI","DomainSpesialisasi-"&amp;CHOOSE(RANDBETWEEN(1,3),"Kardiologi","Neurologi","Gastroenterologi"),
""))</f>
        <v/>
      </c>
      <c r="M67" t="str">
        <f t="shared" ref="M67:M130" ca="1" si="20">IF(E67="TIDAK_ADA", "",
 "MATCH (a {id:"&amp;A67&amp;"}), (b {id:"&amp;B67&amp;"}) MERGE (a)-[:"&amp;E67&amp;" { " &amp;
 IF(F67="", "", $F$1&amp;":'"&amp;F67&amp;"', ") &amp;
 IF(G67="", "", $G$1&amp;":'"&amp;G67&amp;"', ") &amp;
 IF(I67="", "", $I$1&amp;":'"&amp;I67&amp;"', ") &amp;
 IF(J67="", "", $J$1&amp;":'"&amp;J67&amp;"', ") &amp;
 IF(K67="", "", $K$1&amp;":'"&amp;K67&amp;"', ") &amp;
 IF(L67="", "", $L$1&amp;":'"&amp;L67&amp;"' ") &amp; "}]-&gt;(b);")</f>
        <v>MATCH (a {id:80}), (b {id:13}) MERGE (a)-[:MEMBERIKAN_INFORMASI_OBAT_KEPADA { Obat_RincianPerawatan:'JenisObat-id-4', }]-&gt;(b);</v>
      </c>
    </row>
    <row r="68" spans="1:13" ht="15.75" x14ac:dyDescent="0.25">
      <c r="A68">
        <f t="shared" ca="1" si="11"/>
        <v>12</v>
      </c>
      <c r="B68">
        <f t="shared" ca="1" si="11"/>
        <v>50</v>
      </c>
      <c r="C68" t="str">
        <f ca="1">_xlfn.XLOOKUP(A68, Node!$B$2:$B$101, Node!$A$2:$A$101, FALSE)</f>
        <v>Pasien</v>
      </c>
      <c r="D68" t="str">
        <f ca="1">_xlfn.XLOOKUP(B68, Node!$B$2:$B$101, Node!$A$2:$A$101, FALSE)</f>
        <v>Pasien</v>
      </c>
      <c r="E68" s="1" t="str">
        <f t="shared" ca="1" si="12"/>
        <v>TIDAK_ADA</v>
      </c>
      <c r="F68" s="1" t="str">
        <f t="shared" ca="1" si="13"/>
        <v/>
      </c>
      <c r="G68" s="1" t="str">
        <f t="shared" ca="1" si="14"/>
        <v/>
      </c>
      <c r="H68" s="1" t="str">
        <f t="shared" ca="1" si="15"/>
        <v/>
      </c>
      <c r="I68" s="1" t="str">
        <f t="shared" ca="1" si="16"/>
        <v/>
      </c>
      <c r="J68" s="1" t="str">
        <f t="shared" ca="1" si="17"/>
        <v/>
      </c>
      <c r="K68" s="1" t="str">
        <f t="shared" ca="1" si="18"/>
        <v/>
      </c>
      <c r="L68" s="1" t="str">
        <f t="shared" ca="1" si="19"/>
        <v/>
      </c>
      <c r="M68" t="str">
        <f t="shared" ca="1" si="20"/>
        <v/>
      </c>
    </row>
    <row r="69" spans="1:13" ht="15.75" x14ac:dyDescent="0.25">
      <c r="A69">
        <f t="shared" ca="1" si="11"/>
        <v>92</v>
      </c>
      <c r="B69">
        <f t="shared" ca="1" si="11"/>
        <v>2</v>
      </c>
      <c r="C69" t="str">
        <f ca="1">_xlfn.XLOOKUP(A69, Node!$B$2:$B$101, Node!$A$2:$A$101, FALSE)</f>
        <v>Obat</v>
      </c>
      <c r="D69" t="str">
        <f ca="1">_xlfn.XLOOKUP(B69, Node!$B$2:$B$101, Node!$A$2:$A$101, FALSE)</f>
        <v>Pasien</v>
      </c>
      <c r="E69" s="1" t="str">
        <f t="shared" ca="1" si="12"/>
        <v>DIAMBIL_OLEH</v>
      </c>
      <c r="F69" s="1" t="str">
        <f t="shared" ca="1" si="13"/>
        <v/>
      </c>
      <c r="G69" s="1" t="str">
        <f t="shared" ca="1" si="14"/>
        <v/>
      </c>
      <c r="H69" s="1" t="str">
        <f t="shared" ca="1" si="15"/>
        <v/>
      </c>
      <c r="I69" s="1" t="str">
        <f t="shared" ca="1" si="16"/>
        <v/>
      </c>
      <c r="J69" s="1" t="str">
        <f t="shared" ca="1" si="17"/>
        <v/>
      </c>
      <c r="K69" s="1" t="str">
        <f t="shared" ca="1" si="18"/>
        <v/>
      </c>
      <c r="L69" s="1" t="str">
        <f t="shared" ca="1" si="19"/>
        <v/>
      </c>
      <c r="M69" t="str">
        <f t="shared" ca="1" si="20"/>
        <v>MATCH (a {id:92}), (b {id:2}) MERGE (a)-[:DIAMBIL_OLEH { }]-&gt;(b);</v>
      </c>
    </row>
    <row r="70" spans="1:13" ht="15.75" x14ac:dyDescent="0.25">
      <c r="A70">
        <f t="shared" ca="1" si="11"/>
        <v>84</v>
      </c>
      <c r="B70">
        <f t="shared" ca="1" si="11"/>
        <v>29</v>
      </c>
      <c r="C70" t="str">
        <f ca="1">_xlfn.XLOOKUP(A70, Node!$B$2:$B$101, Node!$A$2:$A$101, FALSE)</f>
        <v>Spesialis</v>
      </c>
      <c r="D70" t="str">
        <f ca="1">_xlfn.XLOOKUP(B70, Node!$B$2:$B$101, Node!$A$2:$A$101, FALSE)</f>
        <v>Pasien</v>
      </c>
      <c r="E70" s="1" t="str">
        <f t="shared" ca="1" si="12"/>
        <v>MELAKUKAN_PEMERIKSAAN_PADA</v>
      </c>
      <c r="F70" s="1" t="str">
        <f t="shared" ca="1" si="13"/>
        <v/>
      </c>
      <c r="G70" s="1" t="str">
        <f t="shared" ca="1" si="14"/>
        <v/>
      </c>
      <c r="H70" s="1" t="str">
        <f t="shared" ca="1" si="15"/>
        <v/>
      </c>
      <c r="I70" s="1" t="str">
        <f t="shared" ca="1" si="16"/>
        <v/>
      </c>
      <c r="J70" s="1" t="str">
        <f t="shared" ca="1" si="17"/>
        <v>PeralatanDigunakan-Stetoskop</v>
      </c>
      <c r="K70" s="1" t="str">
        <f t="shared" ca="1" si="18"/>
        <v/>
      </c>
      <c r="L70" s="1" t="str">
        <f t="shared" ca="1" si="19"/>
        <v/>
      </c>
      <c r="M70" t="str">
        <f t="shared" ca="1" si="20"/>
        <v>MATCH (a {id:84}), (b {id:29}) MERGE (a)-[:MELAKUKAN_PEMERIKSAAN_PADA { Personel_Peralatan:'PeralatanDigunakan-Stetoskop', }]-&gt;(b);</v>
      </c>
    </row>
    <row r="71" spans="1:13" ht="15.75" x14ac:dyDescent="0.25">
      <c r="A71">
        <f t="shared" ca="1" si="11"/>
        <v>63</v>
      </c>
      <c r="B71">
        <f t="shared" ca="1" si="11"/>
        <v>20</v>
      </c>
      <c r="C71" t="str">
        <f ca="1">_xlfn.XLOOKUP(A71, Node!$B$2:$B$101, Node!$A$2:$A$101, FALSE)</f>
        <v>Dokter</v>
      </c>
      <c r="D71" t="str">
        <f ca="1">_xlfn.XLOOKUP(B71, Node!$B$2:$B$101, Node!$A$2:$A$101, FALSE)</f>
        <v>Pasien</v>
      </c>
      <c r="E71" s="1" t="str">
        <f t="shared" ca="1" si="12"/>
        <v>MEMBERIKAN_PERAWATAN_KEPADA</v>
      </c>
      <c r="F71" s="1" t="str">
        <f t="shared" ca="1" si="13"/>
        <v>TanggalPerawatan-12/03/2024</v>
      </c>
      <c r="G71" s="1" t="str">
        <f t="shared" ca="1" si="14"/>
        <v>JenisPerawatan-Bedah</v>
      </c>
      <c r="H71" s="1" t="str">
        <f t="shared" ca="1" si="15"/>
        <v>DurasiPerawatan-34 menit</v>
      </c>
      <c r="I71" s="1" t="str">
        <f t="shared" ca="1" si="16"/>
        <v/>
      </c>
      <c r="J71" s="1" t="str">
        <f t="shared" ca="1" si="17"/>
        <v>PerawatPendamping-id-8</v>
      </c>
      <c r="K71" s="1" t="str">
        <f t="shared" ca="1" si="18"/>
        <v>RincianPerawatan-Terapi Fisik</v>
      </c>
      <c r="L71" s="1" t="str">
        <f t="shared" ca="1" si="19"/>
        <v/>
      </c>
      <c r="M71" t="str">
        <f t="shared" ca="1" si="20"/>
        <v>MATCH (a {id:63}), (b {id:20}) MERGE (a)-[:MEMBERIKAN_PERAWATAN_KEPADA { Tanggal_Interaksi_Status:'TanggalPerawatan-12/03/2024', Tindakan:'JenisPerawatan-Bedah', Personel_Peralatan:'PerawatPendamping-id-8', Obat_RincianPerawatan:'RincianPerawatan-Terapi Fisik', }]-&gt;(b);</v>
      </c>
    </row>
    <row r="72" spans="1:13" ht="15.75" x14ac:dyDescent="0.25">
      <c r="A72">
        <f t="shared" ca="1" si="11"/>
        <v>36</v>
      </c>
      <c r="B72">
        <f t="shared" ca="1" si="11"/>
        <v>16</v>
      </c>
      <c r="C72" t="str">
        <f ca="1">_xlfn.XLOOKUP(A72, Node!$B$2:$B$101, Node!$A$2:$A$101, FALSE)</f>
        <v>Pasien</v>
      </c>
      <c r="D72" t="str">
        <f ca="1">_xlfn.XLOOKUP(B72, Node!$B$2:$B$101, Node!$A$2:$A$101, FALSE)</f>
        <v>Pasien</v>
      </c>
      <c r="E72" s="1" t="str">
        <f t="shared" ca="1" si="12"/>
        <v>TIDAK_ADA</v>
      </c>
      <c r="F72" s="1" t="str">
        <f t="shared" ca="1" si="13"/>
        <v/>
      </c>
      <c r="G72" s="1" t="str">
        <f t="shared" ca="1" si="14"/>
        <v/>
      </c>
      <c r="H72" s="1" t="str">
        <f t="shared" ca="1" si="15"/>
        <v/>
      </c>
      <c r="I72" s="1" t="str">
        <f t="shared" ca="1" si="16"/>
        <v/>
      </c>
      <c r="J72" s="1" t="str">
        <f t="shared" ca="1" si="17"/>
        <v/>
      </c>
      <c r="K72" s="1" t="str">
        <f t="shared" ca="1" si="18"/>
        <v/>
      </c>
      <c r="L72" s="1" t="str">
        <f t="shared" ca="1" si="19"/>
        <v/>
      </c>
      <c r="M72" t="str">
        <f t="shared" ca="1" si="20"/>
        <v/>
      </c>
    </row>
    <row r="73" spans="1:13" ht="15.75" x14ac:dyDescent="0.25">
      <c r="A73">
        <f t="shared" ca="1" si="11"/>
        <v>54</v>
      </c>
      <c r="B73">
        <f t="shared" ca="1" si="11"/>
        <v>9</v>
      </c>
      <c r="C73" t="str">
        <f ca="1">_xlfn.XLOOKUP(A73, Node!$B$2:$B$101, Node!$A$2:$A$101, FALSE)</f>
        <v>Pasien</v>
      </c>
      <c r="D73" t="str">
        <f ca="1">_xlfn.XLOOKUP(B73, Node!$B$2:$B$101, Node!$A$2:$A$101, FALSE)</f>
        <v>Pasien</v>
      </c>
      <c r="E73" s="1" t="str">
        <f t="shared" ca="1" si="12"/>
        <v>TIDAK_ADA</v>
      </c>
      <c r="F73" s="1" t="str">
        <f t="shared" ca="1" si="13"/>
        <v/>
      </c>
      <c r="G73" s="1" t="str">
        <f t="shared" ca="1" si="14"/>
        <v/>
      </c>
      <c r="H73" s="1" t="str">
        <f t="shared" ca="1" si="15"/>
        <v/>
      </c>
      <c r="I73" s="1" t="str">
        <f t="shared" ca="1" si="16"/>
        <v/>
      </c>
      <c r="J73" s="1" t="str">
        <f t="shared" ca="1" si="17"/>
        <v/>
      </c>
      <c r="K73" s="1" t="str">
        <f t="shared" ca="1" si="18"/>
        <v/>
      </c>
      <c r="L73" s="1" t="str">
        <f t="shared" ca="1" si="19"/>
        <v/>
      </c>
      <c r="M73" t="str">
        <f t="shared" ca="1" si="20"/>
        <v/>
      </c>
    </row>
    <row r="74" spans="1:13" ht="15.75" x14ac:dyDescent="0.25">
      <c r="A74">
        <f t="shared" ca="1" si="11"/>
        <v>93</v>
      </c>
      <c r="B74">
        <f t="shared" ca="1" si="11"/>
        <v>47</v>
      </c>
      <c r="C74" t="str">
        <f ca="1">_xlfn.XLOOKUP(A74, Node!$B$2:$B$101, Node!$A$2:$A$101, FALSE)</f>
        <v>Obat</v>
      </c>
      <c r="D74" t="str">
        <f ca="1">_xlfn.XLOOKUP(B74, Node!$B$2:$B$101, Node!$A$2:$A$101, FALSE)</f>
        <v>Pasien</v>
      </c>
      <c r="E74" s="1" t="str">
        <f t="shared" ca="1" si="12"/>
        <v>DIAMBIL_OLEH</v>
      </c>
      <c r="F74" s="1" t="str">
        <f t="shared" ca="1" si="13"/>
        <v/>
      </c>
      <c r="G74" s="1" t="str">
        <f t="shared" ca="1" si="14"/>
        <v/>
      </c>
      <c r="H74" s="1" t="str">
        <f t="shared" ca="1" si="15"/>
        <v/>
      </c>
      <c r="I74" s="1" t="str">
        <f t="shared" ca="1" si="16"/>
        <v/>
      </c>
      <c r="J74" s="1" t="str">
        <f t="shared" ca="1" si="17"/>
        <v/>
      </c>
      <c r="K74" s="1" t="str">
        <f t="shared" ca="1" si="18"/>
        <v/>
      </c>
      <c r="L74" s="1" t="str">
        <f t="shared" ca="1" si="19"/>
        <v/>
      </c>
      <c r="M74" t="str">
        <f t="shared" ca="1" si="20"/>
        <v>MATCH (a {id:93}), (b {id:47}) MERGE (a)-[:DIAMBIL_OLEH { }]-&gt;(b);</v>
      </c>
    </row>
    <row r="75" spans="1:13" ht="15.75" x14ac:dyDescent="0.25">
      <c r="A75">
        <f t="shared" ca="1" si="11"/>
        <v>46</v>
      </c>
      <c r="B75">
        <f t="shared" ca="1" si="11"/>
        <v>23</v>
      </c>
      <c r="C75" t="str">
        <f ca="1">_xlfn.XLOOKUP(A75, Node!$B$2:$B$101, Node!$A$2:$A$101, FALSE)</f>
        <v>Pasien</v>
      </c>
      <c r="D75" t="str">
        <f ca="1">_xlfn.XLOOKUP(B75, Node!$B$2:$B$101, Node!$A$2:$A$101, FALSE)</f>
        <v>Pasien</v>
      </c>
      <c r="E75" s="1" t="str">
        <f t="shared" ca="1" si="12"/>
        <v>TIDAK_ADA</v>
      </c>
      <c r="F75" s="1" t="str">
        <f t="shared" ca="1" si="13"/>
        <v/>
      </c>
      <c r="G75" s="1" t="str">
        <f t="shared" ca="1" si="14"/>
        <v/>
      </c>
      <c r="H75" s="1" t="str">
        <f t="shared" ca="1" si="15"/>
        <v/>
      </c>
      <c r="I75" s="1" t="str">
        <f t="shared" ca="1" si="16"/>
        <v/>
      </c>
      <c r="J75" s="1" t="str">
        <f t="shared" ca="1" si="17"/>
        <v/>
      </c>
      <c r="K75" s="1" t="str">
        <f t="shared" ca="1" si="18"/>
        <v/>
      </c>
      <c r="L75" s="1" t="str">
        <f t="shared" ca="1" si="19"/>
        <v/>
      </c>
      <c r="M75" t="str">
        <f t="shared" ca="1" si="20"/>
        <v/>
      </c>
    </row>
    <row r="76" spans="1:13" ht="15.75" x14ac:dyDescent="0.25">
      <c r="A76">
        <f t="shared" ca="1" si="11"/>
        <v>70</v>
      </c>
      <c r="B76">
        <f t="shared" ca="1" si="11"/>
        <v>62</v>
      </c>
      <c r="C76" t="str">
        <f ca="1">_xlfn.XLOOKUP(A76, Node!$B$2:$B$101, Node!$A$2:$A$101, FALSE)</f>
        <v>Dokter</v>
      </c>
      <c r="D76" t="str">
        <f ca="1">_xlfn.XLOOKUP(B76, Node!$B$2:$B$101, Node!$A$2:$A$101, FALSE)</f>
        <v>Dokter</v>
      </c>
      <c r="E76" s="1" t="str">
        <f t="shared" ca="1" si="12"/>
        <v>REKAN_KERJA</v>
      </c>
      <c r="F76" s="1" t="str">
        <f t="shared" ca="1" si="13"/>
        <v/>
      </c>
      <c r="G76" s="1" t="str">
        <f t="shared" ca="1" si="14"/>
        <v/>
      </c>
      <c r="H76" s="1" t="str">
        <f t="shared" ca="1" si="15"/>
        <v/>
      </c>
      <c r="I76" s="1" t="str">
        <f t="shared" ca="1" si="16"/>
        <v/>
      </c>
      <c r="J76" s="1" t="str">
        <f t="shared" ca="1" si="17"/>
        <v/>
      </c>
      <c r="K76" s="1" t="str">
        <f t="shared" ca="1" si="18"/>
        <v/>
      </c>
      <c r="L76" s="1" t="str">
        <f t="shared" ca="1" si="19"/>
        <v/>
      </c>
      <c r="M76" t="str">
        <f t="shared" ca="1" si="20"/>
        <v>MATCH (a {id:70}), (b {id:62}) MERGE (a)-[:REKAN_KERJA { }]-&gt;(b);</v>
      </c>
    </row>
    <row r="77" spans="1:13" ht="15.75" x14ac:dyDescent="0.25">
      <c r="A77">
        <f t="shared" ca="1" si="11"/>
        <v>15</v>
      </c>
      <c r="B77">
        <f t="shared" ca="1" si="11"/>
        <v>43</v>
      </c>
      <c r="C77" t="str">
        <f ca="1">_xlfn.XLOOKUP(A77, Node!$B$2:$B$101, Node!$A$2:$A$101, FALSE)</f>
        <v>Pasien</v>
      </c>
      <c r="D77" t="str">
        <f ca="1">_xlfn.XLOOKUP(B77, Node!$B$2:$B$101, Node!$A$2:$A$101, FALSE)</f>
        <v>Pasien</v>
      </c>
      <c r="E77" s="1" t="str">
        <f t="shared" ca="1" si="12"/>
        <v>TIDAK_ADA</v>
      </c>
      <c r="F77" s="1" t="str">
        <f t="shared" ca="1" si="13"/>
        <v/>
      </c>
      <c r="G77" s="1" t="str">
        <f t="shared" ca="1" si="14"/>
        <v/>
      </c>
      <c r="H77" s="1" t="str">
        <f t="shared" ca="1" si="15"/>
        <v/>
      </c>
      <c r="I77" s="1" t="str">
        <f t="shared" ca="1" si="16"/>
        <v/>
      </c>
      <c r="J77" s="1" t="str">
        <f t="shared" ca="1" si="17"/>
        <v/>
      </c>
      <c r="K77" s="1" t="str">
        <f t="shared" ca="1" si="18"/>
        <v/>
      </c>
      <c r="L77" s="1" t="str">
        <f t="shared" ca="1" si="19"/>
        <v/>
      </c>
      <c r="M77" t="str">
        <f t="shared" ca="1" si="20"/>
        <v/>
      </c>
    </row>
    <row r="78" spans="1:13" ht="15.75" x14ac:dyDescent="0.25">
      <c r="A78">
        <f t="shared" ca="1" si="11"/>
        <v>39</v>
      </c>
      <c r="B78">
        <f t="shared" ca="1" si="11"/>
        <v>29</v>
      </c>
      <c r="C78" t="str">
        <f ca="1">_xlfn.XLOOKUP(A78, Node!$B$2:$B$101, Node!$A$2:$A$101, FALSE)</f>
        <v>Pasien</v>
      </c>
      <c r="D78" t="str">
        <f ca="1">_xlfn.XLOOKUP(B78, Node!$B$2:$B$101, Node!$A$2:$A$101, FALSE)</f>
        <v>Pasien</v>
      </c>
      <c r="E78" s="1" t="str">
        <f t="shared" ca="1" si="12"/>
        <v>TIDAK_ADA</v>
      </c>
      <c r="F78" s="1" t="str">
        <f t="shared" ca="1" si="13"/>
        <v/>
      </c>
      <c r="G78" s="1" t="str">
        <f t="shared" ca="1" si="14"/>
        <v/>
      </c>
      <c r="H78" s="1" t="str">
        <f t="shared" ca="1" si="15"/>
        <v/>
      </c>
      <c r="I78" s="1" t="str">
        <f t="shared" ca="1" si="16"/>
        <v/>
      </c>
      <c r="J78" s="1" t="str">
        <f t="shared" ca="1" si="17"/>
        <v/>
      </c>
      <c r="K78" s="1" t="str">
        <f t="shared" ca="1" si="18"/>
        <v/>
      </c>
      <c r="L78" s="1" t="str">
        <f t="shared" ca="1" si="19"/>
        <v/>
      </c>
      <c r="M78" t="str">
        <f t="shared" ca="1" si="20"/>
        <v/>
      </c>
    </row>
    <row r="79" spans="1:13" ht="15.75" x14ac:dyDescent="0.25">
      <c r="A79">
        <f t="shared" ca="1" si="11"/>
        <v>48</v>
      </c>
      <c r="B79">
        <f t="shared" ca="1" si="11"/>
        <v>90</v>
      </c>
      <c r="C79" t="str">
        <f ca="1">_xlfn.XLOOKUP(A79, Node!$B$2:$B$101, Node!$A$2:$A$101, FALSE)</f>
        <v>Pasien</v>
      </c>
      <c r="D79" t="str">
        <f ca="1">_xlfn.XLOOKUP(B79, Node!$B$2:$B$101, Node!$A$2:$A$101, FALSE)</f>
        <v>Obat</v>
      </c>
      <c r="E79" s="1" t="str">
        <f t="shared" ca="1" si="12"/>
        <v>MENGONSUMSI</v>
      </c>
      <c r="F79" s="1" t="str">
        <f t="shared" ca="1" si="13"/>
        <v/>
      </c>
      <c r="G79" s="1" t="str">
        <f t="shared" ca="1" si="14"/>
        <v/>
      </c>
      <c r="H79" s="1" t="str">
        <f t="shared" ca="1" si="15"/>
        <v/>
      </c>
      <c r="I79" s="1" t="str">
        <f t="shared" ca="1" si="16"/>
        <v/>
      </c>
      <c r="J79" s="1" t="str">
        <f t="shared" ca="1" si="17"/>
        <v/>
      </c>
      <c r="K79" s="1" t="str">
        <f t="shared" ca="1" si="18"/>
        <v/>
      </c>
      <c r="L79" s="1" t="str">
        <f t="shared" ca="1" si="19"/>
        <v/>
      </c>
      <c r="M79" t="str">
        <f t="shared" ca="1" si="20"/>
        <v>MATCH (a {id:48}), (b {id:90}) MERGE (a)-[:MENGONSUMSI { }]-&gt;(b);</v>
      </c>
    </row>
    <row r="80" spans="1:13" ht="15.75" x14ac:dyDescent="0.25">
      <c r="A80">
        <f t="shared" ca="1" si="11"/>
        <v>49</v>
      </c>
      <c r="B80">
        <f t="shared" ca="1" si="11"/>
        <v>80</v>
      </c>
      <c r="C80" t="str">
        <f ca="1">_xlfn.XLOOKUP(A80, Node!$B$2:$B$101, Node!$A$2:$A$101, FALSE)</f>
        <v>Pasien</v>
      </c>
      <c r="D80" t="str">
        <f ca="1">_xlfn.XLOOKUP(B80, Node!$B$2:$B$101, Node!$A$2:$A$101, FALSE)</f>
        <v>Perawat</v>
      </c>
      <c r="E80" s="1" t="str">
        <f t="shared" ca="1" si="12"/>
        <v>DIJAGA_OLEH</v>
      </c>
      <c r="F80" s="1" t="str">
        <f t="shared" ca="1" si="13"/>
        <v>TanggalPemeliharaan-04/05/2024</v>
      </c>
      <c r="G80" s="1" t="str">
        <f t="shared" ca="1" si="14"/>
        <v>TingkatPerawatan-Observasi</v>
      </c>
      <c r="H80" s="1" t="str">
        <f t="shared" ca="1" si="15"/>
        <v/>
      </c>
      <c r="I80" s="1" t="str">
        <f t="shared" ca="1" si="16"/>
        <v/>
      </c>
      <c r="J80" s="1" t="str">
        <f t="shared" ca="1" si="17"/>
        <v/>
      </c>
      <c r="K80" s="1" t="str">
        <f t="shared" ca="1" si="18"/>
        <v/>
      </c>
      <c r="L80" s="1" t="str">
        <f t="shared" ca="1" si="19"/>
        <v/>
      </c>
      <c r="M80" t="str">
        <f t="shared" ca="1" si="20"/>
        <v>MATCH (a {id:49}), (b {id:80}) MERGE (a)-[:DIJAGA_OLEH { Tanggal_Interaksi_Status:'TanggalPemeliharaan-04/05/2024', Tindakan:'TingkatPerawatan-Observasi', }]-&gt;(b);</v>
      </c>
    </row>
    <row r="81" spans="1:13" ht="15.75" x14ac:dyDescent="0.25">
      <c r="A81">
        <f t="shared" ca="1" si="11"/>
        <v>54</v>
      </c>
      <c r="B81">
        <f t="shared" ca="1" si="11"/>
        <v>11</v>
      </c>
      <c r="C81" t="str">
        <f ca="1">_xlfn.XLOOKUP(A81, Node!$B$2:$B$101, Node!$A$2:$A$101, FALSE)</f>
        <v>Pasien</v>
      </c>
      <c r="D81" t="str">
        <f ca="1">_xlfn.XLOOKUP(B81, Node!$B$2:$B$101, Node!$A$2:$A$101, FALSE)</f>
        <v>Pasien</v>
      </c>
      <c r="E81" s="1" t="str">
        <f t="shared" ca="1" si="12"/>
        <v>TIDAK_ADA</v>
      </c>
      <c r="F81" s="1" t="str">
        <f t="shared" ca="1" si="13"/>
        <v/>
      </c>
      <c r="G81" s="1" t="str">
        <f t="shared" ca="1" si="14"/>
        <v/>
      </c>
      <c r="H81" s="1" t="str">
        <f t="shared" ca="1" si="15"/>
        <v/>
      </c>
      <c r="I81" s="1" t="str">
        <f t="shared" ca="1" si="16"/>
        <v/>
      </c>
      <c r="J81" s="1" t="str">
        <f t="shared" ca="1" si="17"/>
        <v/>
      </c>
      <c r="K81" s="1" t="str">
        <f t="shared" ca="1" si="18"/>
        <v/>
      </c>
      <c r="L81" s="1" t="str">
        <f t="shared" ca="1" si="19"/>
        <v/>
      </c>
      <c r="M81" t="str">
        <f t="shared" ca="1" si="20"/>
        <v/>
      </c>
    </row>
    <row r="82" spans="1:13" ht="15.75" x14ac:dyDescent="0.25">
      <c r="A82">
        <f t="shared" ca="1" si="11"/>
        <v>90</v>
      </c>
      <c r="B82">
        <f t="shared" ca="1" si="11"/>
        <v>92</v>
      </c>
      <c r="C82" t="str">
        <f ca="1">_xlfn.XLOOKUP(A82, Node!$B$2:$B$101, Node!$A$2:$A$101, FALSE)</f>
        <v>Obat</v>
      </c>
      <c r="D82" t="str">
        <f ca="1">_xlfn.XLOOKUP(B82, Node!$B$2:$B$101, Node!$A$2:$A$101, FALSE)</f>
        <v>Obat</v>
      </c>
      <c r="E82" s="1" t="str">
        <f t="shared" ca="1" si="12"/>
        <v>TIDAK_ADA</v>
      </c>
      <c r="F82" s="1" t="str">
        <f t="shared" ca="1" si="13"/>
        <v/>
      </c>
      <c r="G82" s="1" t="str">
        <f t="shared" ca="1" si="14"/>
        <v/>
      </c>
      <c r="H82" s="1" t="str">
        <f t="shared" ca="1" si="15"/>
        <v/>
      </c>
      <c r="I82" s="1" t="str">
        <f t="shared" ca="1" si="16"/>
        <v/>
      </c>
      <c r="J82" s="1" t="str">
        <f t="shared" ca="1" si="17"/>
        <v/>
      </c>
      <c r="K82" s="1" t="str">
        <f t="shared" ca="1" si="18"/>
        <v/>
      </c>
      <c r="L82" s="1" t="str">
        <f t="shared" ca="1" si="19"/>
        <v/>
      </c>
      <c r="M82" t="str">
        <f t="shared" ca="1" si="20"/>
        <v/>
      </c>
    </row>
    <row r="83" spans="1:13" ht="15.75" x14ac:dyDescent="0.25">
      <c r="A83">
        <f t="shared" ca="1" si="11"/>
        <v>89</v>
      </c>
      <c r="B83">
        <f t="shared" ca="1" si="11"/>
        <v>57</v>
      </c>
      <c r="C83" t="str">
        <f ca="1">_xlfn.XLOOKUP(A83, Node!$B$2:$B$101, Node!$A$2:$A$101, FALSE)</f>
        <v>Obat</v>
      </c>
      <c r="D83" t="str">
        <f ca="1">_xlfn.XLOOKUP(B83, Node!$B$2:$B$101, Node!$A$2:$A$101, FALSE)</f>
        <v>Pasien</v>
      </c>
      <c r="E83" s="1" t="str">
        <f t="shared" ca="1" si="12"/>
        <v>DIAMBIL_OLEH</v>
      </c>
      <c r="F83" s="1" t="str">
        <f t="shared" ca="1" si="13"/>
        <v/>
      </c>
      <c r="G83" s="1" t="str">
        <f t="shared" ca="1" si="14"/>
        <v/>
      </c>
      <c r="H83" s="1" t="str">
        <f t="shared" ca="1" si="15"/>
        <v/>
      </c>
      <c r="I83" s="1" t="str">
        <f t="shared" ca="1" si="16"/>
        <v/>
      </c>
      <c r="J83" s="1" t="str">
        <f t="shared" ca="1" si="17"/>
        <v/>
      </c>
      <c r="K83" s="1" t="str">
        <f t="shared" ca="1" si="18"/>
        <v/>
      </c>
      <c r="L83" s="1" t="str">
        <f t="shared" ca="1" si="19"/>
        <v/>
      </c>
      <c r="M83" t="str">
        <f t="shared" ca="1" si="20"/>
        <v>MATCH (a {id:89}), (b {id:57}) MERGE (a)-[:DIAMBIL_OLEH { }]-&gt;(b);</v>
      </c>
    </row>
    <row r="84" spans="1:13" ht="15.75" x14ac:dyDescent="0.25">
      <c r="A84">
        <f t="shared" ca="1" si="11"/>
        <v>33</v>
      </c>
      <c r="B84">
        <f t="shared" ca="1" si="11"/>
        <v>67</v>
      </c>
      <c r="C84" t="str">
        <f ca="1">_xlfn.XLOOKUP(A84, Node!$B$2:$B$101, Node!$A$2:$A$101, FALSE)</f>
        <v>Pasien</v>
      </c>
      <c r="D84" t="str">
        <f ca="1">_xlfn.XLOOKUP(B84, Node!$B$2:$B$101, Node!$A$2:$A$101, FALSE)</f>
        <v>Dokter</v>
      </c>
      <c r="E84" s="1" t="str">
        <f t="shared" ca="1" si="12"/>
        <v>KONSULTASI_DENGAN</v>
      </c>
      <c r="F84" s="1" t="str">
        <f t="shared" ca="1" si="13"/>
        <v>TanggalKonsultasi-08/05/2024</v>
      </c>
      <c r="G84" s="1" t="str">
        <f t="shared" ca="1" si="14"/>
        <v>MasalahDibahas-Diagnosis</v>
      </c>
      <c r="H84" s="1" t="str">
        <f t="shared" ca="1" si="15"/>
        <v/>
      </c>
      <c r="I84" s="1" t="str">
        <f t="shared" ca="1" si="16"/>
        <v/>
      </c>
      <c r="J84" s="1" t="str">
        <f t="shared" ca="1" si="17"/>
        <v/>
      </c>
      <c r="K84" s="1" t="str">
        <f t="shared" ca="1" si="18"/>
        <v/>
      </c>
      <c r="L84" s="1" t="str">
        <f t="shared" ca="1" si="19"/>
        <v/>
      </c>
      <c r="M84" t="str">
        <f t="shared" ca="1" si="20"/>
        <v>MATCH (a {id:33}), (b {id:67}) MERGE (a)-[:KONSULTASI_DENGAN { Tanggal_Interaksi_Status:'TanggalKonsultasi-08/05/2024', Tindakan:'MasalahDibahas-Diagnosis', }]-&gt;(b);</v>
      </c>
    </row>
    <row r="85" spans="1:13" ht="15.75" x14ac:dyDescent="0.25">
      <c r="A85">
        <f t="shared" ca="1" si="11"/>
        <v>4</v>
      </c>
      <c r="B85">
        <f t="shared" ca="1" si="11"/>
        <v>87</v>
      </c>
      <c r="C85" t="str">
        <f ca="1">_xlfn.XLOOKUP(A85, Node!$B$2:$B$101, Node!$A$2:$A$101, FALSE)</f>
        <v>Pasien</v>
      </c>
      <c r="D85" t="str">
        <f ca="1">_xlfn.XLOOKUP(B85, Node!$B$2:$B$101, Node!$A$2:$A$101, FALSE)</f>
        <v>Obat</v>
      </c>
      <c r="E85" s="1" t="str">
        <f t="shared" ca="1" si="12"/>
        <v>MENGONSUMSI</v>
      </c>
      <c r="F85" s="1" t="str">
        <f t="shared" ca="1" si="13"/>
        <v/>
      </c>
      <c r="G85" s="1" t="str">
        <f t="shared" ca="1" si="14"/>
        <v/>
      </c>
      <c r="H85" s="1" t="str">
        <f t="shared" ca="1" si="15"/>
        <v/>
      </c>
      <c r="I85" s="1" t="str">
        <f t="shared" ca="1" si="16"/>
        <v/>
      </c>
      <c r="J85" s="1" t="str">
        <f t="shared" ca="1" si="17"/>
        <v/>
      </c>
      <c r="K85" s="1" t="str">
        <f t="shared" ca="1" si="18"/>
        <v/>
      </c>
      <c r="L85" s="1" t="str">
        <f t="shared" ca="1" si="19"/>
        <v/>
      </c>
      <c r="M85" t="str">
        <f t="shared" ca="1" si="20"/>
        <v>MATCH (a {id:4}), (b {id:87}) MERGE (a)-[:MENGONSUMSI { }]-&gt;(b);</v>
      </c>
    </row>
    <row r="86" spans="1:13" ht="15.75" x14ac:dyDescent="0.25">
      <c r="A86">
        <f t="shared" ca="1" si="11"/>
        <v>95</v>
      </c>
      <c r="B86">
        <f t="shared" ca="1" si="11"/>
        <v>3</v>
      </c>
      <c r="C86" t="str">
        <f ca="1">_xlfn.XLOOKUP(A86, Node!$B$2:$B$101, Node!$A$2:$A$101, FALSE)</f>
        <v>Obat</v>
      </c>
      <c r="D86" t="str">
        <f ca="1">_xlfn.XLOOKUP(B86, Node!$B$2:$B$101, Node!$A$2:$A$101, FALSE)</f>
        <v>Pasien</v>
      </c>
      <c r="E86" s="1" t="str">
        <f t="shared" ca="1" si="12"/>
        <v>DIAMBIL_OLEH</v>
      </c>
      <c r="F86" s="1" t="str">
        <f t="shared" ca="1" si="13"/>
        <v/>
      </c>
      <c r="G86" s="1" t="str">
        <f t="shared" ca="1" si="14"/>
        <v/>
      </c>
      <c r="H86" s="1" t="str">
        <f t="shared" ca="1" si="15"/>
        <v/>
      </c>
      <c r="I86" s="1" t="str">
        <f t="shared" ca="1" si="16"/>
        <v/>
      </c>
      <c r="J86" s="1" t="str">
        <f t="shared" ca="1" si="17"/>
        <v/>
      </c>
      <c r="K86" s="1" t="str">
        <f t="shared" ca="1" si="18"/>
        <v/>
      </c>
      <c r="L86" s="1" t="str">
        <f t="shared" ca="1" si="19"/>
        <v/>
      </c>
      <c r="M86" t="str">
        <f t="shared" ca="1" si="20"/>
        <v>MATCH (a {id:95}), (b {id:3}) MERGE (a)-[:DIAMBIL_OLEH { }]-&gt;(b);</v>
      </c>
    </row>
    <row r="87" spans="1:13" ht="15.75" x14ac:dyDescent="0.25">
      <c r="A87">
        <f t="shared" ca="1" si="11"/>
        <v>53</v>
      </c>
      <c r="B87">
        <f t="shared" ca="1" si="11"/>
        <v>68</v>
      </c>
      <c r="C87" t="str">
        <f ca="1">_xlfn.XLOOKUP(A87, Node!$B$2:$B$101, Node!$A$2:$A$101, FALSE)</f>
        <v>Pasien</v>
      </c>
      <c r="D87" t="str">
        <f ca="1">_xlfn.XLOOKUP(B87, Node!$B$2:$B$101, Node!$A$2:$A$101, FALSE)</f>
        <v>Dokter</v>
      </c>
      <c r="E87" s="1" t="str">
        <f t="shared" ca="1" si="12"/>
        <v>KONSULTASI_DENGAN</v>
      </c>
      <c r="F87" s="1" t="str">
        <f t="shared" ca="1" si="13"/>
        <v>TanggalKonsultasi-26/04/2024</v>
      </c>
      <c r="G87" s="1" t="str">
        <f t="shared" ca="1" si="14"/>
        <v>MasalahDibahas-Opsi Perawatan</v>
      </c>
      <c r="H87" s="1" t="str">
        <f t="shared" ca="1" si="15"/>
        <v/>
      </c>
      <c r="I87" s="1" t="str">
        <f t="shared" ca="1" si="16"/>
        <v/>
      </c>
      <c r="J87" s="1" t="str">
        <f t="shared" ca="1" si="17"/>
        <v/>
      </c>
      <c r="K87" s="1" t="str">
        <f t="shared" ca="1" si="18"/>
        <v/>
      </c>
      <c r="L87" s="1" t="str">
        <f t="shared" ca="1" si="19"/>
        <v/>
      </c>
      <c r="M87" t="str">
        <f t="shared" ca="1" si="20"/>
        <v>MATCH (a {id:53}), (b {id:68}) MERGE (a)-[:KONSULTASI_DENGAN { Tanggal_Interaksi_Status:'TanggalKonsultasi-26/04/2024', Tindakan:'MasalahDibahas-Opsi Perawatan', }]-&gt;(b);</v>
      </c>
    </row>
    <row r="88" spans="1:13" ht="15.75" x14ac:dyDescent="0.25">
      <c r="A88">
        <f t="shared" ca="1" si="11"/>
        <v>86</v>
      </c>
      <c r="B88">
        <f t="shared" ca="1" si="11"/>
        <v>62</v>
      </c>
      <c r="C88" t="str">
        <f ca="1">_xlfn.XLOOKUP(A88, Node!$B$2:$B$101, Node!$A$2:$A$101, FALSE)</f>
        <v>Apoteker</v>
      </c>
      <c r="D88" t="str">
        <f ca="1">_xlfn.XLOOKUP(B88, Node!$B$2:$B$101, Node!$A$2:$A$101, FALSE)</f>
        <v>Dokter</v>
      </c>
      <c r="E88" s="1" t="str">
        <f t="shared" ca="1" si="12"/>
        <v>MEMBERIKAN_INFORMASI_OBAT_KEPADA</v>
      </c>
      <c r="F88" s="1" t="str">
        <f t="shared" ca="1" si="13"/>
        <v/>
      </c>
      <c r="G88" s="1" t="str">
        <f t="shared" ca="1" si="14"/>
        <v/>
      </c>
      <c r="H88" s="1" t="str">
        <f t="shared" ca="1" si="15"/>
        <v/>
      </c>
      <c r="I88" s="1" t="str">
        <f t="shared" ca="1" si="16"/>
        <v/>
      </c>
      <c r="J88" s="1" t="str">
        <f t="shared" ca="1" si="17"/>
        <v/>
      </c>
      <c r="K88" s="1" t="str">
        <f t="shared" ca="1" si="18"/>
        <v>JenisObat-id-5</v>
      </c>
      <c r="L88" s="1" t="str">
        <f t="shared" ca="1" si="19"/>
        <v/>
      </c>
      <c r="M88" t="str">
        <f t="shared" ca="1" si="20"/>
        <v>MATCH (a {id:86}), (b {id:62}) MERGE (a)-[:MEMBERIKAN_INFORMASI_OBAT_KEPADA { Obat_RincianPerawatan:'JenisObat-id-5', }]-&gt;(b);</v>
      </c>
    </row>
    <row r="89" spans="1:13" ht="15.75" x14ac:dyDescent="0.25">
      <c r="A89">
        <f t="shared" ca="1" si="11"/>
        <v>63</v>
      </c>
      <c r="B89">
        <f t="shared" ca="1" si="11"/>
        <v>48</v>
      </c>
      <c r="C89" t="str">
        <f ca="1">_xlfn.XLOOKUP(A89, Node!$B$2:$B$101, Node!$A$2:$A$101, FALSE)</f>
        <v>Dokter</v>
      </c>
      <c r="D89" t="str">
        <f ca="1">_xlfn.XLOOKUP(B89, Node!$B$2:$B$101, Node!$A$2:$A$101, FALSE)</f>
        <v>Pasien</v>
      </c>
      <c r="E89" s="1" t="str">
        <f t="shared" ca="1" si="12"/>
        <v>MEMBERIKAN_PERAWATAN_KEPADA</v>
      </c>
      <c r="F89" s="1" t="str">
        <f t="shared" ca="1" si="13"/>
        <v>TanggalPerawatan-08/01/2024</v>
      </c>
      <c r="G89" s="1" t="str">
        <f t="shared" ca="1" si="14"/>
        <v>JenisPerawatan-Non-bedah</v>
      </c>
      <c r="H89" s="1" t="str">
        <f t="shared" ca="1" si="15"/>
        <v>DurasiPerawatan-55 menit</v>
      </c>
      <c r="I89" s="1" t="str">
        <f t="shared" ca="1" si="16"/>
        <v/>
      </c>
      <c r="J89" s="1" t="str">
        <f t="shared" ca="1" si="17"/>
        <v>PerawatPendamping-id-7</v>
      </c>
      <c r="K89" s="1" t="str">
        <f t="shared" ca="1" si="18"/>
        <v>RincianPerawatan-Obat-obatan</v>
      </c>
      <c r="L89" s="1" t="str">
        <f t="shared" ca="1" si="19"/>
        <v/>
      </c>
      <c r="M89" t="str">
        <f t="shared" ca="1" si="20"/>
        <v>MATCH (a {id:63}), (b {id:48}) MERGE (a)-[:MEMBERIKAN_PERAWATAN_KEPADA { Tanggal_Interaksi_Status:'TanggalPerawatan-08/01/2024', Tindakan:'JenisPerawatan-Non-bedah', Personel_Peralatan:'PerawatPendamping-id-7', Obat_RincianPerawatan:'RincianPerawatan-Obat-obatan', }]-&gt;(b);</v>
      </c>
    </row>
    <row r="90" spans="1:13" ht="15.75" x14ac:dyDescent="0.25">
      <c r="A90">
        <f t="shared" ca="1" si="11"/>
        <v>21</v>
      </c>
      <c r="B90">
        <f t="shared" ca="1" si="11"/>
        <v>2</v>
      </c>
      <c r="C90" t="str">
        <f ca="1">_xlfn.XLOOKUP(A90, Node!$B$2:$B$101, Node!$A$2:$A$101, FALSE)</f>
        <v>Pasien</v>
      </c>
      <c r="D90" t="str">
        <f ca="1">_xlfn.XLOOKUP(B90, Node!$B$2:$B$101, Node!$A$2:$A$101, FALSE)</f>
        <v>Pasien</v>
      </c>
      <c r="E90" s="1" t="str">
        <f t="shared" ca="1" si="12"/>
        <v>TIDAK_ADA</v>
      </c>
      <c r="F90" s="1" t="str">
        <f t="shared" ca="1" si="13"/>
        <v/>
      </c>
      <c r="G90" s="1" t="str">
        <f t="shared" ca="1" si="14"/>
        <v/>
      </c>
      <c r="H90" s="1" t="str">
        <f t="shared" ca="1" si="15"/>
        <v/>
      </c>
      <c r="I90" s="1" t="str">
        <f t="shared" ca="1" si="16"/>
        <v/>
      </c>
      <c r="J90" s="1" t="str">
        <f t="shared" ca="1" si="17"/>
        <v/>
      </c>
      <c r="K90" s="1" t="str">
        <f t="shared" ca="1" si="18"/>
        <v/>
      </c>
      <c r="L90" s="1" t="str">
        <f t="shared" ca="1" si="19"/>
        <v/>
      </c>
      <c r="M90" t="str">
        <f t="shared" ca="1" si="20"/>
        <v/>
      </c>
    </row>
    <row r="91" spans="1:13" ht="15.75" x14ac:dyDescent="0.25">
      <c r="A91">
        <f t="shared" ca="1" si="11"/>
        <v>51</v>
      </c>
      <c r="B91">
        <f t="shared" ca="1" si="11"/>
        <v>60</v>
      </c>
      <c r="C91" t="str">
        <f ca="1">_xlfn.XLOOKUP(A91, Node!$B$2:$B$101, Node!$A$2:$A$101, FALSE)</f>
        <v>Pasien</v>
      </c>
      <c r="D91" t="str">
        <f ca="1">_xlfn.XLOOKUP(B91, Node!$B$2:$B$101, Node!$A$2:$A$101, FALSE)</f>
        <v>Pasien</v>
      </c>
      <c r="E91" s="1" t="str">
        <f t="shared" ca="1" si="12"/>
        <v>TIDAK_ADA</v>
      </c>
      <c r="F91" s="1" t="str">
        <f t="shared" ca="1" si="13"/>
        <v/>
      </c>
      <c r="G91" s="1" t="str">
        <f t="shared" ca="1" si="14"/>
        <v/>
      </c>
      <c r="H91" s="1" t="str">
        <f t="shared" ca="1" si="15"/>
        <v/>
      </c>
      <c r="I91" s="1" t="str">
        <f t="shared" ca="1" si="16"/>
        <v/>
      </c>
      <c r="J91" s="1" t="str">
        <f t="shared" ca="1" si="17"/>
        <v/>
      </c>
      <c r="K91" s="1" t="str">
        <f t="shared" ca="1" si="18"/>
        <v/>
      </c>
      <c r="L91" s="1" t="str">
        <f t="shared" ca="1" si="19"/>
        <v/>
      </c>
      <c r="M91" t="str">
        <f t="shared" ca="1" si="20"/>
        <v/>
      </c>
    </row>
    <row r="92" spans="1:13" ht="15.75" x14ac:dyDescent="0.25">
      <c r="A92">
        <f t="shared" ca="1" si="11"/>
        <v>25</v>
      </c>
      <c r="B92">
        <f t="shared" ca="1" si="11"/>
        <v>74</v>
      </c>
      <c r="C92" t="str">
        <f ca="1">_xlfn.XLOOKUP(A92, Node!$B$2:$B$101, Node!$A$2:$A$101, FALSE)</f>
        <v>Pasien</v>
      </c>
      <c r="D92" t="str">
        <f ca="1">_xlfn.XLOOKUP(B92, Node!$B$2:$B$101, Node!$A$2:$A$101, FALSE)</f>
        <v>Perawat</v>
      </c>
      <c r="E92" s="1" t="str">
        <f t="shared" ca="1" si="12"/>
        <v>DIJAGA_OLEH</v>
      </c>
      <c r="F92" s="1" t="str">
        <f t="shared" ca="1" si="13"/>
        <v>TanggalPemeliharaan-06/05/2024</v>
      </c>
      <c r="G92" s="1" t="str">
        <f t="shared" ca="1" si="14"/>
        <v>TingkatPerawatan-Observasi</v>
      </c>
      <c r="H92" s="1" t="str">
        <f t="shared" ca="1" si="15"/>
        <v/>
      </c>
      <c r="I92" s="1" t="str">
        <f t="shared" ca="1" si="16"/>
        <v/>
      </c>
      <c r="J92" s="1" t="str">
        <f t="shared" ca="1" si="17"/>
        <v/>
      </c>
      <c r="K92" s="1" t="str">
        <f t="shared" ca="1" si="18"/>
        <v/>
      </c>
      <c r="L92" s="1" t="str">
        <f t="shared" ca="1" si="19"/>
        <v/>
      </c>
      <c r="M92" t="str">
        <f t="shared" ca="1" si="20"/>
        <v>MATCH (a {id:25}), (b {id:74}) MERGE (a)-[:DIJAGA_OLEH { Tanggal_Interaksi_Status:'TanggalPemeliharaan-06/05/2024', Tindakan:'TingkatPerawatan-Observasi', }]-&gt;(b);</v>
      </c>
    </row>
    <row r="93" spans="1:13" ht="15.75" x14ac:dyDescent="0.25">
      <c r="A93">
        <f t="shared" ca="1" si="11"/>
        <v>75</v>
      </c>
      <c r="B93">
        <f t="shared" ca="1" si="11"/>
        <v>57</v>
      </c>
      <c r="C93" t="str">
        <f ca="1">_xlfn.XLOOKUP(A93, Node!$B$2:$B$101, Node!$A$2:$A$101, FALSE)</f>
        <v>Perawat</v>
      </c>
      <c r="D93" t="str">
        <f ca="1">_xlfn.XLOOKUP(B93, Node!$B$2:$B$101, Node!$A$2:$A$101, FALSE)</f>
        <v>Pasien</v>
      </c>
      <c r="E93" s="1" t="str">
        <f t="shared" ca="1" si="12"/>
        <v>MEMBERIKAN_INFORMASI_OBAT_KEPADA</v>
      </c>
      <c r="F93" s="1" t="str">
        <f t="shared" ca="1" si="13"/>
        <v/>
      </c>
      <c r="G93" s="1" t="str">
        <f t="shared" ca="1" si="14"/>
        <v/>
      </c>
      <c r="H93" s="1" t="str">
        <f t="shared" ca="1" si="15"/>
        <v/>
      </c>
      <c r="I93" s="1" t="str">
        <f t="shared" ca="1" si="16"/>
        <v/>
      </c>
      <c r="J93" s="1" t="str">
        <f t="shared" ca="1" si="17"/>
        <v/>
      </c>
      <c r="K93" s="1" t="str">
        <f t="shared" ca="1" si="18"/>
        <v>JenisObat-id-10</v>
      </c>
      <c r="L93" s="1" t="str">
        <f t="shared" ca="1" si="19"/>
        <v/>
      </c>
      <c r="M93" t="str">
        <f t="shared" ca="1" si="20"/>
        <v>MATCH (a {id:75}), (b {id:57}) MERGE (a)-[:MEMBERIKAN_INFORMASI_OBAT_KEPADA { Obat_RincianPerawatan:'JenisObat-id-10', }]-&gt;(b);</v>
      </c>
    </row>
    <row r="94" spans="1:13" ht="15.75" x14ac:dyDescent="0.25">
      <c r="A94">
        <f t="shared" ca="1" si="11"/>
        <v>74</v>
      </c>
      <c r="B94">
        <f t="shared" ca="1" si="11"/>
        <v>53</v>
      </c>
      <c r="C94" t="str">
        <f ca="1">_xlfn.XLOOKUP(A94, Node!$B$2:$B$101, Node!$A$2:$A$101, FALSE)</f>
        <v>Perawat</v>
      </c>
      <c r="D94" t="str">
        <f ca="1">_xlfn.XLOOKUP(B94, Node!$B$2:$B$101, Node!$A$2:$A$101, FALSE)</f>
        <v>Pasien</v>
      </c>
      <c r="E94" s="1" t="str">
        <f t="shared" ca="1" si="12"/>
        <v>MEMBERIKAN_INFORMASI_OBAT_KEPADA</v>
      </c>
      <c r="F94" s="1" t="str">
        <f t="shared" ca="1" si="13"/>
        <v/>
      </c>
      <c r="G94" s="1" t="str">
        <f t="shared" ca="1" si="14"/>
        <v/>
      </c>
      <c r="H94" s="1" t="str">
        <f t="shared" ca="1" si="15"/>
        <v/>
      </c>
      <c r="I94" s="1" t="str">
        <f t="shared" ca="1" si="16"/>
        <v/>
      </c>
      <c r="J94" s="1" t="str">
        <f t="shared" ca="1" si="17"/>
        <v/>
      </c>
      <c r="K94" s="1" t="str">
        <f t="shared" ca="1" si="18"/>
        <v>JenisObat-id-9</v>
      </c>
      <c r="L94" s="1" t="str">
        <f t="shared" ca="1" si="19"/>
        <v/>
      </c>
      <c r="M94" t="str">
        <f t="shared" ca="1" si="20"/>
        <v>MATCH (a {id:74}), (b {id:53}) MERGE (a)-[:MEMBERIKAN_INFORMASI_OBAT_KEPADA { Obat_RincianPerawatan:'JenisObat-id-9', }]-&gt;(b);</v>
      </c>
    </row>
    <row r="95" spans="1:13" ht="15.75" x14ac:dyDescent="0.25">
      <c r="A95">
        <f t="shared" ca="1" si="11"/>
        <v>57</v>
      </c>
      <c r="B95">
        <f t="shared" ca="1" si="11"/>
        <v>79</v>
      </c>
      <c r="C95" t="str">
        <f ca="1">_xlfn.XLOOKUP(A95, Node!$B$2:$B$101, Node!$A$2:$A$101, FALSE)</f>
        <v>Pasien</v>
      </c>
      <c r="D95" t="str">
        <f ca="1">_xlfn.XLOOKUP(B95, Node!$B$2:$B$101, Node!$A$2:$A$101, FALSE)</f>
        <v>Perawat</v>
      </c>
      <c r="E95" s="1" t="str">
        <f t="shared" ca="1" si="12"/>
        <v>DIJAGA_OLEH</v>
      </c>
      <c r="F95" s="1" t="str">
        <f t="shared" ca="1" si="13"/>
        <v>TanggalPemeliharaan-29/04/2024</v>
      </c>
      <c r="G95" s="1" t="str">
        <f t="shared" ca="1" si="14"/>
        <v>TingkatPerawatan-Intensif</v>
      </c>
      <c r="H95" s="1" t="str">
        <f t="shared" ca="1" si="15"/>
        <v/>
      </c>
      <c r="I95" s="1" t="str">
        <f t="shared" ca="1" si="16"/>
        <v/>
      </c>
      <c r="J95" s="1" t="str">
        <f t="shared" ca="1" si="17"/>
        <v/>
      </c>
      <c r="K95" s="1" t="str">
        <f t="shared" ca="1" si="18"/>
        <v/>
      </c>
      <c r="L95" s="1" t="str">
        <f t="shared" ca="1" si="19"/>
        <v/>
      </c>
      <c r="M95" t="str">
        <f t="shared" ca="1" si="20"/>
        <v>MATCH (a {id:57}), (b {id:79}) MERGE (a)-[:DIJAGA_OLEH { Tanggal_Interaksi_Status:'TanggalPemeliharaan-29/04/2024', Tindakan:'TingkatPerawatan-Intensif', }]-&gt;(b);</v>
      </c>
    </row>
    <row r="96" spans="1:13" ht="15.75" x14ac:dyDescent="0.25">
      <c r="A96">
        <f t="shared" ca="1" si="11"/>
        <v>1</v>
      </c>
      <c r="B96">
        <f t="shared" ca="1" si="11"/>
        <v>66</v>
      </c>
      <c r="C96" t="str">
        <f ca="1">_xlfn.XLOOKUP(A96, Node!$B$2:$B$101, Node!$A$2:$A$101, FALSE)</f>
        <v>Pasien</v>
      </c>
      <c r="D96" t="str">
        <f ca="1">_xlfn.XLOOKUP(B96, Node!$B$2:$B$101, Node!$A$2:$A$101, FALSE)</f>
        <v>Dokter</v>
      </c>
      <c r="E96" s="1" t="str">
        <f t="shared" ca="1" si="12"/>
        <v>KONSULTASI_DENGAN</v>
      </c>
      <c r="F96" s="1" t="str">
        <f t="shared" ca="1" si="13"/>
        <v>TanggalKonsultasi-09/05/2024</v>
      </c>
      <c r="G96" s="1" t="str">
        <f t="shared" ca="1" si="14"/>
        <v>MasalahDibahas-Rencana Tindak Lanjut</v>
      </c>
      <c r="H96" s="1" t="str">
        <f t="shared" ca="1" si="15"/>
        <v/>
      </c>
      <c r="I96" s="1" t="str">
        <f t="shared" ca="1" si="16"/>
        <v/>
      </c>
      <c r="J96" s="1" t="str">
        <f t="shared" ca="1" si="17"/>
        <v/>
      </c>
      <c r="K96" s="1" t="str">
        <f t="shared" ca="1" si="18"/>
        <v/>
      </c>
      <c r="L96" s="1" t="str">
        <f t="shared" ca="1" si="19"/>
        <v/>
      </c>
      <c r="M96" t="str">
        <f t="shared" ca="1" si="20"/>
        <v>MATCH (a {id:1}), (b {id:66}) MERGE (a)-[:KONSULTASI_DENGAN { Tanggal_Interaksi_Status:'TanggalKonsultasi-09/05/2024', Tindakan:'MasalahDibahas-Rencana Tindak Lanjut', }]-&gt;(b);</v>
      </c>
    </row>
    <row r="97" spans="1:13" ht="15.75" x14ac:dyDescent="0.25">
      <c r="A97">
        <f t="shared" ca="1" si="11"/>
        <v>92</v>
      </c>
      <c r="B97">
        <f t="shared" ca="1" si="11"/>
        <v>59</v>
      </c>
      <c r="C97" t="str">
        <f ca="1">_xlfn.XLOOKUP(A97, Node!$B$2:$B$101, Node!$A$2:$A$101, FALSE)</f>
        <v>Obat</v>
      </c>
      <c r="D97" t="str">
        <f ca="1">_xlfn.XLOOKUP(B97, Node!$B$2:$B$101, Node!$A$2:$A$101, FALSE)</f>
        <v>Pasien</v>
      </c>
      <c r="E97" s="1" t="str">
        <f t="shared" ca="1" si="12"/>
        <v>DIAMBIL_OLEH</v>
      </c>
      <c r="F97" s="1" t="str">
        <f t="shared" ca="1" si="13"/>
        <v/>
      </c>
      <c r="G97" s="1" t="str">
        <f t="shared" ca="1" si="14"/>
        <v/>
      </c>
      <c r="H97" s="1" t="str">
        <f t="shared" ca="1" si="15"/>
        <v/>
      </c>
      <c r="I97" s="1" t="str">
        <f t="shared" ca="1" si="16"/>
        <v/>
      </c>
      <c r="J97" s="1" t="str">
        <f t="shared" ca="1" si="17"/>
        <v/>
      </c>
      <c r="K97" s="1" t="str">
        <f t="shared" ca="1" si="18"/>
        <v/>
      </c>
      <c r="L97" s="1" t="str">
        <f t="shared" ca="1" si="19"/>
        <v/>
      </c>
      <c r="M97" t="str">
        <f t="shared" ca="1" si="20"/>
        <v>MATCH (a {id:92}), (b {id:59}) MERGE (a)-[:DIAMBIL_OLEH { }]-&gt;(b);</v>
      </c>
    </row>
    <row r="98" spans="1:13" ht="15.75" x14ac:dyDescent="0.25">
      <c r="A98">
        <f t="shared" ca="1" si="11"/>
        <v>78</v>
      </c>
      <c r="B98">
        <f t="shared" ca="1" si="11"/>
        <v>52</v>
      </c>
      <c r="C98" t="str">
        <f ca="1">_xlfn.XLOOKUP(A98, Node!$B$2:$B$101, Node!$A$2:$A$101, FALSE)</f>
        <v>Perawat</v>
      </c>
      <c r="D98" t="str">
        <f ca="1">_xlfn.XLOOKUP(B98, Node!$B$2:$B$101, Node!$A$2:$A$101, FALSE)</f>
        <v>Pasien</v>
      </c>
      <c r="E98" s="1" t="str">
        <f t="shared" ca="1" si="12"/>
        <v>MEMBERIKAN_INFORMASI_OBAT_KEPADA</v>
      </c>
      <c r="F98" s="1" t="str">
        <f t="shared" ca="1" si="13"/>
        <v/>
      </c>
      <c r="G98" s="1" t="str">
        <f t="shared" ca="1" si="14"/>
        <v/>
      </c>
      <c r="H98" s="1" t="str">
        <f t="shared" ca="1" si="15"/>
        <v/>
      </c>
      <c r="I98" s="1" t="str">
        <f t="shared" ca="1" si="16"/>
        <v/>
      </c>
      <c r="J98" s="1" t="str">
        <f t="shared" ca="1" si="17"/>
        <v/>
      </c>
      <c r="K98" s="1" t="str">
        <f t="shared" ca="1" si="18"/>
        <v>JenisObat-id-6</v>
      </c>
      <c r="L98" s="1" t="str">
        <f t="shared" ca="1" si="19"/>
        <v/>
      </c>
      <c r="M98" t="str">
        <f t="shared" ca="1" si="20"/>
        <v>MATCH (a {id:78}), (b {id:52}) MERGE (a)-[:MEMBERIKAN_INFORMASI_OBAT_KEPADA { Obat_RincianPerawatan:'JenisObat-id-6', }]-&gt;(b);</v>
      </c>
    </row>
    <row r="99" spans="1:13" ht="15.75" x14ac:dyDescent="0.25">
      <c r="A99">
        <f t="shared" ref="A99:B114" ca="1" si="21">RANDBETWEEN(1,100)</f>
        <v>94</v>
      </c>
      <c r="B99">
        <f t="shared" ca="1" si="21"/>
        <v>37</v>
      </c>
      <c r="C99" t="str">
        <f ca="1">_xlfn.XLOOKUP(A99, Node!$B$2:$B$101, Node!$A$2:$A$101, FALSE)</f>
        <v>Obat</v>
      </c>
      <c r="D99" t="str">
        <f ca="1">_xlfn.XLOOKUP(B99, Node!$B$2:$B$101, Node!$A$2:$A$101, FALSE)</f>
        <v>Pasien</v>
      </c>
      <c r="E99" s="1" t="str">
        <f t="shared" ca="1" si="12"/>
        <v>DIAMBIL_OLEH</v>
      </c>
      <c r="F99" s="1" t="str">
        <f t="shared" ca="1" si="13"/>
        <v/>
      </c>
      <c r="G99" s="1" t="str">
        <f t="shared" ca="1" si="14"/>
        <v/>
      </c>
      <c r="H99" s="1" t="str">
        <f t="shared" ca="1" si="15"/>
        <v/>
      </c>
      <c r="I99" s="1" t="str">
        <f t="shared" ca="1" si="16"/>
        <v/>
      </c>
      <c r="J99" s="1" t="str">
        <f t="shared" ca="1" si="17"/>
        <v/>
      </c>
      <c r="K99" s="1" t="str">
        <f t="shared" ca="1" si="18"/>
        <v/>
      </c>
      <c r="L99" s="1" t="str">
        <f t="shared" ca="1" si="19"/>
        <v/>
      </c>
      <c r="M99" t="str">
        <f t="shared" ca="1" si="20"/>
        <v>MATCH (a {id:94}), (b {id:37}) MERGE (a)-[:DIAMBIL_OLEH { }]-&gt;(b);</v>
      </c>
    </row>
    <row r="100" spans="1:13" ht="15.75" x14ac:dyDescent="0.25">
      <c r="A100">
        <f t="shared" ca="1" si="21"/>
        <v>35</v>
      </c>
      <c r="B100">
        <f t="shared" ca="1" si="21"/>
        <v>21</v>
      </c>
      <c r="C100" t="str">
        <f ca="1">_xlfn.XLOOKUP(A100, Node!$B$2:$B$101, Node!$A$2:$A$101, FALSE)</f>
        <v>Pasien</v>
      </c>
      <c r="D100" t="str">
        <f ca="1">_xlfn.XLOOKUP(B100, Node!$B$2:$B$101, Node!$A$2:$A$101, FALSE)</f>
        <v>Pasien</v>
      </c>
      <c r="E100" s="1" t="str">
        <f t="shared" ca="1" si="12"/>
        <v>TIDAK_ADA</v>
      </c>
      <c r="F100" s="1" t="str">
        <f t="shared" ca="1" si="13"/>
        <v/>
      </c>
      <c r="G100" s="1" t="str">
        <f t="shared" ca="1" si="14"/>
        <v/>
      </c>
      <c r="H100" s="1" t="str">
        <f t="shared" ca="1" si="15"/>
        <v/>
      </c>
      <c r="I100" s="1" t="str">
        <f t="shared" ca="1" si="16"/>
        <v/>
      </c>
      <c r="J100" s="1" t="str">
        <f t="shared" ca="1" si="17"/>
        <v/>
      </c>
      <c r="K100" s="1" t="str">
        <f t="shared" ca="1" si="18"/>
        <v/>
      </c>
      <c r="L100" s="1" t="str">
        <f t="shared" ca="1" si="19"/>
        <v/>
      </c>
      <c r="M100" t="str">
        <f t="shared" ca="1" si="20"/>
        <v/>
      </c>
    </row>
    <row r="101" spans="1:13" ht="15.75" x14ac:dyDescent="0.25">
      <c r="A101">
        <f t="shared" ca="1" si="21"/>
        <v>68</v>
      </c>
      <c r="B101">
        <f t="shared" ca="1" si="21"/>
        <v>58</v>
      </c>
      <c r="C101" t="str">
        <f ca="1">_xlfn.XLOOKUP(A101, Node!$B$2:$B$101, Node!$A$2:$A$101, FALSE)</f>
        <v>Dokter</v>
      </c>
      <c r="D101" t="str">
        <f ca="1">_xlfn.XLOOKUP(B101, Node!$B$2:$B$101, Node!$A$2:$A$101, FALSE)</f>
        <v>Pasien</v>
      </c>
      <c r="E101" s="1" t="str">
        <f t="shared" ca="1" si="12"/>
        <v>MEMBERIKAN_PERAWATAN_KEPADA</v>
      </c>
      <c r="F101" s="1" t="str">
        <f t="shared" ca="1" si="13"/>
        <v>TanggalPerawatan-23/04/2024</v>
      </c>
      <c r="G101" s="1" t="str">
        <f t="shared" ca="1" si="14"/>
        <v>JenisPerawatan-Non-bedah</v>
      </c>
      <c r="H101" s="1" t="str">
        <f t="shared" ca="1" si="15"/>
        <v>DurasiPerawatan-41 menit</v>
      </c>
      <c r="I101" s="1" t="str">
        <f t="shared" ca="1" si="16"/>
        <v/>
      </c>
      <c r="J101" s="1" t="str">
        <f t="shared" ca="1" si="17"/>
        <v>PerawatPendamping-id-6</v>
      </c>
      <c r="K101" s="1" t="str">
        <f t="shared" ca="1" si="18"/>
        <v>RincianPerawatan-Obat-obatan</v>
      </c>
      <c r="L101" s="1" t="str">
        <f t="shared" ca="1" si="19"/>
        <v/>
      </c>
      <c r="M101" t="str">
        <f t="shared" ca="1" si="20"/>
        <v>MATCH (a {id:68}), (b {id:58}) MERGE (a)-[:MEMBERIKAN_PERAWATAN_KEPADA { Tanggal_Interaksi_Status:'TanggalPerawatan-23/04/2024', Tindakan:'JenisPerawatan-Non-bedah', Personel_Peralatan:'PerawatPendamping-id-6', Obat_RincianPerawatan:'RincianPerawatan-Obat-obatan', }]-&gt;(b);</v>
      </c>
    </row>
    <row r="102" spans="1:13" ht="15.75" x14ac:dyDescent="0.25">
      <c r="A102">
        <f t="shared" ca="1" si="21"/>
        <v>30</v>
      </c>
      <c r="B102">
        <f t="shared" ca="1" si="21"/>
        <v>92</v>
      </c>
      <c r="C102" t="str">
        <f ca="1">_xlfn.XLOOKUP(A102, Node!$B$2:$B$101, Node!$A$2:$A$101, FALSE)</f>
        <v>Pasien</v>
      </c>
      <c r="D102" t="str">
        <f ca="1">_xlfn.XLOOKUP(B102, Node!$B$2:$B$101, Node!$A$2:$A$101, FALSE)</f>
        <v>Obat</v>
      </c>
      <c r="E102" s="1" t="str">
        <f t="shared" ca="1" si="12"/>
        <v>MENGONSUMSI</v>
      </c>
      <c r="F102" s="1" t="str">
        <f t="shared" ca="1" si="13"/>
        <v/>
      </c>
      <c r="G102" s="1" t="str">
        <f t="shared" ca="1" si="14"/>
        <v/>
      </c>
      <c r="H102" s="1" t="str">
        <f t="shared" ca="1" si="15"/>
        <v/>
      </c>
      <c r="I102" s="1" t="str">
        <f t="shared" ca="1" si="16"/>
        <v/>
      </c>
      <c r="J102" s="1" t="str">
        <f t="shared" ca="1" si="17"/>
        <v/>
      </c>
      <c r="K102" s="1" t="str">
        <f t="shared" ca="1" si="18"/>
        <v/>
      </c>
      <c r="L102" s="1" t="str">
        <f t="shared" ca="1" si="19"/>
        <v/>
      </c>
      <c r="M102" t="str">
        <f t="shared" ca="1" si="20"/>
        <v>MATCH (a {id:30}), (b {id:92}) MERGE (a)-[:MENGONSUMSI { }]-&gt;(b);</v>
      </c>
    </row>
    <row r="103" spans="1:13" ht="15.75" x14ac:dyDescent="0.25">
      <c r="A103">
        <f t="shared" ca="1" si="21"/>
        <v>6</v>
      </c>
      <c r="B103">
        <f t="shared" ca="1" si="21"/>
        <v>72</v>
      </c>
      <c r="C103" t="str">
        <f ca="1">_xlfn.XLOOKUP(A103, Node!$B$2:$B$101, Node!$A$2:$A$101, FALSE)</f>
        <v>Pasien</v>
      </c>
      <c r="D103" t="str">
        <f ca="1">_xlfn.XLOOKUP(B103, Node!$B$2:$B$101, Node!$A$2:$A$101, FALSE)</f>
        <v>Perawat</v>
      </c>
      <c r="E103" s="1" t="str">
        <f t="shared" ca="1" si="12"/>
        <v>DIJAGA_OLEH</v>
      </c>
      <c r="F103" s="1" t="str">
        <f t="shared" ca="1" si="13"/>
        <v>TanggalPemeliharaan-26/04/2024</v>
      </c>
      <c r="G103" s="1" t="str">
        <f t="shared" ca="1" si="14"/>
        <v>TingkatPerawatan-Intensif</v>
      </c>
      <c r="H103" s="1" t="str">
        <f t="shared" ca="1" si="15"/>
        <v/>
      </c>
      <c r="I103" s="1" t="str">
        <f t="shared" ca="1" si="16"/>
        <v/>
      </c>
      <c r="J103" s="1" t="str">
        <f t="shared" ca="1" si="17"/>
        <v/>
      </c>
      <c r="K103" s="1" t="str">
        <f t="shared" ca="1" si="18"/>
        <v/>
      </c>
      <c r="L103" s="1" t="str">
        <f t="shared" ca="1" si="19"/>
        <v/>
      </c>
      <c r="M103" t="str">
        <f t="shared" ca="1" si="20"/>
        <v>MATCH (a {id:6}), (b {id:72}) MERGE (a)-[:DIJAGA_OLEH { Tanggal_Interaksi_Status:'TanggalPemeliharaan-26/04/2024', Tindakan:'TingkatPerawatan-Intensif', }]-&gt;(b);</v>
      </c>
    </row>
    <row r="104" spans="1:13" ht="15.75" x14ac:dyDescent="0.25">
      <c r="A104">
        <f t="shared" ca="1" si="21"/>
        <v>42</v>
      </c>
      <c r="B104">
        <f t="shared" ca="1" si="21"/>
        <v>70</v>
      </c>
      <c r="C104" t="str">
        <f ca="1">_xlfn.XLOOKUP(A104, Node!$B$2:$B$101, Node!$A$2:$A$101, FALSE)</f>
        <v>Pasien</v>
      </c>
      <c r="D104" t="str">
        <f ca="1">_xlfn.XLOOKUP(B104, Node!$B$2:$B$101, Node!$A$2:$A$101, FALSE)</f>
        <v>Dokter</v>
      </c>
      <c r="E104" s="1" t="str">
        <f t="shared" ca="1" si="12"/>
        <v>KONSULTASI_DENGAN</v>
      </c>
      <c r="F104" s="1" t="str">
        <f t="shared" ca="1" si="13"/>
        <v>TanggalKonsultasi-03/05/2024</v>
      </c>
      <c r="G104" s="1" t="str">
        <f t="shared" ca="1" si="14"/>
        <v>MasalahDibahas-Diagnosis</v>
      </c>
      <c r="H104" s="1" t="str">
        <f t="shared" ca="1" si="15"/>
        <v/>
      </c>
      <c r="I104" s="1" t="str">
        <f t="shared" ca="1" si="16"/>
        <v/>
      </c>
      <c r="J104" s="1" t="str">
        <f t="shared" ca="1" si="17"/>
        <v/>
      </c>
      <c r="K104" s="1" t="str">
        <f t="shared" ca="1" si="18"/>
        <v/>
      </c>
      <c r="L104" s="1" t="str">
        <f t="shared" ca="1" si="19"/>
        <v/>
      </c>
      <c r="M104" t="str">
        <f t="shared" ca="1" si="20"/>
        <v>MATCH (a {id:42}), (b {id:70}) MERGE (a)-[:KONSULTASI_DENGAN { Tanggal_Interaksi_Status:'TanggalKonsultasi-03/05/2024', Tindakan:'MasalahDibahas-Diagnosis', }]-&gt;(b);</v>
      </c>
    </row>
    <row r="105" spans="1:13" ht="15.75" x14ac:dyDescent="0.25">
      <c r="A105">
        <f t="shared" ca="1" si="21"/>
        <v>7</v>
      </c>
      <c r="B105">
        <f t="shared" ca="1" si="21"/>
        <v>61</v>
      </c>
      <c r="C105" t="str">
        <f ca="1">_xlfn.XLOOKUP(A105, Node!$B$2:$B$101, Node!$A$2:$A$101, FALSE)</f>
        <v>Pasien</v>
      </c>
      <c r="D105" t="str">
        <f ca="1">_xlfn.XLOOKUP(B105, Node!$B$2:$B$101, Node!$A$2:$A$101, FALSE)</f>
        <v>Dokter</v>
      </c>
      <c r="E105" s="1" t="str">
        <f t="shared" ca="1" si="12"/>
        <v>KONSULTASI_DENGAN</v>
      </c>
      <c r="F105" s="1" t="str">
        <f t="shared" ca="1" si="13"/>
        <v>TanggalKonsultasi-25/04/2024</v>
      </c>
      <c r="G105" s="1" t="str">
        <f t="shared" ca="1" si="14"/>
        <v>MasalahDibahas-Opsi Perawatan</v>
      </c>
      <c r="H105" s="1" t="str">
        <f t="shared" ca="1" si="15"/>
        <v/>
      </c>
      <c r="I105" s="1" t="str">
        <f t="shared" ca="1" si="16"/>
        <v/>
      </c>
      <c r="J105" s="1" t="str">
        <f t="shared" ca="1" si="17"/>
        <v/>
      </c>
      <c r="K105" s="1" t="str">
        <f t="shared" ca="1" si="18"/>
        <v/>
      </c>
      <c r="L105" s="1" t="str">
        <f t="shared" ca="1" si="19"/>
        <v/>
      </c>
      <c r="M105" t="str">
        <f t="shared" ca="1" si="20"/>
        <v>MATCH (a {id:7}), (b {id:61}) MERGE (a)-[:KONSULTASI_DENGAN { Tanggal_Interaksi_Status:'TanggalKonsultasi-25/04/2024', Tindakan:'MasalahDibahas-Opsi Perawatan', }]-&gt;(b);</v>
      </c>
    </row>
    <row r="106" spans="1:13" ht="15.75" x14ac:dyDescent="0.25">
      <c r="A106">
        <f t="shared" ca="1" si="21"/>
        <v>53</v>
      </c>
      <c r="B106">
        <f t="shared" ca="1" si="21"/>
        <v>51</v>
      </c>
      <c r="C106" t="str">
        <f ca="1">_xlfn.XLOOKUP(A106, Node!$B$2:$B$101, Node!$A$2:$A$101, FALSE)</f>
        <v>Pasien</v>
      </c>
      <c r="D106" t="str">
        <f ca="1">_xlfn.XLOOKUP(B106, Node!$B$2:$B$101, Node!$A$2:$A$101, FALSE)</f>
        <v>Pasien</v>
      </c>
      <c r="E106" s="1" t="str">
        <f t="shared" ca="1" si="12"/>
        <v>TIDAK_ADA</v>
      </c>
      <c r="F106" s="1" t="str">
        <f t="shared" ca="1" si="13"/>
        <v/>
      </c>
      <c r="G106" s="1" t="str">
        <f t="shared" ca="1" si="14"/>
        <v/>
      </c>
      <c r="H106" s="1" t="str">
        <f t="shared" ca="1" si="15"/>
        <v/>
      </c>
      <c r="I106" s="1" t="str">
        <f t="shared" ca="1" si="16"/>
        <v/>
      </c>
      <c r="J106" s="1" t="str">
        <f t="shared" ca="1" si="17"/>
        <v/>
      </c>
      <c r="K106" s="1" t="str">
        <f t="shared" ca="1" si="18"/>
        <v/>
      </c>
      <c r="L106" s="1" t="str">
        <f t="shared" ca="1" si="19"/>
        <v/>
      </c>
      <c r="M106" t="str">
        <f t="shared" ca="1" si="20"/>
        <v/>
      </c>
    </row>
    <row r="107" spans="1:13" ht="15.75" x14ac:dyDescent="0.25">
      <c r="A107">
        <f t="shared" ca="1" si="21"/>
        <v>69</v>
      </c>
      <c r="B107">
        <f t="shared" ca="1" si="21"/>
        <v>75</v>
      </c>
      <c r="C107" t="str">
        <f ca="1">_xlfn.XLOOKUP(A107, Node!$B$2:$B$101, Node!$A$2:$A$101, FALSE)</f>
        <v>Dokter</v>
      </c>
      <c r="D107" t="str">
        <f ca="1">_xlfn.XLOOKUP(B107, Node!$B$2:$B$101, Node!$A$2:$A$101, FALSE)</f>
        <v>Perawat</v>
      </c>
      <c r="E107" s="1" t="str">
        <f t="shared" ca="1" si="12"/>
        <v>MELAPORKAN_KONDISI_PASIEN_KEPADA</v>
      </c>
      <c r="F107" s="1" t="str">
        <f t="shared" ca="1" si="13"/>
        <v/>
      </c>
      <c r="G107" s="1" t="str">
        <f t="shared" ca="1" si="14"/>
        <v/>
      </c>
      <c r="H107" s="1" t="str">
        <f t="shared" ca="1" si="15"/>
        <v/>
      </c>
      <c r="I107" s="1" t="str">
        <f t="shared" ca="1" si="16"/>
        <v/>
      </c>
      <c r="J107" s="1" t="str">
        <f t="shared" ca="1" si="17"/>
        <v/>
      </c>
      <c r="K107" s="1" t="str">
        <f t="shared" ca="1" si="18"/>
        <v/>
      </c>
      <c r="L107" s="1" t="str">
        <f t="shared" ca="1" si="19"/>
        <v/>
      </c>
      <c r="M107" t="str">
        <f t="shared" ca="1" si="20"/>
        <v>MATCH (a {id:69}), (b {id:75}) MERGE (a)-[:MELAPORKAN_KONDISI_PASIEN_KEPADA { }]-&gt;(b);</v>
      </c>
    </row>
    <row r="108" spans="1:13" ht="15.75" x14ac:dyDescent="0.25">
      <c r="A108">
        <f t="shared" ca="1" si="21"/>
        <v>28</v>
      </c>
      <c r="B108">
        <f t="shared" ca="1" si="21"/>
        <v>56</v>
      </c>
      <c r="C108" t="str">
        <f ca="1">_xlfn.XLOOKUP(A108, Node!$B$2:$B$101, Node!$A$2:$A$101, FALSE)</f>
        <v>Pasien</v>
      </c>
      <c r="D108" t="str">
        <f ca="1">_xlfn.XLOOKUP(B108, Node!$B$2:$B$101, Node!$A$2:$A$101, FALSE)</f>
        <v>Pasien</v>
      </c>
      <c r="E108" s="1" t="str">
        <f t="shared" ca="1" si="12"/>
        <v>TIDAK_ADA</v>
      </c>
      <c r="F108" s="1" t="str">
        <f t="shared" ca="1" si="13"/>
        <v/>
      </c>
      <c r="G108" s="1" t="str">
        <f t="shared" ca="1" si="14"/>
        <v/>
      </c>
      <c r="H108" s="1" t="str">
        <f t="shared" ca="1" si="15"/>
        <v/>
      </c>
      <c r="I108" s="1" t="str">
        <f t="shared" ca="1" si="16"/>
        <v/>
      </c>
      <c r="J108" s="1" t="str">
        <f t="shared" ca="1" si="17"/>
        <v/>
      </c>
      <c r="K108" s="1" t="str">
        <f t="shared" ca="1" si="18"/>
        <v/>
      </c>
      <c r="L108" s="1" t="str">
        <f t="shared" ca="1" si="19"/>
        <v/>
      </c>
      <c r="M108" t="str">
        <f t="shared" ca="1" si="20"/>
        <v/>
      </c>
    </row>
    <row r="109" spans="1:13" ht="15.75" x14ac:dyDescent="0.25">
      <c r="A109">
        <f t="shared" ca="1" si="21"/>
        <v>38</v>
      </c>
      <c r="B109">
        <f t="shared" ca="1" si="21"/>
        <v>38</v>
      </c>
      <c r="C109" t="str">
        <f ca="1">_xlfn.XLOOKUP(A109, Node!$B$2:$B$101, Node!$A$2:$A$101, FALSE)</f>
        <v>Pasien</v>
      </c>
      <c r="D109" t="str">
        <f ca="1">_xlfn.XLOOKUP(B109, Node!$B$2:$B$101, Node!$A$2:$A$101, FALSE)</f>
        <v>Pasien</v>
      </c>
      <c r="E109" s="1" t="str">
        <f t="shared" ca="1" si="12"/>
        <v>TIDAK_ADA</v>
      </c>
      <c r="F109" s="1" t="str">
        <f t="shared" ca="1" si="13"/>
        <v/>
      </c>
      <c r="G109" s="1" t="str">
        <f t="shared" ca="1" si="14"/>
        <v/>
      </c>
      <c r="H109" s="1" t="str">
        <f t="shared" ca="1" si="15"/>
        <v/>
      </c>
      <c r="I109" s="1" t="str">
        <f t="shared" ca="1" si="16"/>
        <v/>
      </c>
      <c r="J109" s="1" t="str">
        <f t="shared" ca="1" si="17"/>
        <v/>
      </c>
      <c r="K109" s="1" t="str">
        <f t="shared" ca="1" si="18"/>
        <v/>
      </c>
      <c r="L109" s="1" t="str">
        <f t="shared" ca="1" si="19"/>
        <v/>
      </c>
      <c r="M109" t="str">
        <f t="shared" ca="1" si="20"/>
        <v/>
      </c>
    </row>
    <row r="110" spans="1:13" ht="15.75" x14ac:dyDescent="0.25">
      <c r="A110">
        <f t="shared" ca="1" si="21"/>
        <v>88</v>
      </c>
      <c r="B110">
        <f t="shared" ca="1" si="21"/>
        <v>90</v>
      </c>
      <c r="C110" t="str">
        <f ca="1">_xlfn.XLOOKUP(A110, Node!$B$2:$B$101, Node!$A$2:$A$101, FALSE)</f>
        <v>Obat</v>
      </c>
      <c r="D110" t="str">
        <f ca="1">_xlfn.XLOOKUP(B110, Node!$B$2:$B$101, Node!$A$2:$A$101, FALSE)</f>
        <v>Obat</v>
      </c>
      <c r="E110" s="1" t="str">
        <f t="shared" ca="1" si="12"/>
        <v>TIDAK_ADA</v>
      </c>
      <c r="F110" s="1" t="str">
        <f t="shared" ca="1" si="13"/>
        <v/>
      </c>
      <c r="G110" s="1" t="str">
        <f t="shared" ca="1" si="14"/>
        <v/>
      </c>
      <c r="H110" s="1" t="str">
        <f t="shared" ca="1" si="15"/>
        <v/>
      </c>
      <c r="I110" s="1" t="str">
        <f t="shared" ca="1" si="16"/>
        <v/>
      </c>
      <c r="J110" s="1" t="str">
        <f t="shared" ca="1" si="17"/>
        <v/>
      </c>
      <c r="K110" s="1" t="str">
        <f t="shared" ca="1" si="18"/>
        <v/>
      </c>
      <c r="L110" s="1" t="str">
        <f t="shared" ca="1" si="19"/>
        <v/>
      </c>
      <c r="M110" t="str">
        <f t="shared" ca="1" si="20"/>
        <v/>
      </c>
    </row>
    <row r="111" spans="1:13" ht="15.75" x14ac:dyDescent="0.25">
      <c r="A111">
        <f t="shared" ca="1" si="21"/>
        <v>62</v>
      </c>
      <c r="B111">
        <f t="shared" ca="1" si="21"/>
        <v>83</v>
      </c>
      <c r="C111" t="str">
        <f ca="1">_xlfn.XLOOKUP(A111, Node!$B$2:$B$101, Node!$A$2:$A$101, FALSE)</f>
        <v>Dokter</v>
      </c>
      <c r="D111" t="str">
        <f ca="1">_xlfn.XLOOKUP(B111, Node!$B$2:$B$101, Node!$A$2:$A$101, FALSE)</f>
        <v>Spesialis</v>
      </c>
      <c r="E111" s="1" t="str">
        <f t="shared" ca="1" si="12"/>
        <v>MERUJUK_KE</v>
      </c>
      <c r="F111" s="1" t="str">
        <f t="shared" ca="1" si="13"/>
        <v/>
      </c>
      <c r="G111" s="1" t="str">
        <f t="shared" ca="1" si="14"/>
        <v/>
      </c>
      <c r="H111" s="1" t="str">
        <f t="shared" ca="1" si="15"/>
        <v/>
      </c>
      <c r="I111" s="1" t="str">
        <f t="shared" ca="1" si="16"/>
        <v/>
      </c>
      <c r="J111" s="1" t="str">
        <f t="shared" ca="1" si="17"/>
        <v/>
      </c>
      <c r="K111" s="1" t="str">
        <f t="shared" ca="1" si="18"/>
        <v/>
      </c>
      <c r="L111" s="1" t="str">
        <f t="shared" ca="1" si="19"/>
        <v/>
      </c>
      <c r="M111" t="str">
        <f t="shared" ca="1" si="20"/>
        <v>MATCH (a {id:62}), (b {id:83}) MERGE (a)-[:MERUJUK_KE { }]-&gt;(b);</v>
      </c>
    </row>
    <row r="112" spans="1:13" ht="15.75" x14ac:dyDescent="0.25">
      <c r="A112">
        <f t="shared" ca="1" si="21"/>
        <v>61</v>
      </c>
      <c r="B112">
        <f t="shared" ca="1" si="21"/>
        <v>26</v>
      </c>
      <c r="C112" t="str">
        <f ca="1">_xlfn.XLOOKUP(A112, Node!$B$2:$B$101, Node!$A$2:$A$101, FALSE)</f>
        <v>Dokter</v>
      </c>
      <c r="D112" t="str">
        <f ca="1">_xlfn.XLOOKUP(B112, Node!$B$2:$B$101, Node!$A$2:$A$101, FALSE)</f>
        <v>Pasien</v>
      </c>
      <c r="E112" s="1" t="str">
        <f t="shared" ca="1" si="12"/>
        <v>MEMBERIKAN_PERAWATAN_KEPADA</v>
      </c>
      <c r="F112" s="1" t="str">
        <f t="shared" ca="1" si="13"/>
        <v>TanggalPerawatan-28/03/2024</v>
      </c>
      <c r="G112" s="1" t="str">
        <f t="shared" ca="1" si="14"/>
        <v>JenisPerawatan-Bedah</v>
      </c>
      <c r="H112" s="1" t="str">
        <f t="shared" ca="1" si="15"/>
        <v>DurasiPerawatan-25 menit</v>
      </c>
      <c r="I112" s="1" t="str">
        <f t="shared" ca="1" si="16"/>
        <v/>
      </c>
      <c r="J112" s="1" t="str">
        <f t="shared" ca="1" si="17"/>
        <v>PerawatPendamping-id-10</v>
      </c>
      <c r="K112" s="1" t="str">
        <f t="shared" ca="1" si="18"/>
        <v>RincianPerawatan-Obat-obatan</v>
      </c>
      <c r="L112" s="1" t="str">
        <f t="shared" ca="1" si="19"/>
        <v/>
      </c>
      <c r="M112" t="str">
        <f t="shared" ca="1" si="20"/>
        <v>MATCH (a {id:61}), (b {id:26}) MERGE (a)-[:MEMBERIKAN_PERAWATAN_KEPADA { Tanggal_Interaksi_Status:'TanggalPerawatan-28/03/2024', Tindakan:'JenisPerawatan-Bedah', Personel_Peralatan:'PerawatPendamping-id-10', Obat_RincianPerawatan:'RincianPerawatan-Obat-obatan', }]-&gt;(b);</v>
      </c>
    </row>
    <row r="113" spans="1:13" ht="15.75" x14ac:dyDescent="0.25">
      <c r="A113">
        <f t="shared" ca="1" si="21"/>
        <v>93</v>
      </c>
      <c r="B113">
        <f t="shared" ca="1" si="21"/>
        <v>72</v>
      </c>
      <c r="C113" t="str">
        <f ca="1">_xlfn.XLOOKUP(A113, Node!$B$2:$B$101, Node!$A$2:$A$101, FALSE)</f>
        <v>Obat</v>
      </c>
      <c r="D113" t="str">
        <f ca="1">_xlfn.XLOOKUP(B113, Node!$B$2:$B$101, Node!$A$2:$A$101, FALSE)</f>
        <v>Perawat</v>
      </c>
      <c r="E113" s="1" t="str">
        <f t="shared" ca="1" si="12"/>
        <v>TIDAK_ADA</v>
      </c>
      <c r="F113" s="1" t="str">
        <f t="shared" ca="1" si="13"/>
        <v/>
      </c>
      <c r="G113" s="1" t="str">
        <f t="shared" ca="1" si="14"/>
        <v/>
      </c>
      <c r="H113" s="1" t="str">
        <f t="shared" ca="1" si="15"/>
        <v/>
      </c>
      <c r="I113" s="1" t="str">
        <f t="shared" ca="1" si="16"/>
        <v/>
      </c>
      <c r="J113" s="1" t="str">
        <f t="shared" ca="1" si="17"/>
        <v/>
      </c>
      <c r="K113" s="1" t="str">
        <f t="shared" ca="1" si="18"/>
        <v/>
      </c>
      <c r="L113" s="1" t="str">
        <f t="shared" ca="1" si="19"/>
        <v/>
      </c>
      <c r="M113" t="str">
        <f t="shared" ca="1" si="20"/>
        <v/>
      </c>
    </row>
    <row r="114" spans="1:13" ht="15.75" x14ac:dyDescent="0.25">
      <c r="A114">
        <f t="shared" ca="1" si="21"/>
        <v>17</v>
      </c>
      <c r="B114">
        <f t="shared" ca="1" si="21"/>
        <v>81</v>
      </c>
      <c r="C114" t="str">
        <f ca="1">_xlfn.XLOOKUP(A114, Node!$B$2:$B$101, Node!$A$2:$A$101, FALSE)</f>
        <v>Pasien</v>
      </c>
      <c r="D114" t="str">
        <f ca="1">_xlfn.XLOOKUP(B114, Node!$B$2:$B$101, Node!$A$2:$A$101, FALSE)</f>
        <v>Spesialis</v>
      </c>
      <c r="E114" s="1" t="str">
        <f t="shared" ca="1" si="12"/>
        <v>MELAKUKAN_PEMERIKSAAN_PADA</v>
      </c>
      <c r="F114" s="1" t="str">
        <f t="shared" ca="1" si="13"/>
        <v/>
      </c>
      <c r="G114" s="1" t="str">
        <f t="shared" ca="1" si="14"/>
        <v/>
      </c>
      <c r="H114" s="1" t="str">
        <f t="shared" ca="1" si="15"/>
        <v/>
      </c>
      <c r="I114" s="1" t="str">
        <f t="shared" ca="1" si="16"/>
        <v/>
      </c>
      <c r="J114" s="1" t="str">
        <f t="shared" ca="1" si="17"/>
        <v>PeralatanDigunakan-USG</v>
      </c>
      <c r="K114" s="1" t="str">
        <f t="shared" ca="1" si="18"/>
        <v/>
      </c>
      <c r="L114" s="1" t="str">
        <f t="shared" ca="1" si="19"/>
        <v/>
      </c>
      <c r="M114" t="str">
        <f t="shared" ca="1" si="20"/>
        <v>MATCH (a {id:17}), (b {id:81}) MERGE (a)-[:MELAKUKAN_PEMERIKSAAN_PADA { Personel_Peralatan:'PeralatanDigunakan-USG', }]-&gt;(b);</v>
      </c>
    </row>
    <row r="115" spans="1:13" ht="15.75" x14ac:dyDescent="0.25">
      <c r="A115">
        <f t="shared" ref="A115:B178" ca="1" si="22">RANDBETWEEN(1,100)</f>
        <v>79</v>
      </c>
      <c r="B115">
        <f t="shared" ca="1" si="22"/>
        <v>93</v>
      </c>
      <c r="C115" t="str">
        <f ca="1">_xlfn.XLOOKUP(A115, Node!$B$2:$B$101, Node!$A$2:$A$101, FALSE)</f>
        <v>Perawat</v>
      </c>
      <c r="D115" t="str">
        <f ca="1">_xlfn.XLOOKUP(B115, Node!$B$2:$B$101, Node!$A$2:$A$101, FALSE)</f>
        <v>Obat</v>
      </c>
      <c r="E115" s="1" t="str">
        <f t="shared" ca="1" si="12"/>
        <v>TIDAK_ADA</v>
      </c>
      <c r="F115" s="1" t="str">
        <f t="shared" ca="1" si="13"/>
        <v/>
      </c>
      <c r="G115" s="1" t="str">
        <f t="shared" ca="1" si="14"/>
        <v/>
      </c>
      <c r="H115" s="1" t="str">
        <f t="shared" ca="1" si="15"/>
        <v/>
      </c>
      <c r="I115" s="1" t="str">
        <f t="shared" ca="1" si="16"/>
        <v/>
      </c>
      <c r="J115" s="1" t="str">
        <f t="shared" ca="1" si="17"/>
        <v/>
      </c>
      <c r="K115" s="1" t="str">
        <f t="shared" ca="1" si="18"/>
        <v/>
      </c>
      <c r="L115" s="1" t="str">
        <f t="shared" ca="1" si="19"/>
        <v/>
      </c>
      <c r="M115" t="str">
        <f t="shared" ca="1" si="20"/>
        <v/>
      </c>
    </row>
    <row r="116" spans="1:13" ht="15.75" x14ac:dyDescent="0.25">
      <c r="A116">
        <f t="shared" ca="1" si="22"/>
        <v>18</v>
      </c>
      <c r="B116">
        <f t="shared" ca="1" si="22"/>
        <v>19</v>
      </c>
      <c r="C116" t="str">
        <f ca="1">_xlfn.XLOOKUP(A116, Node!$B$2:$B$101, Node!$A$2:$A$101, FALSE)</f>
        <v>Pasien</v>
      </c>
      <c r="D116" t="str">
        <f ca="1">_xlfn.XLOOKUP(B116, Node!$B$2:$B$101, Node!$A$2:$A$101, FALSE)</f>
        <v>Pasien</v>
      </c>
      <c r="E116" s="1" t="str">
        <f t="shared" ca="1" si="12"/>
        <v>TIDAK_ADA</v>
      </c>
      <c r="F116" s="1" t="str">
        <f t="shared" ca="1" si="13"/>
        <v/>
      </c>
      <c r="G116" s="1" t="str">
        <f t="shared" ca="1" si="14"/>
        <v/>
      </c>
      <c r="H116" s="1" t="str">
        <f t="shared" ca="1" si="15"/>
        <v/>
      </c>
      <c r="I116" s="1" t="str">
        <f t="shared" ca="1" si="16"/>
        <v/>
      </c>
      <c r="J116" s="1" t="str">
        <f t="shared" ca="1" si="17"/>
        <v/>
      </c>
      <c r="K116" s="1" t="str">
        <f t="shared" ca="1" si="18"/>
        <v/>
      </c>
      <c r="L116" s="1" t="str">
        <f t="shared" ca="1" si="19"/>
        <v/>
      </c>
      <c r="M116" t="str">
        <f t="shared" ca="1" si="20"/>
        <v/>
      </c>
    </row>
    <row r="117" spans="1:13" ht="15.75" x14ac:dyDescent="0.25">
      <c r="A117">
        <f t="shared" ca="1" si="22"/>
        <v>52</v>
      </c>
      <c r="B117">
        <f t="shared" ca="1" si="22"/>
        <v>4</v>
      </c>
      <c r="C117" t="str">
        <f ca="1">_xlfn.XLOOKUP(A117, Node!$B$2:$B$101, Node!$A$2:$A$101, FALSE)</f>
        <v>Pasien</v>
      </c>
      <c r="D117" t="str">
        <f ca="1">_xlfn.XLOOKUP(B117, Node!$B$2:$B$101, Node!$A$2:$A$101, FALSE)</f>
        <v>Pasien</v>
      </c>
      <c r="E117" s="1" t="str">
        <f t="shared" ca="1" si="12"/>
        <v>TIDAK_ADA</v>
      </c>
      <c r="F117" s="1" t="str">
        <f t="shared" ca="1" si="13"/>
        <v/>
      </c>
      <c r="G117" s="1" t="str">
        <f t="shared" ca="1" si="14"/>
        <v/>
      </c>
      <c r="H117" s="1" t="str">
        <f t="shared" ca="1" si="15"/>
        <v/>
      </c>
      <c r="I117" s="1" t="str">
        <f t="shared" ca="1" si="16"/>
        <v/>
      </c>
      <c r="J117" s="1" t="str">
        <f t="shared" ca="1" si="17"/>
        <v/>
      </c>
      <c r="K117" s="1" t="str">
        <f t="shared" ca="1" si="18"/>
        <v/>
      </c>
      <c r="L117" s="1" t="str">
        <f t="shared" ca="1" si="19"/>
        <v/>
      </c>
      <c r="M117" t="str">
        <f t="shared" ca="1" si="20"/>
        <v/>
      </c>
    </row>
    <row r="118" spans="1:13" ht="15.75" x14ac:dyDescent="0.25">
      <c r="A118">
        <f t="shared" ca="1" si="22"/>
        <v>45</v>
      </c>
      <c r="B118">
        <f t="shared" ca="1" si="22"/>
        <v>92</v>
      </c>
      <c r="C118" t="str">
        <f ca="1">_xlfn.XLOOKUP(A118, Node!$B$2:$B$101, Node!$A$2:$A$101, FALSE)</f>
        <v>Pasien</v>
      </c>
      <c r="D118" t="str">
        <f ca="1">_xlfn.XLOOKUP(B118, Node!$B$2:$B$101, Node!$A$2:$A$101, FALSE)</f>
        <v>Obat</v>
      </c>
      <c r="E118" s="1" t="str">
        <f t="shared" ca="1" si="12"/>
        <v>MENGONSUMSI</v>
      </c>
      <c r="F118" s="1" t="str">
        <f t="shared" ca="1" si="13"/>
        <v/>
      </c>
      <c r="G118" s="1" t="str">
        <f t="shared" ca="1" si="14"/>
        <v/>
      </c>
      <c r="H118" s="1" t="str">
        <f t="shared" ca="1" si="15"/>
        <v/>
      </c>
      <c r="I118" s="1" t="str">
        <f t="shared" ca="1" si="16"/>
        <v/>
      </c>
      <c r="J118" s="1" t="str">
        <f t="shared" ca="1" si="17"/>
        <v/>
      </c>
      <c r="K118" s="1" t="str">
        <f t="shared" ca="1" si="18"/>
        <v/>
      </c>
      <c r="L118" s="1" t="str">
        <f t="shared" ca="1" si="19"/>
        <v/>
      </c>
      <c r="M118" t="str">
        <f t="shared" ca="1" si="20"/>
        <v>MATCH (a {id:45}), (b {id:92}) MERGE (a)-[:MENGONSUMSI { }]-&gt;(b);</v>
      </c>
    </row>
    <row r="119" spans="1:13" ht="15.75" x14ac:dyDescent="0.25">
      <c r="A119">
        <f t="shared" ca="1" si="22"/>
        <v>7</v>
      </c>
      <c r="B119">
        <f t="shared" ca="1" si="22"/>
        <v>56</v>
      </c>
      <c r="C119" t="str">
        <f ca="1">_xlfn.XLOOKUP(A119, Node!$B$2:$B$101, Node!$A$2:$A$101, FALSE)</f>
        <v>Pasien</v>
      </c>
      <c r="D119" t="str">
        <f ca="1">_xlfn.XLOOKUP(B119, Node!$B$2:$B$101, Node!$A$2:$A$101, FALSE)</f>
        <v>Pasien</v>
      </c>
      <c r="E119" s="1" t="str">
        <f t="shared" ca="1" si="12"/>
        <v>TIDAK_ADA</v>
      </c>
      <c r="F119" s="1" t="str">
        <f t="shared" ca="1" si="13"/>
        <v/>
      </c>
      <c r="G119" s="1" t="str">
        <f t="shared" ca="1" si="14"/>
        <v/>
      </c>
      <c r="H119" s="1" t="str">
        <f t="shared" ca="1" si="15"/>
        <v/>
      </c>
      <c r="I119" s="1" t="str">
        <f t="shared" ca="1" si="16"/>
        <v/>
      </c>
      <c r="J119" s="1" t="str">
        <f t="shared" ca="1" si="17"/>
        <v/>
      </c>
      <c r="K119" s="1" t="str">
        <f t="shared" ca="1" si="18"/>
        <v/>
      </c>
      <c r="L119" s="1" t="str">
        <f t="shared" ca="1" si="19"/>
        <v/>
      </c>
      <c r="M119" t="str">
        <f t="shared" ca="1" si="20"/>
        <v/>
      </c>
    </row>
    <row r="120" spans="1:13" ht="15.75" x14ac:dyDescent="0.25">
      <c r="A120">
        <f t="shared" ca="1" si="22"/>
        <v>70</v>
      </c>
      <c r="B120">
        <f t="shared" ca="1" si="22"/>
        <v>87</v>
      </c>
      <c r="C120" t="str">
        <f ca="1">_xlfn.XLOOKUP(A120, Node!$B$2:$B$101, Node!$A$2:$A$101, FALSE)</f>
        <v>Dokter</v>
      </c>
      <c r="D120" t="str">
        <f ca="1">_xlfn.XLOOKUP(B120, Node!$B$2:$B$101, Node!$A$2:$A$101, FALSE)</f>
        <v>Obat</v>
      </c>
      <c r="E120" s="1" t="str">
        <f t="shared" ca="1" si="12"/>
        <v>MEREKOMENDASIKAN</v>
      </c>
      <c r="F120" s="1" t="str">
        <f t="shared" ca="1" si="13"/>
        <v/>
      </c>
      <c r="G120" s="1" t="str">
        <f t="shared" ca="1" si="14"/>
        <v/>
      </c>
      <c r="H120" s="1" t="str">
        <f t="shared" ca="1" si="15"/>
        <v/>
      </c>
      <c r="I120" s="1" t="str">
        <f t="shared" ca="1" si="16"/>
        <v/>
      </c>
      <c r="J120" s="1" t="str">
        <f t="shared" ca="1" si="17"/>
        <v/>
      </c>
      <c r="K120" s="1" t="str">
        <f t="shared" ca="1" si="18"/>
        <v/>
      </c>
      <c r="L120" s="1" t="str">
        <f t="shared" ca="1" si="19"/>
        <v/>
      </c>
      <c r="M120" t="str">
        <f t="shared" ca="1" si="20"/>
        <v>MATCH (a {id:70}), (b {id:87}) MERGE (a)-[:MEREKOMENDASIKAN { }]-&gt;(b);</v>
      </c>
    </row>
    <row r="121" spans="1:13" ht="15.75" x14ac:dyDescent="0.25">
      <c r="A121">
        <f t="shared" ca="1" si="22"/>
        <v>4</v>
      </c>
      <c r="B121">
        <f t="shared" ca="1" si="22"/>
        <v>54</v>
      </c>
      <c r="C121" t="str">
        <f ca="1">_xlfn.XLOOKUP(A121, Node!$B$2:$B$101, Node!$A$2:$A$101, FALSE)</f>
        <v>Pasien</v>
      </c>
      <c r="D121" t="str">
        <f ca="1">_xlfn.XLOOKUP(B121, Node!$B$2:$B$101, Node!$A$2:$A$101, FALSE)</f>
        <v>Pasien</v>
      </c>
      <c r="E121" s="1" t="str">
        <f t="shared" ca="1" si="12"/>
        <v>TIDAK_ADA</v>
      </c>
      <c r="F121" s="1" t="str">
        <f t="shared" ca="1" si="13"/>
        <v/>
      </c>
      <c r="G121" s="1" t="str">
        <f t="shared" ca="1" si="14"/>
        <v/>
      </c>
      <c r="H121" s="1" t="str">
        <f t="shared" ca="1" si="15"/>
        <v/>
      </c>
      <c r="I121" s="1" t="str">
        <f t="shared" ca="1" si="16"/>
        <v/>
      </c>
      <c r="J121" s="1" t="str">
        <f t="shared" ca="1" si="17"/>
        <v/>
      </c>
      <c r="K121" s="1" t="str">
        <f t="shared" ca="1" si="18"/>
        <v/>
      </c>
      <c r="L121" s="1" t="str">
        <f t="shared" ca="1" si="19"/>
        <v/>
      </c>
      <c r="M121" t="str">
        <f t="shared" ca="1" si="20"/>
        <v/>
      </c>
    </row>
    <row r="122" spans="1:13" ht="15.75" x14ac:dyDescent="0.25">
      <c r="A122">
        <f t="shared" ca="1" si="22"/>
        <v>11</v>
      </c>
      <c r="B122">
        <f t="shared" ca="1" si="22"/>
        <v>36</v>
      </c>
      <c r="C122" t="str">
        <f ca="1">_xlfn.XLOOKUP(A122, Node!$B$2:$B$101, Node!$A$2:$A$101, FALSE)</f>
        <v>Pasien</v>
      </c>
      <c r="D122" t="str">
        <f ca="1">_xlfn.XLOOKUP(B122, Node!$B$2:$B$101, Node!$A$2:$A$101, FALSE)</f>
        <v>Pasien</v>
      </c>
      <c r="E122" s="1" t="str">
        <f t="shared" ca="1" si="12"/>
        <v>TIDAK_ADA</v>
      </c>
      <c r="F122" s="1" t="str">
        <f t="shared" ca="1" si="13"/>
        <v/>
      </c>
      <c r="G122" s="1" t="str">
        <f t="shared" ca="1" si="14"/>
        <v/>
      </c>
      <c r="H122" s="1" t="str">
        <f t="shared" ca="1" si="15"/>
        <v/>
      </c>
      <c r="I122" s="1" t="str">
        <f t="shared" ca="1" si="16"/>
        <v/>
      </c>
      <c r="J122" s="1" t="str">
        <f t="shared" ca="1" si="17"/>
        <v/>
      </c>
      <c r="K122" s="1" t="str">
        <f t="shared" ca="1" si="18"/>
        <v/>
      </c>
      <c r="L122" s="1" t="str">
        <f t="shared" ca="1" si="19"/>
        <v/>
      </c>
      <c r="M122" t="str">
        <f t="shared" ca="1" si="20"/>
        <v/>
      </c>
    </row>
    <row r="123" spans="1:13" ht="15.75" x14ac:dyDescent="0.25">
      <c r="A123">
        <f t="shared" ca="1" si="22"/>
        <v>63</v>
      </c>
      <c r="B123">
        <f t="shared" ca="1" si="22"/>
        <v>55</v>
      </c>
      <c r="C123" t="str">
        <f ca="1">_xlfn.XLOOKUP(A123, Node!$B$2:$B$101, Node!$A$2:$A$101, FALSE)</f>
        <v>Dokter</v>
      </c>
      <c r="D123" t="str">
        <f ca="1">_xlfn.XLOOKUP(B123, Node!$B$2:$B$101, Node!$A$2:$A$101, FALSE)</f>
        <v>Pasien</v>
      </c>
      <c r="E123" s="1" t="str">
        <f t="shared" ca="1" si="12"/>
        <v>MEMBERIKAN_PERAWATAN_KEPADA</v>
      </c>
      <c r="F123" s="1" t="str">
        <f t="shared" ca="1" si="13"/>
        <v>TanggalPerawatan-04/08/2023</v>
      </c>
      <c r="G123" s="1" t="str">
        <f t="shared" ca="1" si="14"/>
        <v>JenisPerawatan-Rehabilitasi</v>
      </c>
      <c r="H123" s="1" t="str">
        <f t="shared" ca="1" si="15"/>
        <v>DurasiPerawatan-67 menit</v>
      </c>
      <c r="I123" s="1" t="str">
        <f t="shared" ca="1" si="16"/>
        <v/>
      </c>
      <c r="J123" s="1" t="str">
        <f t="shared" ca="1" si="17"/>
        <v>PerawatPendamping-id-5</v>
      </c>
      <c r="K123" s="1" t="str">
        <f t="shared" ca="1" si="18"/>
        <v>RincianPerawatan-Obat-obatan</v>
      </c>
      <c r="L123" s="1" t="str">
        <f t="shared" ca="1" si="19"/>
        <v/>
      </c>
      <c r="M123" t="str">
        <f t="shared" ca="1" si="20"/>
        <v>MATCH (a {id:63}), (b {id:55}) MERGE (a)-[:MEMBERIKAN_PERAWATAN_KEPADA { Tanggal_Interaksi_Status:'TanggalPerawatan-04/08/2023', Tindakan:'JenisPerawatan-Rehabilitasi', Personel_Peralatan:'PerawatPendamping-id-5', Obat_RincianPerawatan:'RincianPerawatan-Obat-obatan', }]-&gt;(b);</v>
      </c>
    </row>
    <row r="124" spans="1:13" ht="15.75" x14ac:dyDescent="0.25">
      <c r="A124">
        <f t="shared" ca="1" si="22"/>
        <v>76</v>
      </c>
      <c r="B124">
        <f t="shared" ca="1" si="22"/>
        <v>84</v>
      </c>
      <c r="C124" t="str">
        <f ca="1">_xlfn.XLOOKUP(A124, Node!$B$2:$B$101, Node!$A$2:$A$101, FALSE)</f>
        <v>Perawat</v>
      </c>
      <c r="D124" t="str">
        <f ca="1">_xlfn.XLOOKUP(B124, Node!$B$2:$B$101, Node!$A$2:$A$101, FALSE)</f>
        <v>Spesialis</v>
      </c>
      <c r="E124" s="1" t="str">
        <f t="shared" ca="1" si="12"/>
        <v>MEMBANTU_PEMERIKSAAN_PASIEN</v>
      </c>
      <c r="F124" s="1" t="str">
        <f t="shared" ca="1" si="13"/>
        <v/>
      </c>
      <c r="G124" s="1" t="str">
        <f t="shared" ca="1" si="14"/>
        <v/>
      </c>
      <c r="H124" s="1" t="str">
        <f t="shared" ca="1" si="15"/>
        <v/>
      </c>
      <c r="I124" s="1" t="str">
        <f t="shared" ca="1" si="16"/>
        <v/>
      </c>
      <c r="J124" s="1" t="str">
        <f t="shared" ca="1" si="17"/>
        <v/>
      </c>
      <c r="K124" s="1" t="str">
        <f t="shared" ca="1" si="18"/>
        <v/>
      </c>
      <c r="L124" s="1" t="str">
        <f t="shared" ca="1" si="19"/>
        <v/>
      </c>
      <c r="M124" t="str">
        <f t="shared" ca="1" si="20"/>
        <v>MATCH (a {id:76}), (b {id:84}) MERGE (a)-[:MEMBANTU_PEMERIKSAAN_PASIEN { }]-&gt;(b);</v>
      </c>
    </row>
    <row r="125" spans="1:13" ht="15.75" x14ac:dyDescent="0.25">
      <c r="A125">
        <f t="shared" ca="1" si="22"/>
        <v>22</v>
      </c>
      <c r="B125">
        <f t="shared" ca="1" si="22"/>
        <v>26</v>
      </c>
      <c r="C125" t="str">
        <f ca="1">_xlfn.XLOOKUP(A125, Node!$B$2:$B$101, Node!$A$2:$A$101, FALSE)</f>
        <v>Pasien</v>
      </c>
      <c r="D125" t="str">
        <f ca="1">_xlfn.XLOOKUP(B125, Node!$B$2:$B$101, Node!$A$2:$A$101, FALSE)</f>
        <v>Pasien</v>
      </c>
      <c r="E125" s="1" t="str">
        <f t="shared" ca="1" si="12"/>
        <v>TIDAK_ADA</v>
      </c>
      <c r="F125" s="1" t="str">
        <f t="shared" ca="1" si="13"/>
        <v/>
      </c>
      <c r="G125" s="1" t="str">
        <f t="shared" ca="1" si="14"/>
        <v/>
      </c>
      <c r="H125" s="1" t="str">
        <f t="shared" ca="1" si="15"/>
        <v/>
      </c>
      <c r="I125" s="1" t="str">
        <f t="shared" ca="1" si="16"/>
        <v/>
      </c>
      <c r="J125" s="1" t="str">
        <f t="shared" ca="1" si="17"/>
        <v/>
      </c>
      <c r="K125" s="1" t="str">
        <f t="shared" ca="1" si="18"/>
        <v/>
      </c>
      <c r="L125" s="1" t="str">
        <f t="shared" ca="1" si="19"/>
        <v/>
      </c>
      <c r="M125" t="str">
        <f t="shared" ca="1" si="20"/>
        <v/>
      </c>
    </row>
    <row r="126" spans="1:13" ht="15.75" x14ac:dyDescent="0.25">
      <c r="A126">
        <f t="shared" ca="1" si="22"/>
        <v>50</v>
      </c>
      <c r="B126">
        <f t="shared" ca="1" si="22"/>
        <v>34</v>
      </c>
      <c r="C126" t="str">
        <f ca="1">_xlfn.XLOOKUP(A126, Node!$B$2:$B$101, Node!$A$2:$A$101, FALSE)</f>
        <v>Pasien</v>
      </c>
      <c r="D126" t="str">
        <f ca="1">_xlfn.XLOOKUP(B126, Node!$B$2:$B$101, Node!$A$2:$A$101, FALSE)</f>
        <v>Pasien</v>
      </c>
      <c r="E126" s="1" t="str">
        <f t="shared" ca="1" si="12"/>
        <v>TIDAK_ADA</v>
      </c>
      <c r="F126" s="1" t="str">
        <f t="shared" ca="1" si="13"/>
        <v/>
      </c>
      <c r="G126" s="1" t="str">
        <f t="shared" ca="1" si="14"/>
        <v/>
      </c>
      <c r="H126" s="1" t="str">
        <f t="shared" ca="1" si="15"/>
        <v/>
      </c>
      <c r="I126" s="1" t="str">
        <f t="shared" ca="1" si="16"/>
        <v/>
      </c>
      <c r="J126" s="1" t="str">
        <f t="shared" ca="1" si="17"/>
        <v/>
      </c>
      <c r="K126" s="1" t="str">
        <f t="shared" ca="1" si="18"/>
        <v/>
      </c>
      <c r="L126" s="1" t="str">
        <f t="shared" ca="1" si="19"/>
        <v/>
      </c>
      <c r="M126" t="str">
        <f t="shared" ca="1" si="20"/>
        <v/>
      </c>
    </row>
    <row r="127" spans="1:13" ht="15.75" x14ac:dyDescent="0.25">
      <c r="A127">
        <f t="shared" ca="1" si="22"/>
        <v>44</v>
      </c>
      <c r="B127">
        <f t="shared" ca="1" si="22"/>
        <v>19</v>
      </c>
      <c r="C127" t="str">
        <f ca="1">_xlfn.XLOOKUP(A127, Node!$B$2:$B$101, Node!$A$2:$A$101, FALSE)</f>
        <v>Pasien</v>
      </c>
      <c r="D127" t="str">
        <f ca="1">_xlfn.XLOOKUP(B127, Node!$B$2:$B$101, Node!$A$2:$A$101, FALSE)</f>
        <v>Pasien</v>
      </c>
      <c r="E127" s="1" t="str">
        <f t="shared" ca="1" si="12"/>
        <v>TIDAK_ADA</v>
      </c>
      <c r="F127" s="1" t="str">
        <f t="shared" ca="1" si="13"/>
        <v/>
      </c>
      <c r="G127" s="1" t="str">
        <f t="shared" ca="1" si="14"/>
        <v/>
      </c>
      <c r="H127" s="1" t="str">
        <f t="shared" ca="1" si="15"/>
        <v/>
      </c>
      <c r="I127" s="1" t="str">
        <f t="shared" ca="1" si="16"/>
        <v/>
      </c>
      <c r="J127" s="1" t="str">
        <f t="shared" ca="1" si="17"/>
        <v/>
      </c>
      <c r="K127" s="1" t="str">
        <f t="shared" ca="1" si="18"/>
        <v/>
      </c>
      <c r="L127" s="1" t="str">
        <f t="shared" ca="1" si="19"/>
        <v/>
      </c>
      <c r="M127" t="str">
        <f t="shared" ca="1" si="20"/>
        <v/>
      </c>
    </row>
    <row r="128" spans="1:13" ht="15.75" x14ac:dyDescent="0.25">
      <c r="A128">
        <f t="shared" ca="1" si="22"/>
        <v>80</v>
      </c>
      <c r="B128">
        <f t="shared" ca="1" si="22"/>
        <v>15</v>
      </c>
      <c r="C128" t="str">
        <f ca="1">_xlfn.XLOOKUP(A128, Node!$B$2:$B$101, Node!$A$2:$A$101, FALSE)</f>
        <v>Perawat</v>
      </c>
      <c r="D128" t="str">
        <f ca="1">_xlfn.XLOOKUP(B128, Node!$B$2:$B$101, Node!$A$2:$A$101, FALSE)</f>
        <v>Pasien</v>
      </c>
      <c r="E128" s="1" t="str">
        <f t="shared" ca="1" si="12"/>
        <v>MEMBERIKAN_INFORMASI_OBAT_KEPADA</v>
      </c>
      <c r="F128" s="1" t="str">
        <f t="shared" ca="1" si="13"/>
        <v/>
      </c>
      <c r="G128" s="1" t="str">
        <f t="shared" ca="1" si="14"/>
        <v/>
      </c>
      <c r="H128" s="1" t="str">
        <f t="shared" ca="1" si="15"/>
        <v/>
      </c>
      <c r="I128" s="1" t="str">
        <f t="shared" ca="1" si="16"/>
        <v/>
      </c>
      <c r="J128" s="1" t="str">
        <f t="shared" ca="1" si="17"/>
        <v/>
      </c>
      <c r="K128" s="1" t="str">
        <f t="shared" ca="1" si="18"/>
        <v>JenisObat-id-10</v>
      </c>
      <c r="L128" s="1" t="str">
        <f t="shared" ca="1" si="19"/>
        <v/>
      </c>
      <c r="M128" t="str">
        <f t="shared" ca="1" si="20"/>
        <v>MATCH (a {id:80}), (b {id:15}) MERGE (a)-[:MEMBERIKAN_INFORMASI_OBAT_KEPADA { Obat_RincianPerawatan:'JenisObat-id-10', }]-&gt;(b);</v>
      </c>
    </row>
    <row r="129" spans="1:13" ht="15.75" x14ac:dyDescent="0.25">
      <c r="A129">
        <f t="shared" ca="1" si="22"/>
        <v>98</v>
      </c>
      <c r="B129">
        <f t="shared" ca="1" si="22"/>
        <v>76</v>
      </c>
      <c r="C129" t="str">
        <f ca="1">_xlfn.XLOOKUP(A129, Node!$B$2:$B$101, Node!$A$2:$A$101, FALSE)</f>
        <v>Obat</v>
      </c>
      <c r="D129" t="str">
        <f ca="1">_xlfn.XLOOKUP(B129, Node!$B$2:$B$101, Node!$A$2:$A$101, FALSE)</f>
        <v>Perawat</v>
      </c>
      <c r="E129" s="1" t="str">
        <f t="shared" ca="1" si="12"/>
        <v>TIDAK_ADA</v>
      </c>
      <c r="F129" s="1" t="str">
        <f t="shared" ca="1" si="13"/>
        <v/>
      </c>
      <c r="G129" s="1" t="str">
        <f t="shared" ca="1" si="14"/>
        <v/>
      </c>
      <c r="H129" s="1" t="str">
        <f t="shared" ca="1" si="15"/>
        <v/>
      </c>
      <c r="I129" s="1" t="str">
        <f t="shared" ca="1" si="16"/>
        <v/>
      </c>
      <c r="J129" s="1" t="str">
        <f t="shared" ca="1" si="17"/>
        <v/>
      </c>
      <c r="K129" s="1" t="str">
        <f t="shared" ca="1" si="18"/>
        <v/>
      </c>
      <c r="L129" s="1" t="str">
        <f t="shared" ca="1" si="19"/>
        <v/>
      </c>
      <c r="M129" t="str">
        <f t="shared" ca="1" si="20"/>
        <v/>
      </c>
    </row>
    <row r="130" spans="1:13" ht="15.75" x14ac:dyDescent="0.25">
      <c r="A130">
        <f t="shared" ca="1" si="22"/>
        <v>15</v>
      </c>
      <c r="B130">
        <f t="shared" ca="1" si="22"/>
        <v>43</v>
      </c>
      <c r="C130" t="str">
        <f ca="1">_xlfn.XLOOKUP(A130, Node!$B$2:$B$101, Node!$A$2:$A$101, FALSE)</f>
        <v>Pasien</v>
      </c>
      <c r="D130" t="str">
        <f ca="1">_xlfn.XLOOKUP(B130, Node!$B$2:$B$101, Node!$A$2:$A$101, FALSE)</f>
        <v>Pasien</v>
      </c>
      <c r="E130" s="1" t="str">
        <f t="shared" ca="1" si="12"/>
        <v>TIDAK_ADA</v>
      </c>
      <c r="F130" s="1" t="str">
        <f t="shared" ca="1" si="13"/>
        <v/>
      </c>
      <c r="G130" s="1" t="str">
        <f t="shared" ca="1" si="14"/>
        <v/>
      </c>
      <c r="H130" s="1" t="str">
        <f t="shared" ca="1" si="15"/>
        <v/>
      </c>
      <c r="I130" s="1" t="str">
        <f t="shared" ca="1" si="16"/>
        <v/>
      </c>
      <c r="J130" s="1" t="str">
        <f t="shared" ca="1" si="17"/>
        <v/>
      </c>
      <c r="K130" s="1" t="str">
        <f t="shared" ca="1" si="18"/>
        <v/>
      </c>
      <c r="L130" s="1" t="str">
        <f t="shared" ca="1" si="19"/>
        <v/>
      </c>
      <c r="M130" t="str">
        <f t="shared" ca="1" si="20"/>
        <v/>
      </c>
    </row>
    <row r="131" spans="1:13" ht="15.75" x14ac:dyDescent="0.25">
      <c r="A131">
        <f t="shared" ca="1" si="22"/>
        <v>89</v>
      </c>
      <c r="B131">
        <f t="shared" ca="1" si="22"/>
        <v>27</v>
      </c>
      <c r="C131" t="str">
        <f ca="1">_xlfn.XLOOKUP(A131, Node!$B$2:$B$101, Node!$A$2:$A$101, FALSE)</f>
        <v>Obat</v>
      </c>
      <c r="D131" t="str">
        <f ca="1">_xlfn.XLOOKUP(B131, Node!$B$2:$B$101, Node!$A$2:$A$101, FALSE)</f>
        <v>Pasien</v>
      </c>
      <c r="E131" s="1" t="str">
        <f t="shared" ref="E131:E194" ca="1" si="23">IF(AND(C131="Pasien", D131="Pasien"), "TIDAK_ADA",
IF(AND(C131="Pasien", D131="Dokter"), "KONSULTASI_DENGAN",
IF(AND(C131="Pasien", D131="Perawat"), "DIJAGA_OLEH",
IF(AND(C131="Pasien", D131="Spesialis"), "MELAKUKAN_PEMERIKSAAN_PADA",
IF(AND(C131="Pasien", D131="Apoteker"), "KONSULTASI_OBAT_DENGAN",
IF(AND(C131="Pasien", D131="Obat"), "MENGONSUMSI",
IF(AND(C131="Pasien", D131="RumahSakit"), "DIRAWAT_DI",
IF(AND(C131="Dokter", D131="Pasien"), "MEMBERIKAN_PERAWATAN_KEPADA",
IF(AND(C131="Dokter", D131="Dokter"), "REKAN_KERJA",
IF(AND(C131="Dokter", D131="Perawat"), "MELAPORKAN_KONDISI_PASIEN_KEPADA",
IF(AND(C131="Dokter", D131="Spesialis"), "MERUJUK_KE",
IF(AND(C131="Dokter", D131="Apoteker"), "MEMINTA_REKOMENDASI_OBAT_DARI",
IF(AND(C131="Dokter", D131="Obat"), "MEREKOMENDASIKAN",
IF(AND(C131="Dokter", D131="RumahSakit"), "BEKERJA_DI",
IF(AND(C131="Perawat", D131="Pasien"), "MEMBERIKAN_INFORMASI_OBAT_KEPADA",
IF(AND(C131="Perawat", D131="Dokter"), "MEMBERIKAN_PERAWATAN_KEPADA",
IF(AND(C131="Perawat", D131="Perawat"), "BEKERJA_BERSAMA",
IF(AND(C131="Perawat", D131="Spesialis"), "MEMBANTU_PEMERIKSAAN_PASIEN",
IF(AND(C131="Perawat", D131="Apoteker"), "MEMBERIKAN_INFORMASI_OBAT_KEPADA",
IF(AND(C131="Perawat", D131="RumahSakit"), "BEKERJA_DI",
IF(AND(C131="Spesialis", D131="Pasien"), "MELAKUKAN_PEMERIKSAAN_PADA",
IF(AND(C131="Spesialis", D131="Dokter"), "MEMBERIKAN_SARAN_ATAU_REKOMENDASI",
IF(AND(C131="Spesialis", D131="Perawat"), "MEMBANTU_PEMERIKSAAN_PASIEN",
IF(AND(C131="Spesialis", D131="Spesialis"), "BERKOLABORASI_DALAM_PENELITIAN_ATAU_TINDAKAN_MEDIS",
IF(AND(C131="Spesialis", D131="Apoteker"), "MEMBERIKAN_INFORMASI_OBAT_KEPADA",
IF(AND(C131="Spesialis", D131="RumahSakit"), "BERPRAKTIK_DI",
IF(AND(C131="Apoteker", D131="Pasien"), "MEMBERIKAN_INFORMASI_OBAT_KEPADA",
IF(AND(C131="Apoteker", D131="Dokter"), "MEMBERIKAN_INFORMASI_OBAT_KEPADA",
IF(AND(C131="Apoteker", D131="Perawat"), "MEMBERIKAN_INFORMASI_OBAT_KEPADA",
IF(AND(C131="Apoteker", D131="Spesialis"), "MEMBERIKAN_INFORMASI_OBAT_KEPADA",
IF(AND(C131="Apoteker", D131="Apoteker"), "MENYEDIAKAN_OBAT",
IF(AND(C131="Apoteker", D131="Obat"), "DIBERIKAN_KEPADA",
IF(AND(C131="Apoteker", D131="RumahSakit"), "BEKERJA_DI",
IF(AND(C131="Obat", D131="Pasien"), "DIAMBIL_OLEH",
IF(AND(C131="Obat", D131="Dokter"), "DIBERIKAN_KEPADA",
IF(AND(C131="Obat", D131="Perawat"), "TIDAK_ADA",
IF(AND(C131="Obat", D131="Spesialis"), "DIBERIKAN_KEPADA",
IF(AND(C131="Obat", D131="Apoteker"), "DIBERIKAN_KEPADA",
IF(AND(C131="Obat", D131="Obat"), "TIDAK_ADA",
IF(AND(C131="Obat", D131="RumahSakit"), "DIMILIKI_OLEH",
IF(AND(C131="RumahSakit", D131="Pasien"), "MENERIMA_PASIEN",
IF(AND(C131="RumahSakit", D131="Dokter"), "MENGELOLA_DOKTER",
IF(AND(C131="RumahSakit", D131="Perawat"), "MENGELOLA_PERAWAT",
IF(AND(C131="RumahSakit", D131="Spesialis"), "MENGUNDANG_SPESIALIS",
IF(AND(C131="RumahSakit", D131="Apoteker"), "MENGELOLA_APOTEKER",
IF(AND(C131="RumahSakit", D131="Obat"), "DIMILIKI_OLEH",
IF(AND(C131="RumahSakit", D131="RumahSakit"), "KERJA_SAMA_ATAU_KOLABORASI",
"TIDAK_ADA")))))))))))))))))))))))))))))))))))))))))))))))</f>
        <v>DIAMBIL_OLEH</v>
      </c>
      <c r="F131" s="1" t="str">
        <f t="shared" ref="F131:F194" ca="1" si="24">IF(E131="KONSULTASI_DENGAN", "TanggalKonsultasi-" &amp; TEXT(TODAY() + RANDBETWEEN(-10, 10), "dd/mm/yyyy"),
IF(E131="MEMBERIKAN_PERAWATAN_KEPADA", "TanggalPerawatan-" &amp; TEXT(TODAY() + RANDBETWEEN(-360, 30), "dd/mm/yyyy"),
IF(E131="DIJAGA_OLEH", "TanggalPemeliharaan-" &amp; TEXT(TODAY() + RANDBETWEEN(-5, 5), "dd/mm/yyyy"),
"")))</f>
        <v/>
      </c>
      <c r="G131" s="1" t="str">
        <f t="shared" ref="G131:G194" ca="1" si="25">IF(E131="KONSULTASI_DENGAN", "MasalahDibahas-" &amp; CHOOSE(RANDBETWEEN(1, 3), "Diagnosis", "Opsi Perawatan", "Rencana Tindak Lanjut"),
IF(E131="MEMBERIKAN_PERAWATAN_KEPADA", "JenisPerawatan-" &amp; CHOOSE(RANDBETWEEN(1, 3), "Bedah", "Non-bedah", "Rehabilitasi"),
IF(E131="DIJAGA_OLEH", "TingkatPerawatan-" &amp; CHOOSE(RANDBETWEEN(1, 3), "Intensif", "Rutin", "Observasi"),
"")))</f>
        <v/>
      </c>
      <c r="H131" s="1" t="str">
        <f t="shared" ref="H131:H194" ca="1" si="26">IF(E131="MEMBERIKAN_PERAWATAN_KEPADA", "DurasiPerawatan-" &amp; TEXT(RANDBETWEEN(10, 120), "0") &amp; " menit", "")</f>
        <v/>
      </c>
      <c r="I131" s="1" t="str">
        <f t="shared" ref="I131:I194" ca="1" si="27">IF(E131="BEKERJA_DI", "Departemen-" &amp; CHOOSE(RANDBETWEEN(1, 5), "Kardiologi", "Neurologi", "Onkologi", "Pediatri", "Darurat"),
IF(E131="BERPRAKTIK_DI", "Spesialisasi-" &amp; CHOOSE(RANDBETWEEN(1, 4), "Bedah", "Kedokteran Umum", "Pediatri", "Ortopedi"), ""))</f>
        <v/>
      </c>
      <c r="J131" s="1" t="str">
        <f t="shared" ref="J131:J194" ca="1" si="28">IF(E131="MEMBERIKAN_PERAWATAN_KEPADA", "PerawatPendamping-" &amp; "id-" &amp; RANDBETWEEN(1,10),
IF(E131="MELAKUKAN_PEMERIKSAAN_PADA", "PeralatanDigunakan-" &amp; CHOOSE(RANDBETWEEN(1,4), "MRI", "USG", "Rontgen", "Stetoskop"),
""))</f>
        <v/>
      </c>
      <c r="K131" s="1" t="str">
        <f t="shared" ref="K131:K194" ca="1" si="29">IF(E131="MEMBERIKAN_INFORMASI_OBAT_KEPADA","JenisObat-"&amp;"id-"&amp;RANDBETWEEN(1,10),
IF(E131="MEMBERIKAN_PERAWATAN_KEPADA","RincianPerawatan-"&amp;CHOOSE(RANDBETWEEN(1,3),"Bedah","Terapi Fisik","Obat-obatan"),
""))</f>
        <v/>
      </c>
      <c r="L131" s="1" t="str">
        <f t="shared" ref="L131:L194" ca="1" si="30">IF(E131="BEKERJA_DI","WaktuShift-"&amp;CHOOSE(RANDBETWEEN(1,3),"08:00-16:00","16:00-00:00","00:00-08:00"),
IF(E131="BERPRAKTIK_DI","DomainSpesialisasi-"&amp;CHOOSE(RANDBETWEEN(1,3),"Kardiologi","Neurologi","Gastroenterologi"),
""))</f>
        <v/>
      </c>
      <c r="M131" t="str">
        <f t="shared" ref="M131:M194" ca="1" si="31">IF(E131="TIDAK_ADA", "",
 "MATCH (a {id:"&amp;A131&amp;"}), (b {id:"&amp;B131&amp;"}) MERGE (a)-[:"&amp;E131&amp;" { " &amp;
 IF(F131="", "", $F$1&amp;":'"&amp;F131&amp;"', ") &amp;
 IF(G131="", "", $G$1&amp;":'"&amp;G131&amp;"', ") &amp;
 IF(I131="", "", $I$1&amp;":'"&amp;I131&amp;"', ") &amp;
 IF(J131="", "", $J$1&amp;":'"&amp;J131&amp;"', ") &amp;
 IF(K131="", "", $K$1&amp;":'"&amp;K131&amp;"', ") &amp;
 IF(L131="", "", $L$1&amp;":'"&amp;L131&amp;"' ") &amp; "}]-&gt;(b);")</f>
        <v>MATCH (a {id:89}), (b {id:27}) MERGE (a)-[:DIAMBIL_OLEH { }]-&gt;(b);</v>
      </c>
    </row>
    <row r="132" spans="1:13" ht="15.75" x14ac:dyDescent="0.25">
      <c r="A132">
        <f t="shared" ca="1" si="22"/>
        <v>89</v>
      </c>
      <c r="B132">
        <f t="shared" ca="1" si="22"/>
        <v>66</v>
      </c>
      <c r="C132" t="str">
        <f ca="1">_xlfn.XLOOKUP(A132, Node!$B$2:$B$101, Node!$A$2:$A$101, FALSE)</f>
        <v>Obat</v>
      </c>
      <c r="D132" t="str">
        <f ca="1">_xlfn.XLOOKUP(B132, Node!$B$2:$B$101, Node!$A$2:$A$101, FALSE)</f>
        <v>Dokter</v>
      </c>
      <c r="E132" s="1" t="str">
        <f t="shared" ca="1" si="23"/>
        <v>DIBERIKAN_KEPADA</v>
      </c>
      <c r="F132" s="1" t="str">
        <f t="shared" ca="1" si="24"/>
        <v/>
      </c>
      <c r="G132" s="1" t="str">
        <f t="shared" ca="1" si="25"/>
        <v/>
      </c>
      <c r="H132" s="1" t="str">
        <f t="shared" ca="1" si="26"/>
        <v/>
      </c>
      <c r="I132" s="1" t="str">
        <f t="shared" ca="1" si="27"/>
        <v/>
      </c>
      <c r="J132" s="1" t="str">
        <f t="shared" ca="1" si="28"/>
        <v/>
      </c>
      <c r="K132" s="1" t="str">
        <f t="shared" ca="1" si="29"/>
        <v/>
      </c>
      <c r="L132" s="1" t="str">
        <f t="shared" ca="1" si="30"/>
        <v/>
      </c>
      <c r="M132" t="str">
        <f t="shared" ca="1" si="31"/>
        <v>MATCH (a {id:89}), (b {id:66}) MERGE (a)-[:DIBERIKAN_KEPADA { }]-&gt;(b);</v>
      </c>
    </row>
    <row r="133" spans="1:13" ht="15.75" x14ac:dyDescent="0.25">
      <c r="A133">
        <f t="shared" ca="1" si="22"/>
        <v>6</v>
      </c>
      <c r="B133">
        <f t="shared" ca="1" si="22"/>
        <v>34</v>
      </c>
      <c r="C133" t="str">
        <f ca="1">_xlfn.XLOOKUP(A133, Node!$B$2:$B$101, Node!$A$2:$A$101, FALSE)</f>
        <v>Pasien</v>
      </c>
      <c r="D133" t="str">
        <f ca="1">_xlfn.XLOOKUP(B133, Node!$B$2:$B$101, Node!$A$2:$A$101, FALSE)</f>
        <v>Pasien</v>
      </c>
      <c r="E133" s="1" t="str">
        <f t="shared" ca="1" si="23"/>
        <v>TIDAK_ADA</v>
      </c>
      <c r="F133" s="1" t="str">
        <f t="shared" ca="1" si="24"/>
        <v/>
      </c>
      <c r="G133" s="1" t="str">
        <f t="shared" ca="1" si="25"/>
        <v/>
      </c>
      <c r="H133" s="1" t="str">
        <f t="shared" ca="1" si="26"/>
        <v/>
      </c>
      <c r="I133" s="1" t="str">
        <f t="shared" ca="1" si="27"/>
        <v/>
      </c>
      <c r="J133" s="1" t="str">
        <f t="shared" ca="1" si="28"/>
        <v/>
      </c>
      <c r="K133" s="1" t="str">
        <f t="shared" ca="1" si="29"/>
        <v/>
      </c>
      <c r="L133" s="1" t="str">
        <f t="shared" ca="1" si="30"/>
        <v/>
      </c>
      <c r="M133" t="str">
        <f t="shared" ca="1" si="31"/>
        <v/>
      </c>
    </row>
    <row r="134" spans="1:13" ht="15.75" x14ac:dyDescent="0.25">
      <c r="A134">
        <f t="shared" ca="1" si="22"/>
        <v>39</v>
      </c>
      <c r="B134">
        <f t="shared" ca="1" si="22"/>
        <v>34</v>
      </c>
      <c r="C134" t="str">
        <f ca="1">_xlfn.XLOOKUP(A134, Node!$B$2:$B$101, Node!$A$2:$A$101, FALSE)</f>
        <v>Pasien</v>
      </c>
      <c r="D134" t="str">
        <f ca="1">_xlfn.XLOOKUP(B134, Node!$B$2:$B$101, Node!$A$2:$A$101, FALSE)</f>
        <v>Pasien</v>
      </c>
      <c r="E134" s="1" t="str">
        <f t="shared" ca="1" si="23"/>
        <v>TIDAK_ADA</v>
      </c>
      <c r="F134" s="1" t="str">
        <f t="shared" ca="1" si="24"/>
        <v/>
      </c>
      <c r="G134" s="1" t="str">
        <f t="shared" ca="1" si="25"/>
        <v/>
      </c>
      <c r="H134" s="1" t="str">
        <f t="shared" ca="1" si="26"/>
        <v/>
      </c>
      <c r="I134" s="1" t="str">
        <f t="shared" ca="1" si="27"/>
        <v/>
      </c>
      <c r="J134" s="1" t="str">
        <f t="shared" ca="1" si="28"/>
        <v/>
      </c>
      <c r="K134" s="1" t="str">
        <f t="shared" ca="1" si="29"/>
        <v/>
      </c>
      <c r="L134" s="1" t="str">
        <f t="shared" ca="1" si="30"/>
        <v/>
      </c>
      <c r="M134" t="str">
        <f t="shared" ca="1" si="31"/>
        <v/>
      </c>
    </row>
    <row r="135" spans="1:13" ht="15.75" x14ac:dyDescent="0.25">
      <c r="A135">
        <f t="shared" ca="1" si="22"/>
        <v>36</v>
      </c>
      <c r="B135">
        <f t="shared" ca="1" si="22"/>
        <v>92</v>
      </c>
      <c r="C135" t="str">
        <f ca="1">_xlfn.XLOOKUP(A135, Node!$B$2:$B$101, Node!$A$2:$A$101, FALSE)</f>
        <v>Pasien</v>
      </c>
      <c r="D135" t="str">
        <f ca="1">_xlfn.XLOOKUP(B135, Node!$B$2:$B$101, Node!$A$2:$A$101, FALSE)</f>
        <v>Obat</v>
      </c>
      <c r="E135" s="1" t="str">
        <f t="shared" ca="1" si="23"/>
        <v>MENGONSUMSI</v>
      </c>
      <c r="F135" s="1" t="str">
        <f t="shared" ca="1" si="24"/>
        <v/>
      </c>
      <c r="G135" s="1" t="str">
        <f t="shared" ca="1" si="25"/>
        <v/>
      </c>
      <c r="H135" s="1" t="str">
        <f t="shared" ca="1" si="26"/>
        <v/>
      </c>
      <c r="I135" s="1" t="str">
        <f t="shared" ca="1" si="27"/>
        <v/>
      </c>
      <c r="J135" s="1" t="str">
        <f t="shared" ca="1" si="28"/>
        <v/>
      </c>
      <c r="K135" s="1" t="str">
        <f t="shared" ca="1" si="29"/>
        <v/>
      </c>
      <c r="L135" s="1" t="str">
        <f t="shared" ca="1" si="30"/>
        <v/>
      </c>
      <c r="M135" t="str">
        <f t="shared" ca="1" si="31"/>
        <v>MATCH (a {id:36}), (b {id:92}) MERGE (a)-[:MENGONSUMSI { }]-&gt;(b);</v>
      </c>
    </row>
    <row r="136" spans="1:13" ht="15.75" x14ac:dyDescent="0.25">
      <c r="A136">
        <f t="shared" ca="1" si="22"/>
        <v>1</v>
      </c>
      <c r="B136">
        <f t="shared" ca="1" si="22"/>
        <v>73</v>
      </c>
      <c r="C136" t="str">
        <f ca="1">_xlfn.XLOOKUP(A136, Node!$B$2:$B$101, Node!$A$2:$A$101, FALSE)</f>
        <v>Pasien</v>
      </c>
      <c r="D136" t="str">
        <f ca="1">_xlfn.XLOOKUP(B136, Node!$B$2:$B$101, Node!$A$2:$A$101, FALSE)</f>
        <v>Perawat</v>
      </c>
      <c r="E136" s="1" t="str">
        <f t="shared" ca="1" si="23"/>
        <v>DIJAGA_OLEH</v>
      </c>
      <c r="F136" s="1" t="str">
        <f t="shared" ca="1" si="24"/>
        <v>TanggalPemeliharaan-01/05/2024</v>
      </c>
      <c r="G136" s="1" t="str">
        <f t="shared" ca="1" si="25"/>
        <v>TingkatPerawatan-Observasi</v>
      </c>
      <c r="H136" s="1" t="str">
        <f t="shared" ca="1" si="26"/>
        <v/>
      </c>
      <c r="I136" s="1" t="str">
        <f t="shared" ca="1" si="27"/>
        <v/>
      </c>
      <c r="J136" s="1" t="str">
        <f t="shared" ca="1" si="28"/>
        <v/>
      </c>
      <c r="K136" s="1" t="str">
        <f t="shared" ca="1" si="29"/>
        <v/>
      </c>
      <c r="L136" s="1" t="str">
        <f t="shared" ca="1" si="30"/>
        <v/>
      </c>
      <c r="M136" t="str">
        <f t="shared" ca="1" si="31"/>
        <v>MATCH (a {id:1}), (b {id:73}) MERGE (a)-[:DIJAGA_OLEH { Tanggal_Interaksi_Status:'TanggalPemeliharaan-01/05/2024', Tindakan:'TingkatPerawatan-Observasi', }]-&gt;(b);</v>
      </c>
    </row>
    <row r="137" spans="1:13" ht="15.75" x14ac:dyDescent="0.25">
      <c r="A137">
        <f t="shared" ca="1" si="22"/>
        <v>20</v>
      </c>
      <c r="B137">
        <f t="shared" ca="1" si="22"/>
        <v>38</v>
      </c>
      <c r="C137" t="str">
        <f ca="1">_xlfn.XLOOKUP(A137, Node!$B$2:$B$101, Node!$A$2:$A$101, FALSE)</f>
        <v>Pasien</v>
      </c>
      <c r="D137" t="str">
        <f ca="1">_xlfn.XLOOKUP(B137, Node!$B$2:$B$101, Node!$A$2:$A$101, FALSE)</f>
        <v>Pasien</v>
      </c>
      <c r="E137" s="1" t="str">
        <f t="shared" ca="1" si="23"/>
        <v>TIDAK_ADA</v>
      </c>
      <c r="F137" s="1" t="str">
        <f t="shared" ca="1" si="24"/>
        <v/>
      </c>
      <c r="G137" s="1" t="str">
        <f t="shared" ca="1" si="25"/>
        <v/>
      </c>
      <c r="H137" s="1" t="str">
        <f t="shared" ca="1" si="26"/>
        <v/>
      </c>
      <c r="I137" s="1" t="str">
        <f t="shared" ca="1" si="27"/>
        <v/>
      </c>
      <c r="J137" s="1" t="str">
        <f t="shared" ca="1" si="28"/>
        <v/>
      </c>
      <c r="K137" s="1" t="str">
        <f t="shared" ca="1" si="29"/>
        <v/>
      </c>
      <c r="L137" s="1" t="str">
        <f t="shared" ca="1" si="30"/>
        <v/>
      </c>
      <c r="M137" t="str">
        <f t="shared" ca="1" si="31"/>
        <v/>
      </c>
    </row>
    <row r="138" spans="1:13" ht="15.75" x14ac:dyDescent="0.25">
      <c r="A138">
        <f t="shared" ca="1" si="22"/>
        <v>34</v>
      </c>
      <c r="B138">
        <f t="shared" ca="1" si="22"/>
        <v>80</v>
      </c>
      <c r="C138" t="str">
        <f ca="1">_xlfn.XLOOKUP(A138, Node!$B$2:$B$101, Node!$A$2:$A$101, FALSE)</f>
        <v>Pasien</v>
      </c>
      <c r="D138" t="str">
        <f ca="1">_xlfn.XLOOKUP(B138, Node!$B$2:$B$101, Node!$A$2:$A$101, FALSE)</f>
        <v>Perawat</v>
      </c>
      <c r="E138" s="1" t="str">
        <f t="shared" ca="1" si="23"/>
        <v>DIJAGA_OLEH</v>
      </c>
      <c r="F138" s="1" t="str">
        <f t="shared" ca="1" si="24"/>
        <v>TanggalPemeliharaan-26/04/2024</v>
      </c>
      <c r="G138" s="1" t="str">
        <f t="shared" ca="1" si="25"/>
        <v>TingkatPerawatan-Rutin</v>
      </c>
      <c r="H138" s="1" t="str">
        <f t="shared" ca="1" si="26"/>
        <v/>
      </c>
      <c r="I138" s="1" t="str">
        <f t="shared" ca="1" si="27"/>
        <v/>
      </c>
      <c r="J138" s="1" t="str">
        <f t="shared" ca="1" si="28"/>
        <v/>
      </c>
      <c r="K138" s="1" t="str">
        <f t="shared" ca="1" si="29"/>
        <v/>
      </c>
      <c r="L138" s="1" t="str">
        <f t="shared" ca="1" si="30"/>
        <v/>
      </c>
      <c r="M138" t="str">
        <f t="shared" ca="1" si="31"/>
        <v>MATCH (a {id:34}), (b {id:80}) MERGE (a)-[:DIJAGA_OLEH { Tanggal_Interaksi_Status:'TanggalPemeliharaan-26/04/2024', Tindakan:'TingkatPerawatan-Rutin', }]-&gt;(b);</v>
      </c>
    </row>
    <row r="139" spans="1:13" ht="15.75" x14ac:dyDescent="0.25">
      <c r="A139">
        <f t="shared" ca="1" si="22"/>
        <v>9</v>
      </c>
      <c r="B139">
        <f t="shared" ca="1" si="22"/>
        <v>58</v>
      </c>
      <c r="C139" t="str">
        <f ca="1">_xlfn.XLOOKUP(A139, Node!$B$2:$B$101, Node!$A$2:$A$101, FALSE)</f>
        <v>Pasien</v>
      </c>
      <c r="D139" t="str">
        <f ca="1">_xlfn.XLOOKUP(B139, Node!$B$2:$B$101, Node!$A$2:$A$101, FALSE)</f>
        <v>Pasien</v>
      </c>
      <c r="E139" s="1" t="str">
        <f t="shared" ca="1" si="23"/>
        <v>TIDAK_ADA</v>
      </c>
      <c r="F139" s="1" t="str">
        <f t="shared" ca="1" si="24"/>
        <v/>
      </c>
      <c r="G139" s="1" t="str">
        <f t="shared" ca="1" si="25"/>
        <v/>
      </c>
      <c r="H139" s="1" t="str">
        <f t="shared" ca="1" si="26"/>
        <v/>
      </c>
      <c r="I139" s="1" t="str">
        <f t="shared" ca="1" si="27"/>
        <v/>
      </c>
      <c r="J139" s="1" t="str">
        <f t="shared" ca="1" si="28"/>
        <v/>
      </c>
      <c r="K139" s="1" t="str">
        <f t="shared" ca="1" si="29"/>
        <v/>
      </c>
      <c r="L139" s="1" t="str">
        <f t="shared" ca="1" si="30"/>
        <v/>
      </c>
      <c r="M139" t="str">
        <f t="shared" ca="1" si="31"/>
        <v/>
      </c>
    </row>
    <row r="140" spans="1:13" ht="15.75" x14ac:dyDescent="0.25">
      <c r="A140">
        <f t="shared" ca="1" si="22"/>
        <v>38</v>
      </c>
      <c r="B140">
        <f t="shared" ca="1" si="22"/>
        <v>75</v>
      </c>
      <c r="C140" t="str">
        <f ca="1">_xlfn.XLOOKUP(A140, Node!$B$2:$B$101, Node!$A$2:$A$101, FALSE)</f>
        <v>Pasien</v>
      </c>
      <c r="D140" t="str">
        <f ca="1">_xlfn.XLOOKUP(B140, Node!$B$2:$B$101, Node!$A$2:$A$101, FALSE)</f>
        <v>Perawat</v>
      </c>
      <c r="E140" s="1" t="str">
        <f t="shared" ca="1" si="23"/>
        <v>DIJAGA_OLEH</v>
      </c>
      <c r="F140" s="1" t="str">
        <f t="shared" ca="1" si="24"/>
        <v>TanggalPemeliharaan-28/04/2024</v>
      </c>
      <c r="G140" s="1" t="str">
        <f t="shared" ca="1" si="25"/>
        <v>TingkatPerawatan-Observasi</v>
      </c>
      <c r="H140" s="1" t="str">
        <f t="shared" ca="1" si="26"/>
        <v/>
      </c>
      <c r="I140" s="1" t="str">
        <f t="shared" ca="1" si="27"/>
        <v/>
      </c>
      <c r="J140" s="1" t="str">
        <f t="shared" ca="1" si="28"/>
        <v/>
      </c>
      <c r="K140" s="1" t="str">
        <f t="shared" ca="1" si="29"/>
        <v/>
      </c>
      <c r="L140" s="1" t="str">
        <f t="shared" ca="1" si="30"/>
        <v/>
      </c>
      <c r="M140" t="str">
        <f t="shared" ca="1" si="31"/>
        <v>MATCH (a {id:38}), (b {id:75}) MERGE (a)-[:DIJAGA_OLEH { Tanggal_Interaksi_Status:'TanggalPemeliharaan-28/04/2024', Tindakan:'TingkatPerawatan-Observasi', }]-&gt;(b);</v>
      </c>
    </row>
    <row r="141" spans="1:13" ht="15.75" x14ac:dyDescent="0.25">
      <c r="A141">
        <f t="shared" ca="1" si="22"/>
        <v>30</v>
      </c>
      <c r="B141">
        <f t="shared" ca="1" si="22"/>
        <v>55</v>
      </c>
      <c r="C141" t="str">
        <f ca="1">_xlfn.XLOOKUP(A141, Node!$B$2:$B$101, Node!$A$2:$A$101, FALSE)</f>
        <v>Pasien</v>
      </c>
      <c r="D141" t="str">
        <f ca="1">_xlfn.XLOOKUP(B141, Node!$B$2:$B$101, Node!$A$2:$A$101, FALSE)</f>
        <v>Pasien</v>
      </c>
      <c r="E141" s="1" t="str">
        <f t="shared" ca="1" si="23"/>
        <v>TIDAK_ADA</v>
      </c>
      <c r="F141" s="1" t="str">
        <f t="shared" ca="1" si="24"/>
        <v/>
      </c>
      <c r="G141" s="1" t="str">
        <f t="shared" ca="1" si="25"/>
        <v/>
      </c>
      <c r="H141" s="1" t="str">
        <f t="shared" ca="1" si="26"/>
        <v/>
      </c>
      <c r="I141" s="1" t="str">
        <f t="shared" ca="1" si="27"/>
        <v/>
      </c>
      <c r="J141" s="1" t="str">
        <f t="shared" ca="1" si="28"/>
        <v/>
      </c>
      <c r="K141" s="1" t="str">
        <f t="shared" ca="1" si="29"/>
        <v/>
      </c>
      <c r="L141" s="1" t="str">
        <f t="shared" ca="1" si="30"/>
        <v/>
      </c>
      <c r="M141" t="str">
        <f t="shared" ca="1" si="31"/>
        <v/>
      </c>
    </row>
    <row r="142" spans="1:13" ht="15.75" x14ac:dyDescent="0.25">
      <c r="A142">
        <f t="shared" ca="1" si="22"/>
        <v>92</v>
      </c>
      <c r="B142">
        <f t="shared" ca="1" si="22"/>
        <v>59</v>
      </c>
      <c r="C142" t="str">
        <f ca="1">_xlfn.XLOOKUP(A142, Node!$B$2:$B$101, Node!$A$2:$A$101, FALSE)</f>
        <v>Obat</v>
      </c>
      <c r="D142" t="str">
        <f ca="1">_xlfn.XLOOKUP(B142, Node!$B$2:$B$101, Node!$A$2:$A$101, FALSE)</f>
        <v>Pasien</v>
      </c>
      <c r="E142" s="1" t="str">
        <f t="shared" ca="1" si="23"/>
        <v>DIAMBIL_OLEH</v>
      </c>
      <c r="F142" s="1" t="str">
        <f t="shared" ca="1" si="24"/>
        <v/>
      </c>
      <c r="G142" s="1" t="str">
        <f t="shared" ca="1" si="25"/>
        <v/>
      </c>
      <c r="H142" s="1" t="str">
        <f t="shared" ca="1" si="26"/>
        <v/>
      </c>
      <c r="I142" s="1" t="str">
        <f t="shared" ca="1" si="27"/>
        <v/>
      </c>
      <c r="J142" s="1" t="str">
        <f t="shared" ca="1" si="28"/>
        <v/>
      </c>
      <c r="K142" s="1" t="str">
        <f t="shared" ca="1" si="29"/>
        <v/>
      </c>
      <c r="L142" s="1" t="str">
        <f t="shared" ca="1" si="30"/>
        <v/>
      </c>
      <c r="M142" t="str">
        <f t="shared" ca="1" si="31"/>
        <v>MATCH (a {id:92}), (b {id:59}) MERGE (a)-[:DIAMBIL_OLEH { }]-&gt;(b);</v>
      </c>
    </row>
    <row r="143" spans="1:13" ht="15.75" x14ac:dyDescent="0.25">
      <c r="A143">
        <f t="shared" ca="1" si="22"/>
        <v>48</v>
      </c>
      <c r="B143">
        <f t="shared" ca="1" si="22"/>
        <v>27</v>
      </c>
      <c r="C143" t="str">
        <f ca="1">_xlfn.XLOOKUP(A143, Node!$B$2:$B$101, Node!$A$2:$A$101, FALSE)</f>
        <v>Pasien</v>
      </c>
      <c r="D143" t="str">
        <f ca="1">_xlfn.XLOOKUP(B143, Node!$B$2:$B$101, Node!$A$2:$A$101, FALSE)</f>
        <v>Pasien</v>
      </c>
      <c r="E143" s="1" t="str">
        <f t="shared" ca="1" si="23"/>
        <v>TIDAK_ADA</v>
      </c>
      <c r="F143" s="1" t="str">
        <f t="shared" ca="1" si="24"/>
        <v/>
      </c>
      <c r="G143" s="1" t="str">
        <f t="shared" ca="1" si="25"/>
        <v/>
      </c>
      <c r="H143" s="1" t="str">
        <f t="shared" ca="1" si="26"/>
        <v/>
      </c>
      <c r="I143" s="1" t="str">
        <f t="shared" ca="1" si="27"/>
        <v/>
      </c>
      <c r="J143" s="1" t="str">
        <f t="shared" ca="1" si="28"/>
        <v/>
      </c>
      <c r="K143" s="1" t="str">
        <f t="shared" ca="1" si="29"/>
        <v/>
      </c>
      <c r="L143" s="1" t="str">
        <f t="shared" ca="1" si="30"/>
        <v/>
      </c>
      <c r="M143" t="str">
        <f t="shared" ca="1" si="31"/>
        <v/>
      </c>
    </row>
    <row r="144" spans="1:13" ht="15.75" x14ac:dyDescent="0.25">
      <c r="A144">
        <f t="shared" ca="1" si="22"/>
        <v>56</v>
      </c>
      <c r="B144">
        <f t="shared" ca="1" si="22"/>
        <v>98</v>
      </c>
      <c r="C144" t="str">
        <f ca="1">_xlfn.XLOOKUP(A144, Node!$B$2:$B$101, Node!$A$2:$A$101, FALSE)</f>
        <v>Pasien</v>
      </c>
      <c r="D144" t="str">
        <f ca="1">_xlfn.XLOOKUP(B144, Node!$B$2:$B$101, Node!$A$2:$A$101, FALSE)</f>
        <v>Obat</v>
      </c>
      <c r="E144" s="1" t="str">
        <f t="shared" ca="1" si="23"/>
        <v>MENGONSUMSI</v>
      </c>
      <c r="F144" s="1" t="str">
        <f t="shared" ca="1" si="24"/>
        <v/>
      </c>
      <c r="G144" s="1" t="str">
        <f t="shared" ca="1" si="25"/>
        <v/>
      </c>
      <c r="H144" s="1" t="str">
        <f t="shared" ca="1" si="26"/>
        <v/>
      </c>
      <c r="I144" s="1" t="str">
        <f t="shared" ca="1" si="27"/>
        <v/>
      </c>
      <c r="J144" s="1" t="str">
        <f t="shared" ca="1" si="28"/>
        <v/>
      </c>
      <c r="K144" s="1" t="str">
        <f t="shared" ca="1" si="29"/>
        <v/>
      </c>
      <c r="L144" s="1" t="str">
        <f t="shared" ca="1" si="30"/>
        <v/>
      </c>
      <c r="M144" t="str">
        <f t="shared" ca="1" si="31"/>
        <v>MATCH (a {id:56}), (b {id:98}) MERGE (a)-[:MENGONSUMSI { }]-&gt;(b);</v>
      </c>
    </row>
    <row r="145" spans="1:13" ht="15.75" x14ac:dyDescent="0.25">
      <c r="A145">
        <f t="shared" ca="1" si="22"/>
        <v>5</v>
      </c>
      <c r="B145">
        <f t="shared" ca="1" si="22"/>
        <v>59</v>
      </c>
      <c r="C145" t="str">
        <f ca="1">_xlfn.XLOOKUP(A145, Node!$B$2:$B$101, Node!$A$2:$A$101, FALSE)</f>
        <v>Pasien</v>
      </c>
      <c r="D145" t="str">
        <f ca="1">_xlfn.XLOOKUP(B145, Node!$B$2:$B$101, Node!$A$2:$A$101, FALSE)</f>
        <v>Pasien</v>
      </c>
      <c r="E145" s="1" t="str">
        <f t="shared" ca="1" si="23"/>
        <v>TIDAK_ADA</v>
      </c>
      <c r="F145" s="1" t="str">
        <f t="shared" ca="1" si="24"/>
        <v/>
      </c>
      <c r="G145" s="1" t="str">
        <f t="shared" ca="1" si="25"/>
        <v/>
      </c>
      <c r="H145" s="1" t="str">
        <f t="shared" ca="1" si="26"/>
        <v/>
      </c>
      <c r="I145" s="1" t="str">
        <f t="shared" ca="1" si="27"/>
        <v/>
      </c>
      <c r="J145" s="1" t="str">
        <f t="shared" ca="1" si="28"/>
        <v/>
      </c>
      <c r="K145" s="1" t="str">
        <f t="shared" ca="1" si="29"/>
        <v/>
      </c>
      <c r="L145" s="1" t="str">
        <f t="shared" ca="1" si="30"/>
        <v/>
      </c>
      <c r="M145" t="str">
        <f t="shared" ca="1" si="31"/>
        <v/>
      </c>
    </row>
    <row r="146" spans="1:13" ht="15.75" x14ac:dyDescent="0.25">
      <c r="A146">
        <f t="shared" ca="1" si="22"/>
        <v>4</v>
      </c>
      <c r="B146">
        <f t="shared" ca="1" si="22"/>
        <v>9</v>
      </c>
      <c r="C146" t="str">
        <f ca="1">_xlfn.XLOOKUP(A146, Node!$B$2:$B$101, Node!$A$2:$A$101, FALSE)</f>
        <v>Pasien</v>
      </c>
      <c r="D146" t="str">
        <f ca="1">_xlfn.XLOOKUP(B146, Node!$B$2:$B$101, Node!$A$2:$A$101, FALSE)</f>
        <v>Pasien</v>
      </c>
      <c r="E146" s="1" t="str">
        <f t="shared" ca="1" si="23"/>
        <v>TIDAK_ADA</v>
      </c>
      <c r="F146" s="1" t="str">
        <f t="shared" ca="1" si="24"/>
        <v/>
      </c>
      <c r="G146" s="1" t="str">
        <f t="shared" ca="1" si="25"/>
        <v/>
      </c>
      <c r="H146" s="1" t="str">
        <f t="shared" ca="1" si="26"/>
        <v/>
      </c>
      <c r="I146" s="1" t="str">
        <f t="shared" ca="1" si="27"/>
        <v/>
      </c>
      <c r="J146" s="1" t="str">
        <f t="shared" ca="1" si="28"/>
        <v/>
      </c>
      <c r="K146" s="1" t="str">
        <f t="shared" ca="1" si="29"/>
        <v/>
      </c>
      <c r="L146" s="1" t="str">
        <f t="shared" ca="1" si="30"/>
        <v/>
      </c>
      <c r="M146" t="str">
        <f t="shared" ca="1" si="31"/>
        <v/>
      </c>
    </row>
    <row r="147" spans="1:13" ht="15.75" x14ac:dyDescent="0.25">
      <c r="A147">
        <f t="shared" ca="1" si="22"/>
        <v>52</v>
      </c>
      <c r="B147">
        <f t="shared" ca="1" si="22"/>
        <v>87</v>
      </c>
      <c r="C147" t="str">
        <f ca="1">_xlfn.XLOOKUP(A147, Node!$B$2:$B$101, Node!$A$2:$A$101, FALSE)</f>
        <v>Pasien</v>
      </c>
      <c r="D147" t="str">
        <f ca="1">_xlfn.XLOOKUP(B147, Node!$B$2:$B$101, Node!$A$2:$A$101, FALSE)</f>
        <v>Obat</v>
      </c>
      <c r="E147" s="1" t="str">
        <f t="shared" ca="1" si="23"/>
        <v>MENGONSUMSI</v>
      </c>
      <c r="F147" s="1" t="str">
        <f t="shared" ca="1" si="24"/>
        <v/>
      </c>
      <c r="G147" s="1" t="str">
        <f t="shared" ca="1" si="25"/>
        <v/>
      </c>
      <c r="H147" s="1" t="str">
        <f t="shared" ca="1" si="26"/>
        <v/>
      </c>
      <c r="I147" s="1" t="str">
        <f t="shared" ca="1" si="27"/>
        <v/>
      </c>
      <c r="J147" s="1" t="str">
        <f t="shared" ca="1" si="28"/>
        <v/>
      </c>
      <c r="K147" s="1" t="str">
        <f t="shared" ca="1" si="29"/>
        <v/>
      </c>
      <c r="L147" s="1" t="str">
        <f t="shared" ca="1" si="30"/>
        <v/>
      </c>
      <c r="M147" t="str">
        <f t="shared" ca="1" si="31"/>
        <v>MATCH (a {id:52}), (b {id:87}) MERGE (a)-[:MENGONSUMSI { }]-&gt;(b);</v>
      </c>
    </row>
    <row r="148" spans="1:13" ht="15.75" x14ac:dyDescent="0.25">
      <c r="A148">
        <f t="shared" ca="1" si="22"/>
        <v>54</v>
      </c>
      <c r="B148">
        <f t="shared" ca="1" si="22"/>
        <v>63</v>
      </c>
      <c r="C148" t="str">
        <f ca="1">_xlfn.XLOOKUP(A148, Node!$B$2:$B$101, Node!$A$2:$A$101, FALSE)</f>
        <v>Pasien</v>
      </c>
      <c r="D148" t="str">
        <f ca="1">_xlfn.XLOOKUP(B148, Node!$B$2:$B$101, Node!$A$2:$A$101, FALSE)</f>
        <v>Dokter</v>
      </c>
      <c r="E148" s="1" t="str">
        <f t="shared" ca="1" si="23"/>
        <v>KONSULTASI_DENGAN</v>
      </c>
      <c r="F148" s="1" t="str">
        <f t="shared" ca="1" si="24"/>
        <v>TanggalKonsultasi-25/04/2024</v>
      </c>
      <c r="G148" s="1" t="str">
        <f t="shared" ca="1" si="25"/>
        <v>MasalahDibahas-Diagnosis</v>
      </c>
      <c r="H148" s="1" t="str">
        <f t="shared" ca="1" si="26"/>
        <v/>
      </c>
      <c r="I148" s="1" t="str">
        <f t="shared" ca="1" si="27"/>
        <v/>
      </c>
      <c r="J148" s="1" t="str">
        <f t="shared" ca="1" si="28"/>
        <v/>
      </c>
      <c r="K148" s="1" t="str">
        <f t="shared" ca="1" si="29"/>
        <v/>
      </c>
      <c r="L148" s="1" t="str">
        <f t="shared" ca="1" si="30"/>
        <v/>
      </c>
      <c r="M148" t="str">
        <f t="shared" ca="1" si="31"/>
        <v>MATCH (a {id:54}), (b {id:63}) MERGE (a)-[:KONSULTASI_DENGAN { Tanggal_Interaksi_Status:'TanggalKonsultasi-25/04/2024', Tindakan:'MasalahDibahas-Diagnosis', }]-&gt;(b);</v>
      </c>
    </row>
    <row r="149" spans="1:13" ht="15.75" x14ac:dyDescent="0.25">
      <c r="A149">
        <f t="shared" ca="1" si="22"/>
        <v>100</v>
      </c>
      <c r="B149">
        <f t="shared" ca="1" si="22"/>
        <v>21</v>
      </c>
      <c r="C149" t="str">
        <f ca="1">_xlfn.XLOOKUP(A149, Node!$B$2:$B$101, Node!$A$2:$A$101, FALSE)</f>
        <v>RumahSakit</v>
      </c>
      <c r="D149" t="str">
        <f ca="1">_xlfn.XLOOKUP(B149, Node!$B$2:$B$101, Node!$A$2:$A$101, FALSE)</f>
        <v>Pasien</v>
      </c>
      <c r="E149" s="1" t="str">
        <f t="shared" ca="1" si="23"/>
        <v>MENERIMA_PASIEN</v>
      </c>
      <c r="F149" s="1" t="str">
        <f t="shared" ca="1" si="24"/>
        <v/>
      </c>
      <c r="G149" s="1" t="str">
        <f t="shared" ca="1" si="25"/>
        <v/>
      </c>
      <c r="H149" s="1" t="str">
        <f t="shared" ca="1" si="26"/>
        <v/>
      </c>
      <c r="I149" s="1" t="str">
        <f t="shared" ca="1" si="27"/>
        <v/>
      </c>
      <c r="J149" s="1" t="str">
        <f t="shared" ca="1" si="28"/>
        <v/>
      </c>
      <c r="K149" s="1" t="str">
        <f t="shared" ca="1" si="29"/>
        <v/>
      </c>
      <c r="L149" s="1" t="str">
        <f t="shared" ca="1" si="30"/>
        <v/>
      </c>
      <c r="M149" t="str">
        <f t="shared" ca="1" si="31"/>
        <v>MATCH (a {id:100}), (b {id:21}) MERGE (a)-[:MENERIMA_PASIEN { }]-&gt;(b);</v>
      </c>
    </row>
    <row r="150" spans="1:13" ht="15.75" x14ac:dyDescent="0.25">
      <c r="A150">
        <f t="shared" ca="1" si="22"/>
        <v>42</v>
      </c>
      <c r="B150">
        <f t="shared" ca="1" si="22"/>
        <v>48</v>
      </c>
      <c r="C150" t="str">
        <f ca="1">_xlfn.XLOOKUP(A150, Node!$B$2:$B$101, Node!$A$2:$A$101, FALSE)</f>
        <v>Pasien</v>
      </c>
      <c r="D150" t="str">
        <f ca="1">_xlfn.XLOOKUP(B150, Node!$B$2:$B$101, Node!$A$2:$A$101, FALSE)</f>
        <v>Pasien</v>
      </c>
      <c r="E150" s="1" t="str">
        <f t="shared" ca="1" si="23"/>
        <v>TIDAK_ADA</v>
      </c>
      <c r="F150" s="1" t="str">
        <f t="shared" ca="1" si="24"/>
        <v/>
      </c>
      <c r="G150" s="1" t="str">
        <f t="shared" ca="1" si="25"/>
        <v/>
      </c>
      <c r="H150" s="1" t="str">
        <f t="shared" ca="1" si="26"/>
        <v/>
      </c>
      <c r="I150" s="1" t="str">
        <f t="shared" ca="1" si="27"/>
        <v/>
      </c>
      <c r="J150" s="1" t="str">
        <f t="shared" ca="1" si="28"/>
        <v/>
      </c>
      <c r="K150" s="1" t="str">
        <f t="shared" ca="1" si="29"/>
        <v/>
      </c>
      <c r="L150" s="1" t="str">
        <f t="shared" ca="1" si="30"/>
        <v/>
      </c>
      <c r="M150" t="str">
        <f t="shared" ca="1" si="31"/>
        <v/>
      </c>
    </row>
    <row r="151" spans="1:13" ht="15.75" x14ac:dyDescent="0.25">
      <c r="A151">
        <f t="shared" ca="1" si="22"/>
        <v>1</v>
      </c>
      <c r="B151">
        <f t="shared" ca="1" si="22"/>
        <v>47</v>
      </c>
      <c r="C151" t="str">
        <f ca="1">_xlfn.XLOOKUP(A151, Node!$B$2:$B$101, Node!$A$2:$A$101, FALSE)</f>
        <v>Pasien</v>
      </c>
      <c r="D151" t="str">
        <f ca="1">_xlfn.XLOOKUP(B151, Node!$B$2:$B$101, Node!$A$2:$A$101, FALSE)</f>
        <v>Pasien</v>
      </c>
      <c r="E151" s="1" t="str">
        <f t="shared" ca="1" si="23"/>
        <v>TIDAK_ADA</v>
      </c>
      <c r="F151" s="1" t="str">
        <f t="shared" ca="1" si="24"/>
        <v/>
      </c>
      <c r="G151" s="1" t="str">
        <f t="shared" ca="1" si="25"/>
        <v/>
      </c>
      <c r="H151" s="1" t="str">
        <f t="shared" ca="1" si="26"/>
        <v/>
      </c>
      <c r="I151" s="1" t="str">
        <f t="shared" ca="1" si="27"/>
        <v/>
      </c>
      <c r="J151" s="1" t="str">
        <f t="shared" ca="1" si="28"/>
        <v/>
      </c>
      <c r="K151" s="1" t="str">
        <f t="shared" ca="1" si="29"/>
        <v/>
      </c>
      <c r="L151" s="1" t="str">
        <f t="shared" ca="1" si="30"/>
        <v/>
      </c>
      <c r="M151" t="str">
        <f t="shared" ca="1" si="31"/>
        <v/>
      </c>
    </row>
    <row r="152" spans="1:13" ht="15.75" x14ac:dyDescent="0.25">
      <c r="A152">
        <f t="shared" ca="1" si="22"/>
        <v>84</v>
      </c>
      <c r="B152">
        <f t="shared" ca="1" si="22"/>
        <v>90</v>
      </c>
      <c r="C152" t="str">
        <f ca="1">_xlfn.XLOOKUP(A152, Node!$B$2:$B$101, Node!$A$2:$A$101, FALSE)</f>
        <v>Spesialis</v>
      </c>
      <c r="D152" t="str">
        <f ca="1">_xlfn.XLOOKUP(B152, Node!$B$2:$B$101, Node!$A$2:$A$101, FALSE)</f>
        <v>Obat</v>
      </c>
      <c r="E152" s="1" t="str">
        <f t="shared" ca="1" si="23"/>
        <v>TIDAK_ADA</v>
      </c>
      <c r="F152" s="1" t="str">
        <f t="shared" ca="1" si="24"/>
        <v/>
      </c>
      <c r="G152" s="1" t="str">
        <f t="shared" ca="1" si="25"/>
        <v/>
      </c>
      <c r="H152" s="1" t="str">
        <f t="shared" ca="1" si="26"/>
        <v/>
      </c>
      <c r="I152" s="1" t="str">
        <f t="shared" ca="1" si="27"/>
        <v/>
      </c>
      <c r="J152" s="1" t="str">
        <f t="shared" ca="1" si="28"/>
        <v/>
      </c>
      <c r="K152" s="1" t="str">
        <f t="shared" ca="1" si="29"/>
        <v/>
      </c>
      <c r="L152" s="1" t="str">
        <f t="shared" ca="1" si="30"/>
        <v/>
      </c>
      <c r="M152" t="str">
        <f t="shared" ca="1" si="31"/>
        <v/>
      </c>
    </row>
    <row r="153" spans="1:13" ht="15.75" x14ac:dyDescent="0.25">
      <c r="A153">
        <f t="shared" ca="1" si="22"/>
        <v>24</v>
      </c>
      <c r="B153">
        <f t="shared" ca="1" si="22"/>
        <v>67</v>
      </c>
      <c r="C153" t="str">
        <f ca="1">_xlfn.XLOOKUP(A153, Node!$B$2:$B$101, Node!$A$2:$A$101, FALSE)</f>
        <v>Pasien</v>
      </c>
      <c r="D153" t="str">
        <f ca="1">_xlfn.XLOOKUP(B153, Node!$B$2:$B$101, Node!$A$2:$A$101, FALSE)</f>
        <v>Dokter</v>
      </c>
      <c r="E153" s="1" t="str">
        <f t="shared" ca="1" si="23"/>
        <v>KONSULTASI_DENGAN</v>
      </c>
      <c r="F153" s="1" t="str">
        <f t="shared" ca="1" si="24"/>
        <v>TanggalKonsultasi-03/05/2024</v>
      </c>
      <c r="G153" s="1" t="str">
        <f t="shared" ca="1" si="25"/>
        <v>MasalahDibahas-Diagnosis</v>
      </c>
      <c r="H153" s="1" t="str">
        <f t="shared" ca="1" si="26"/>
        <v/>
      </c>
      <c r="I153" s="1" t="str">
        <f t="shared" ca="1" si="27"/>
        <v/>
      </c>
      <c r="J153" s="1" t="str">
        <f t="shared" ca="1" si="28"/>
        <v/>
      </c>
      <c r="K153" s="1" t="str">
        <f t="shared" ca="1" si="29"/>
        <v/>
      </c>
      <c r="L153" s="1" t="str">
        <f t="shared" ca="1" si="30"/>
        <v/>
      </c>
      <c r="M153" t="str">
        <f t="shared" ca="1" si="31"/>
        <v>MATCH (a {id:24}), (b {id:67}) MERGE (a)-[:KONSULTASI_DENGAN { Tanggal_Interaksi_Status:'TanggalKonsultasi-03/05/2024', Tindakan:'MasalahDibahas-Diagnosis', }]-&gt;(b);</v>
      </c>
    </row>
    <row r="154" spans="1:13" ht="15.75" x14ac:dyDescent="0.25">
      <c r="A154">
        <f t="shared" ca="1" si="22"/>
        <v>75</v>
      </c>
      <c r="B154">
        <f t="shared" ca="1" si="22"/>
        <v>20</v>
      </c>
      <c r="C154" t="str">
        <f ca="1">_xlfn.XLOOKUP(A154, Node!$B$2:$B$101, Node!$A$2:$A$101, FALSE)</f>
        <v>Perawat</v>
      </c>
      <c r="D154" t="str">
        <f ca="1">_xlfn.XLOOKUP(B154, Node!$B$2:$B$101, Node!$A$2:$A$101, FALSE)</f>
        <v>Pasien</v>
      </c>
      <c r="E154" s="1" t="str">
        <f t="shared" ca="1" si="23"/>
        <v>MEMBERIKAN_INFORMASI_OBAT_KEPADA</v>
      </c>
      <c r="F154" s="1" t="str">
        <f t="shared" ca="1" si="24"/>
        <v/>
      </c>
      <c r="G154" s="1" t="str">
        <f t="shared" ca="1" si="25"/>
        <v/>
      </c>
      <c r="H154" s="1" t="str">
        <f t="shared" ca="1" si="26"/>
        <v/>
      </c>
      <c r="I154" s="1" t="str">
        <f t="shared" ca="1" si="27"/>
        <v/>
      </c>
      <c r="J154" s="1" t="str">
        <f t="shared" ca="1" si="28"/>
        <v/>
      </c>
      <c r="K154" s="1" t="str">
        <f t="shared" ca="1" si="29"/>
        <v>JenisObat-id-2</v>
      </c>
      <c r="L154" s="1" t="str">
        <f t="shared" ca="1" si="30"/>
        <v/>
      </c>
      <c r="M154" t="str">
        <f t="shared" ca="1" si="31"/>
        <v>MATCH (a {id:75}), (b {id:20}) MERGE (a)-[:MEMBERIKAN_INFORMASI_OBAT_KEPADA { Obat_RincianPerawatan:'JenisObat-id-2', }]-&gt;(b);</v>
      </c>
    </row>
    <row r="155" spans="1:13" ht="15.75" x14ac:dyDescent="0.25">
      <c r="A155">
        <f t="shared" ca="1" si="22"/>
        <v>95</v>
      </c>
      <c r="B155">
        <f t="shared" ca="1" si="22"/>
        <v>82</v>
      </c>
      <c r="C155" t="str">
        <f ca="1">_xlfn.XLOOKUP(A155, Node!$B$2:$B$101, Node!$A$2:$A$101, FALSE)</f>
        <v>Obat</v>
      </c>
      <c r="D155" t="str">
        <f ca="1">_xlfn.XLOOKUP(B155, Node!$B$2:$B$101, Node!$A$2:$A$101, FALSE)</f>
        <v>Spesialis</v>
      </c>
      <c r="E155" s="1" t="str">
        <f t="shared" ca="1" si="23"/>
        <v>DIBERIKAN_KEPADA</v>
      </c>
      <c r="F155" s="1" t="str">
        <f t="shared" ca="1" si="24"/>
        <v/>
      </c>
      <c r="G155" s="1" t="str">
        <f t="shared" ca="1" si="25"/>
        <v/>
      </c>
      <c r="H155" s="1" t="str">
        <f t="shared" ca="1" si="26"/>
        <v/>
      </c>
      <c r="I155" s="1" t="str">
        <f t="shared" ca="1" si="27"/>
        <v/>
      </c>
      <c r="J155" s="1" t="str">
        <f t="shared" ca="1" si="28"/>
        <v/>
      </c>
      <c r="K155" s="1" t="str">
        <f t="shared" ca="1" si="29"/>
        <v/>
      </c>
      <c r="L155" s="1" t="str">
        <f t="shared" ca="1" si="30"/>
        <v/>
      </c>
      <c r="M155" t="str">
        <f t="shared" ca="1" si="31"/>
        <v>MATCH (a {id:95}), (b {id:82}) MERGE (a)-[:DIBERIKAN_KEPADA { }]-&gt;(b);</v>
      </c>
    </row>
    <row r="156" spans="1:13" ht="15.75" x14ac:dyDescent="0.25">
      <c r="A156">
        <f t="shared" ca="1" si="22"/>
        <v>87</v>
      </c>
      <c r="B156">
        <f t="shared" ca="1" si="22"/>
        <v>43</v>
      </c>
      <c r="C156" t="str">
        <f ca="1">_xlfn.XLOOKUP(A156, Node!$B$2:$B$101, Node!$A$2:$A$101, FALSE)</f>
        <v>Obat</v>
      </c>
      <c r="D156" t="str">
        <f ca="1">_xlfn.XLOOKUP(B156, Node!$B$2:$B$101, Node!$A$2:$A$101, FALSE)</f>
        <v>Pasien</v>
      </c>
      <c r="E156" s="1" t="str">
        <f t="shared" ca="1" si="23"/>
        <v>DIAMBIL_OLEH</v>
      </c>
      <c r="F156" s="1" t="str">
        <f t="shared" ca="1" si="24"/>
        <v/>
      </c>
      <c r="G156" s="1" t="str">
        <f t="shared" ca="1" si="25"/>
        <v/>
      </c>
      <c r="H156" s="1" t="str">
        <f t="shared" ca="1" si="26"/>
        <v/>
      </c>
      <c r="I156" s="1" t="str">
        <f t="shared" ca="1" si="27"/>
        <v/>
      </c>
      <c r="J156" s="1" t="str">
        <f t="shared" ca="1" si="28"/>
        <v/>
      </c>
      <c r="K156" s="1" t="str">
        <f t="shared" ca="1" si="29"/>
        <v/>
      </c>
      <c r="L156" s="1" t="str">
        <f t="shared" ca="1" si="30"/>
        <v/>
      </c>
      <c r="M156" t="str">
        <f t="shared" ca="1" si="31"/>
        <v>MATCH (a {id:87}), (b {id:43}) MERGE (a)-[:DIAMBIL_OLEH { }]-&gt;(b);</v>
      </c>
    </row>
    <row r="157" spans="1:13" ht="15.75" x14ac:dyDescent="0.25">
      <c r="A157">
        <f t="shared" ca="1" si="22"/>
        <v>64</v>
      </c>
      <c r="B157">
        <f t="shared" ca="1" si="22"/>
        <v>66</v>
      </c>
      <c r="C157" t="str">
        <f ca="1">_xlfn.XLOOKUP(A157, Node!$B$2:$B$101, Node!$A$2:$A$101, FALSE)</f>
        <v>Dokter</v>
      </c>
      <c r="D157" t="str">
        <f ca="1">_xlfn.XLOOKUP(B157, Node!$B$2:$B$101, Node!$A$2:$A$101, FALSE)</f>
        <v>Dokter</v>
      </c>
      <c r="E157" s="1" t="str">
        <f t="shared" ca="1" si="23"/>
        <v>REKAN_KERJA</v>
      </c>
      <c r="F157" s="1" t="str">
        <f t="shared" ca="1" si="24"/>
        <v/>
      </c>
      <c r="G157" s="1" t="str">
        <f t="shared" ca="1" si="25"/>
        <v/>
      </c>
      <c r="H157" s="1" t="str">
        <f t="shared" ca="1" si="26"/>
        <v/>
      </c>
      <c r="I157" s="1" t="str">
        <f t="shared" ca="1" si="27"/>
        <v/>
      </c>
      <c r="J157" s="1" t="str">
        <f t="shared" ca="1" si="28"/>
        <v/>
      </c>
      <c r="K157" s="1" t="str">
        <f t="shared" ca="1" si="29"/>
        <v/>
      </c>
      <c r="L157" s="1" t="str">
        <f t="shared" ca="1" si="30"/>
        <v/>
      </c>
      <c r="M157" t="str">
        <f t="shared" ca="1" si="31"/>
        <v>MATCH (a {id:64}), (b {id:66}) MERGE (a)-[:REKAN_KERJA { }]-&gt;(b);</v>
      </c>
    </row>
    <row r="158" spans="1:13" ht="15.75" x14ac:dyDescent="0.25">
      <c r="A158">
        <f t="shared" ca="1" si="22"/>
        <v>49</v>
      </c>
      <c r="B158">
        <f t="shared" ca="1" si="22"/>
        <v>20</v>
      </c>
      <c r="C158" t="str">
        <f ca="1">_xlfn.XLOOKUP(A158, Node!$B$2:$B$101, Node!$A$2:$A$101, FALSE)</f>
        <v>Pasien</v>
      </c>
      <c r="D158" t="str">
        <f ca="1">_xlfn.XLOOKUP(B158, Node!$B$2:$B$101, Node!$A$2:$A$101, FALSE)</f>
        <v>Pasien</v>
      </c>
      <c r="E158" s="1" t="str">
        <f t="shared" ca="1" si="23"/>
        <v>TIDAK_ADA</v>
      </c>
      <c r="F158" s="1" t="str">
        <f t="shared" ca="1" si="24"/>
        <v/>
      </c>
      <c r="G158" s="1" t="str">
        <f t="shared" ca="1" si="25"/>
        <v/>
      </c>
      <c r="H158" s="1" t="str">
        <f t="shared" ca="1" si="26"/>
        <v/>
      </c>
      <c r="I158" s="1" t="str">
        <f t="shared" ca="1" si="27"/>
        <v/>
      </c>
      <c r="J158" s="1" t="str">
        <f t="shared" ca="1" si="28"/>
        <v/>
      </c>
      <c r="K158" s="1" t="str">
        <f t="shared" ca="1" si="29"/>
        <v/>
      </c>
      <c r="L158" s="1" t="str">
        <f t="shared" ca="1" si="30"/>
        <v/>
      </c>
      <c r="M158" t="str">
        <f t="shared" ca="1" si="31"/>
        <v/>
      </c>
    </row>
    <row r="159" spans="1:13" ht="15.75" x14ac:dyDescent="0.25">
      <c r="A159">
        <f t="shared" ca="1" si="22"/>
        <v>48</v>
      </c>
      <c r="B159">
        <f t="shared" ca="1" si="22"/>
        <v>45</v>
      </c>
      <c r="C159" t="str">
        <f ca="1">_xlfn.XLOOKUP(A159, Node!$B$2:$B$101, Node!$A$2:$A$101, FALSE)</f>
        <v>Pasien</v>
      </c>
      <c r="D159" t="str">
        <f ca="1">_xlfn.XLOOKUP(B159, Node!$B$2:$B$101, Node!$A$2:$A$101, FALSE)</f>
        <v>Pasien</v>
      </c>
      <c r="E159" s="1" t="str">
        <f t="shared" ca="1" si="23"/>
        <v>TIDAK_ADA</v>
      </c>
      <c r="F159" s="1" t="str">
        <f t="shared" ca="1" si="24"/>
        <v/>
      </c>
      <c r="G159" s="1" t="str">
        <f t="shared" ca="1" si="25"/>
        <v/>
      </c>
      <c r="H159" s="1" t="str">
        <f t="shared" ca="1" si="26"/>
        <v/>
      </c>
      <c r="I159" s="1" t="str">
        <f t="shared" ca="1" si="27"/>
        <v/>
      </c>
      <c r="J159" s="1" t="str">
        <f t="shared" ca="1" si="28"/>
        <v/>
      </c>
      <c r="K159" s="1" t="str">
        <f t="shared" ca="1" si="29"/>
        <v/>
      </c>
      <c r="L159" s="1" t="str">
        <f t="shared" ca="1" si="30"/>
        <v/>
      </c>
      <c r="M159" t="str">
        <f t="shared" ca="1" si="31"/>
        <v/>
      </c>
    </row>
    <row r="160" spans="1:13" ht="15.75" x14ac:dyDescent="0.25">
      <c r="A160">
        <f t="shared" ca="1" si="22"/>
        <v>55</v>
      </c>
      <c r="B160">
        <f t="shared" ca="1" si="22"/>
        <v>30</v>
      </c>
      <c r="C160" t="str">
        <f ca="1">_xlfn.XLOOKUP(A160, Node!$B$2:$B$101, Node!$A$2:$A$101, FALSE)</f>
        <v>Pasien</v>
      </c>
      <c r="D160" t="str">
        <f ca="1">_xlfn.XLOOKUP(B160, Node!$B$2:$B$101, Node!$A$2:$A$101, FALSE)</f>
        <v>Pasien</v>
      </c>
      <c r="E160" s="1" t="str">
        <f t="shared" ca="1" si="23"/>
        <v>TIDAK_ADA</v>
      </c>
      <c r="F160" s="1" t="str">
        <f t="shared" ca="1" si="24"/>
        <v/>
      </c>
      <c r="G160" s="1" t="str">
        <f t="shared" ca="1" si="25"/>
        <v/>
      </c>
      <c r="H160" s="1" t="str">
        <f t="shared" ca="1" si="26"/>
        <v/>
      </c>
      <c r="I160" s="1" t="str">
        <f t="shared" ca="1" si="27"/>
        <v/>
      </c>
      <c r="J160" s="1" t="str">
        <f t="shared" ca="1" si="28"/>
        <v/>
      </c>
      <c r="K160" s="1" t="str">
        <f t="shared" ca="1" si="29"/>
        <v/>
      </c>
      <c r="L160" s="1" t="str">
        <f t="shared" ca="1" si="30"/>
        <v/>
      </c>
      <c r="M160" t="str">
        <f t="shared" ca="1" si="31"/>
        <v/>
      </c>
    </row>
    <row r="161" spans="1:13" ht="15.75" x14ac:dyDescent="0.25">
      <c r="A161">
        <f t="shared" ca="1" si="22"/>
        <v>93</v>
      </c>
      <c r="B161">
        <f t="shared" ca="1" si="22"/>
        <v>18</v>
      </c>
      <c r="C161" t="str">
        <f ca="1">_xlfn.XLOOKUP(A161, Node!$B$2:$B$101, Node!$A$2:$A$101, FALSE)</f>
        <v>Obat</v>
      </c>
      <c r="D161" t="str">
        <f ca="1">_xlfn.XLOOKUP(B161, Node!$B$2:$B$101, Node!$A$2:$A$101, FALSE)</f>
        <v>Pasien</v>
      </c>
      <c r="E161" s="1" t="str">
        <f t="shared" ca="1" si="23"/>
        <v>DIAMBIL_OLEH</v>
      </c>
      <c r="F161" s="1" t="str">
        <f t="shared" ca="1" si="24"/>
        <v/>
      </c>
      <c r="G161" s="1" t="str">
        <f t="shared" ca="1" si="25"/>
        <v/>
      </c>
      <c r="H161" s="1" t="str">
        <f t="shared" ca="1" si="26"/>
        <v/>
      </c>
      <c r="I161" s="1" t="str">
        <f t="shared" ca="1" si="27"/>
        <v/>
      </c>
      <c r="J161" s="1" t="str">
        <f t="shared" ca="1" si="28"/>
        <v/>
      </c>
      <c r="K161" s="1" t="str">
        <f t="shared" ca="1" si="29"/>
        <v/>
      </c>
      <c r="L161" s="1" t="str">
        <f t="shared" ca="1" si="30"/>
        <v/>
      </c>
      <c r="M161" t="str">
        <f t="shared" ca="1" si="31"/>
        <v>MATCH (a {id:93}), (b {id:18}) MERGE (a)-[:DIAMBIL_OLEH { }]-&gt;(b);</v>
      </c>
    </row>
    <row r="162" spans="1:13" ht="15.75" x14ac:dyDescent="0.25">
      <c r="A162">
        <f t="shared" ca="1" si="22"/>
        <v>61</v>
      </c>
      <c r="B162">
        <f t="shared" ca="1" si="22"/>
        <v>56</v>
      </c>
      <c r="C162" t="str">
        <f ca="1">_xlfn.XLOOKUP(A162, Node!$B$2:$B$101, Node!$A$2:$A$101, FALSE)</f>
        <v>Dokter</v>
      </c>
      <c r="D162" t="str">
        <f ca="1">_xlfn.XLOOKUP(B162, Node!$B$2:$B$101, Node!$A$2:$A$101, FALSE)</f>
        <v>Pasien</v>
      </c>
      <c r="E162" s="1" t="str">
        <f t="shared" ca="1" si="23"/>
        <v>MEMBERIKAN_PERAWATAN_KEPADA</v>
      </c>
      <c r="F162" s="1" t="str">
        <f t="shared" ca="1" si="24"/>
        <v>TanggalPerawatan-26/05/2023</v>
      </c>
      <c r="G162" s="1" t="str">
        <f t="shared" ca="1" si="25"/>
        <v>JenisPerawatan-Bedah</v>
      </c>
      <c r="H162" s="1" t="str">
        <f t="shared" ca="1" si="26"/>
        <v>DurasiPerawatan-54 menit</v>
      </c>
      <c r="I162" s="1" t="str">
        <f t="shared" ca="1" si="27"/>
        <v/>
      </c>
      <c r="J162" s="1" t="str">
        <f t="shared" ca="1" si="28"/>
        <v>PerawatPendamping-id-5</v>
      </c>
      <c r="K162" s="1" t="str">
        <f t="shared" ca="1" si="29"/>
        <v>RincianPerawatan-Bedah</v>
      </c>
      <c r="L162" s="1" t="str">
        <f t="shared" ca="1" si="30"/>
        <v/>
      </c>
      <c r="M162" t="str">
        <f t="shared" ca="1" si="31"/>
        <v>MATCH (a {id:61}), (b {id:56}) MERGE (a)-[:MEMBERIKAN_PERAWATAN_KEPADA { Tanggal_Interaksi_Status:'TanggalPerawatan-26/05/2023', Tindakan:'JenisPerawatan-Bedah', Personel_Peralatan:'PerawatPendamping-id-5', Obat_RincianPerawatan:'RincianPerawatan-Bedah', }]-&gt;(b);</v>
      </c>
    </row>
    <row r="163" spans="1:13" ht="15.75" x14ac:dyDescent="0.25">
      <c r="A163">
        <f t="shared" ca="1" si="22"/>
        <v>26</v>
      </c>
      <c r="B163">
        <f t="shared" ca="1" si="22"/>
        <v>89</v>
      </c>
      <c r="C163" t="str">
        <f ca="1">_xlfn.XLOOKUP(A163, Node!$B$2:$B$101, Node!$A$2:$A$101, FALSE)</f>
        <v>Pasien</v>
      </c>
      <c r="D163" t="str">
        <f ca="1">_xlfn.XLOOKUP(B163, Node!$B$2:$B$101, Node!$A$2:$A$101, FALSE)</f>
        <v>Obat</v>
      </c>
      <c r="E163" s="1" t="str">
        <f t="shared" ca="1" si="23"/>
        <v>MENGONSUMSI</v>
      </c>
      <c r="F163" s="1" t="str">
        <f t="shared" ca="1" si="24"/>
        <v/>
      </c>
      <c r="G163" s="1" t="str">
        <f t="shared" ca="1" si="25"/>
        <v/>
      </c>
      <c r="H163" s="1" t="str">
        <f t="shared" ca="1" si="26"/>
        <v/>
      </c>
      <c r="I163" s="1" t="str">
        <f t="shared" ca="1" si="27"/>
        <v/>
      </c>
      <c r="J163" s="1" t="str">
        <f t="shared" ca="1" si="28"/>
        <v/>
      </c>
      <c r="K163" s="1" t="str">
        <f t="shared" ca="1" si="29"/>
        <v/>
      </c>
      <c r="L163" s="1" t="str">
        <f t="shared" ca="1" si="30"/>
        <v/>
      </c>
      <c r="M163" t="str">
        <f t="shared" ca="1" si="31"/>
        <v>MATCH (a {id:26}), (b {id:89}) MERGE (a)-[:MENGONSUMSI { }]-&gt;(b);</v>
      </c>
    </row>
    <row r="164" spans="1:13" ht="15.75" x14ac:dyDescent="0.25">
      <c r="A164">
        <f t="shared" ca="1" si="22"/>
        <v>27</v>
      </c>
      <c r="B164">
        <f t="shared" ca="1" si="22"/>
        <v>6</v>
      </c>
      <c r="C164" t="str">
        <f ca="1">_xlfn.XLOOKUP(A164, Node!$B$2:$B$101, Node!$A$2:$A$101, FALSE)</f>
        <v>Pasien</v>
      </c>
      <c r="D164" t="str">
        <f ca="1">_xlfn.XLOOKUP(B164, Node!$B$2:$B$101, Node!$A$2:$A$101, FALSE)</f>
        <v>Pasien</v>
      </c>
      <c r="E164" s="1" t="str">
        <f t="shared" ca="1" si="23"/>
        <v>TIDAK_ADA</v>
      </c>
      <c r="F164" s="1" t="str">
        <f t="shared" ca="1" si="24"/>
        <v/>
      </c>
      <c r="G164" s="1" t="str">
        <f t="shared" ca="1" si="25"/>
        <v/>
      </c>
      <c r="H164" s="1" t="str">
        <f t="shared" ca="1" si="26"/>
        <v/>
      </c>
      <c r="I164" s="1" t="str">
        <f t="shared" ca="1" si="27"/>
        <v/>
      </c>
      <c r="J164" s="1" t="str">
        <f t="shared" ca="1" si="28"/>
        <v/>
      </c>
      <c r="K164" s="1" t="str">
        <f t="shared" ca="1" si="29"/>
        <v/>
      </c>
      <c r="L164" s="1" t="str">
        <f t="shared" ca="1" si="30"/>
        <v/>
      </c>
      <c r="M164" t="str">
        <f t="shared" ca="1" si="31"/>
        <v/>
      </c>
    </row>
    <row r="165" spans="1:13" ht="15.75" x14ac:dyDescent="0.25">
      <c r="A165">
        <f t="shared" ca="1" si="22"/>
        <v>25</v>
      </c>
      <c r="B165">
        <f t="shared" ca="1" si="22"/>
        <v>47</v>
      </c>
      <c r="C165" t="str">
        <f ca="1">_xlfn.XLOOKUP(A165, Node!$B$2:$B$101, Node!$A$2:$A$101, FALSE)</f>
        <v>Pasien</v>
      </c>
      <c r="D165" t="str">
        <f ca="1">_xlfn.XLOOKUP(B165, Node!$B$2:$B$101, Node!$A$2:$A$101, FALSE)</f>
        <v>Pasien</v>
      </c>
      <c r="E165" s="1" t="str">
        <f t="shared" ca="1" si="23"/>
        <v>TIDAK_ADA</v>
      </c>
      <c r="F165" s="1" t="str">
        <f t="shared" ca="1" si="24"/>
        <v/>
      </c>
      <c r="G165" s="1" t="str">
        <f t="shared" ca="1" si="25"/>
        <v/>
      </c>
      <c r="H165" s="1" t="str">
        <f t="shared" ca="1" si="26"/>
        <v/>
      </c>
      <c r="I165" s="1" t="str">
        <f t="shared" ca="1" si="27"/>
        <v/>
      </c>
      <c r="J165" s="1" t="str">
        <f t="shared" ca="1" si="28"/>
        <v/>
      </c>
      <c r="K165" s="1" t="str">
        <f t="shared" ca="1" si="29"/>
        <v/>
      </c>
      <c r="L165" s="1" t="str">
        <f t="shared" ca="1" si="30"/>
        <v/>
      </c>
      <c r="M165" t="str">
        <f t="shared" ca="1" si="31"/>
        <v/>
      </c>
    </row>
    <row r="166" spans="1:13" ht="15.75" x14ac:dyDescent="0.25">
      <c r="A166">
        <f t="shared" ca="1" si="22"/>
        <v>14</v>
      </c>
      <c r="B166">
        <f t="shared" ca="1" si="22"/>
        <v>52</v>
      </c>
      <c r="C166" t="str">
        <f ca="1">_xlfn.XLOOKUP(A166, Node!$B$2:$B$101, Node!$A$2:$A$101, FALSE)</f>
        <v>Pasien</v>
      </c>
      <c r="D166" t="str">
        <f ca="1">_xlfn.XLOOKUP(B166, Node!$B$2:$B$101, Node!$A$2:$A$101, FALSE)</f>
        <v>Pasien</v>
      </c>
      <c r="E166" s="1" t="str">
        <f t="shared" ca="1" si="23"/>
        <v>TIDAK_ADA</v>
      </c>
      <c r="F166" s="1" t="str">
        <f t="shared" ca="1" si="24"/>
        <v/>
      </c>
      <c r="G166" s="1" t="str">
        <f t="shared" ca="1" si="25"/>
        <v/>
      </c>
      <c r="H166" s="1" t="str">
        <f t="shared" ca="1" si="26"/>
        <v/>
      </c>
      <c r="I166" s="1" t="str">
        <f t="shared" ca="1" si="27"/>
        <v/>
      </c>
      <c r="J166" s="1" t="str">
        <f t="shared" ca="1" si="28"/>
        <v/>
      </c>
      <c r="K166" s="1" t="str">
        <f t="shared" ca="1" si="29"/>
        <v/>
      </c>
      <c r="L166" s="1" t="str">
        <f t="shared" ca="1" si="30"/>
        <v/>
      </c>
      <c r="M166" t="str">
        <f t="shared" ca="1" si="31"/>
        <v/>
      </c>
    </row>
    <row r="167" spans="1:13" ht="15.75" x14ac:dyDescent="0.25">
      <c r="A167">
        <f t="shared" ca="1" si="22"/>
        <v>94</v>
      </c>
      <c r="B167">
        <f t="shared" ca="1" si="22"/>
        <v>43</v>
      </c>
      <c r="C167" t="str">
        <f ca="1">_xlfn.XLOOKUP(A167, Node!$B$2:$B$101, Node!$A$2:$A$101, FALSE)</f>
        <v>Obat</v>
      </c>
      <c r="D167" t="str">
        <f ca="1">_xlfn.XLOOKUP(B167, Node!$B$2:$B$101, Node!$A$2:$A$101, FALSE)</f>
        <v>Pasien</v>
      </c>
      <c r="E167" s="1" t="str">
        <f t="shared" ca="1" si="23"/>
        <v>DIAMBIL_OLEH</v>
      </c>
      <c r="F167" s="1" t="str">
        <f t="shared" ca="1" si="24"/>
        <v/>
      </c>
      <c r="G167" s="1" t="str">
        <f t="shared" ca="1" si="25"/>
        <v/>
      </c>
      <c r="H167" s="1" t="str">
        <f t="shared" ca="1" si="26"/>
        <v/>
      </c>
      <c r="I167" s="1" t="str">
        <f t="shared" ca="1" si="27"/>
        <v/>
      </c>
      <c r="J167" s="1" t="str">
        <f t="shared" ca="1" si="28"/>
        <v/>
      </c>
      <c r="K167" s="1" t="str">
        <f t="shared" ca="1" si="29"/>
        <v/>
      </c>
      <c r="L167" s="1" t="str">
        <f t="shared" ca="1" si="30"/>
        <v/>
      </c>
      <c r="M167" t="str">
        <f t="shared" ca="1" si="31"/>
        <v>MATCH (a {id:94}), (b {id:43}) MERGE (a)-[:DIAMBIL_OLEH { }]-&gt;(b);</v>
      </c>
    </row>
    <row r="168" spans="1:13" ht="15.75" x14ac:dyDescent="0.25">
      <c r="A168">
        <f t="shared" ca="1" si="22"/>
        <v>27</v>
      </c>
      <c r="B168">
        <f t="shared" ca="1" si="22"/>
        <v>61</v>
      </c>
      <c r="C168" t="str">
        <f ca="1">_xlfn.XLOOKUP(A168, Node!$B$2:$B$101, Node!$A$2:$A$101, FALSE)</f>
        <v>Pasien</v>
      </c>
      <c r="D168" t="str">
        <f ca="1">_xlfn.XLOOKUP(B168, Node!$B$2:$B$101, Node!$A$2:$A$101, FALSE)</f>
        <v>Dokter</v>
      </c>
      <c r="E168" s="1" t="str">
        <f t="shared" ca="1" si="23"/>
        <v>KONSULTASI_DENGAN</v>
      </c>
      <c r="F168" s="1" t="str">
        <f t="shared" ca="1" si="24"/>
        <v>TanggalKonsultasi-22/04/2024</v>
      </c>
      <c r="G168" s="1" t="str">
        <f t="shared" ca="1" si="25"/>
        <v>MasalahDibahas-Rencana Tindak Lanjut</v>
      </c>
      <c r="H168" s="1" t="str">
        <f t="shared" ca="1" si="26"/>
        <v/>
      </c>
      <c r="I168" s="1" t="str">
        <f t="shared" ca="1" si="27"/>
        <v/>
      </c>
      <c r="J168" s="1" t="str">
        <f t="shared" ca="1" si="28"/>
        <v/>
      </c>
      <c r="K168" s="1" t="str">
        <f t="shared" ca="1" si="29"/>
        <v/>
      </c>
      <c r="L168" s="1" t="str">
        <f t="shared" ca="1" si="30"/>
        <v/>
      </c>
      <c r="M168" t="str">
        <f t="shared" ca="1" si="31"/>
        <v>MATCH (a {id:27}), (b {id:61}) MERGE (a)-[:KONSULTASI_DENGAN { Tanggal_Interaksi_Status:'TanggalKonsultasi-22/04/2024', Tindakan:'MasalahDibahas-Rencana Tindak Lanjut', }]-&gt;(b);</v>
      </c>
    </row>
    <row r="169" spans="1:13" ht="15.75" x14ac:dyDescent="0.25">
      <c r="A169">
        <f t="shared" ca="1" si="22"/>
        <v>82</v>
      </c>
      <c r="B169">
        <f t="shared" ca="1" si="22"/>
        <v>12</v>
      </c>
      <c r="C169" t="str">
        <f ca="1">_xlfn.XLOOKUP(A169, Node!$B$2:$B$101, Node!$A$2:$A$101, FALSE)</f>
        <v>Spesialis</v>
      </c>
      <c r="D169" t="str">
        <f ca="1">_xlfn.XLOOKUP(B169, Node!$B$2:$B$101, Node!$A$2:$A$101, FALSE)</f>
        <v>Pasien</v>
      </c>
      <c r="E169" s="1" t="str">
        <f t="shared" ca="1" si="23"/>
        <v>MELAKUKAN_PEMERIKSAAN_PADA</v>
      </c>
      <c r="F169" s="1" t="str">
        <f t="shared" ca="1" si="24"/>
        <v/>
      </c>
      <c r="G169" s="1" t="str">
        <f t="shared" ca="1" si="25"/>
        <v/>
      </c>
      <c r="H169" s="1" t="str">
        <f t="shared" ca="1" si="26"/>
        <v/>
      </c>
      <c r="I169" s="1" t="str">
        <f t="shared" ca="1" si="27"/>
        <v/>
      </c>
      <c r="J169" s="1" t="str">
        <f t="shared" ca="1" si="28"/>
        <v>PeralatanDigunakan-Rontgen</v>
      </c>
      <c r="K169" s="1" t="str">
        <f t="shared" ca="1" si="29"/>
        <v/>
      </c>
      <c r="L169" s="1" t="str">
        <f t="shared" ca="1" si="30"/>
        <v/>
      </c>
      <c r="M169" t="str">
        <f t="shared" ca="1" si="31"/>
        <v>MATCH (a {id:82}), (b {id:12}) MERGE (a)-[:MELAKUKAN_PEMERIKSAAN_PADA { Personel_Peralatan:'PeralatanDigunakan-Rontgen', }]-&gt;(b);</v>
      </c>
    </row>
    <row r="170" spans="1:13" ht="15.75" x14ac:dyDescent="0.25">
      <c r="A170">
        <f t="shared" ca="1" si="22"/>
        <v>81</v>
      </c>
      <c r="B170">
        <f t="shared" ca="1" si="22"/>
        <v>24</v>
      </c>
      <c r="C170" t="str">
        <f ca="1">_xlfn.XLOOKUP(A170, Node!$B$2:$B$101, Node!$A$2:$A$101, FALSE)</f>
        <v>Spesialis</v>
      </c>
      <c r="D170" t="str">
        <f ca="1">_xlfn.XLOOKUP(B170, Node!$B$2:$B$101, Node!$A$2:$A$101, FALSE)</f>
        <v>Pasien</v>
      </c>
      <c r="E170" s="1" t="str">
        <f t="shared" ca="1" si="23"/>
        <v>MELAKUKAN_PEMERIKSAAN_PADA</v>
      </c>
      <c r="F170" s="1" t="str">
        <f t="shared" ca="1" si="24"/>
        <v/>
      </c>
      <c r="G170" s="1" t="str">
        <f t="shared" ca="1" si="25"/>
        <v/>
      </c>
      <c r="H170" s="1" t="str">
        <f t="shared" ca="1" si="26"/>
        <v/>
      </c>
      <c r="I170" s="1" t="str">
        <f t="shared" ca="1" si="27"/>
        <v/>
      </c>
      <c r="J170" s="1" t="str">
        <f t="shared" ca="1" si="28"/>
        <v>PeralatanDigunakan-Rontgen</v>
      </c>
      <c r="K170" s="1" t="str">
        <f t="shared" ca="1" si="29"/>
        <v/>
      </c>
      <c r="L170" s="1" t="str">
        <f t="shared" ca="1" si="30"/>
        <v/>
      </c>
      <c r="M170" t="str">
        <f t="shared" ca="1" si="31"/>
        <v>MATCH (a {id:81}), (b {id:24}) MERGE (a)-[:MELAKUKAN_PEMERIKSAAN_PADA { Personel_Peralatan:'PeralatanDigunakan-Rontgen', }]-&gt;(b);</v>
      </c>
    </row>
    <row r="171" spans="1:13" ht="15.75" x14ac:dyDescent="0.25">
      <c r="A171">
        <f t="shared" ca="1" si="22"/>
        <v>77</v>
      </c>
      <c r="B171">
        <f t="shared" ca="1" si="22"/>
        <v>23</v>
      </c>
      <c r="C171" t="str">
        <f ca="1">_xlfn.XLOOKUP(A171, Node!$B$2:$B$101, Node!$A$2:$A$101, FALSE)</f>
        <v>Perawat</v>
      </c>
      <c r="D171" t="str">
        <f ca="1">_xlfn.XLOOKUP(B171, Node!$B$2:$B$101, Node!$A$2:$A$101, FALSE)</f>
        <v>Pasien</v>
      </c>
      <c r="E171" s="1" t="str">
        <f t="shared" ca="1" si="23"/>
        <v>MEMBERIKAN_INFORMASI_OBAT_KEPADA</v>
      </c>
      <c r="F171" s="1" t="str">
        <f t="shared" ca="1" si="24"/>
        <v/>
      </c>
      <c r="G171" s="1" t="str">
        <f t="shared" ca="1" si="25"/>
        <v/>
      </c>
      <c r="H171" s="1" t="str">
        <f t="shared" ca="1" si="26"/>
        <v/>
      </c>
      <c r="I171" s="1" t="str">
        <f t="shared" ca="1" si="27"/>
        <v/>
      </c>
      <c r="J171" s="1" t="str">
        <f t="shared" ca="1" si="28"/>
        <v/>
      </c>
      <c r="K171" s="1" t="str">
        <f t="shared" ca="1" si="29"/>
        <v>JenisObat-id-4</v>
      </c>
      <c r="L171" s="1" t="str">
        <f t="shared" ca="1" si="30"/>
        <v/>
      </c>
      <c r="M171" t="str">
        <f t="shared" ca="1" si="31"/>
        <v>MATCH (a {id:77}), (b {id:23}) MERGE (a)-[:MEMBERIKAN_INFORMASI_OBAT_KEPADA { Obat_RincianPerawatan:'JenisObat-id-4', }]-&gt;(b);</v>
      </c>
    </row>
    <row r="172" spans="1:13" ht="15.75" x14ac:dyDescent="0.25">
      <c r="A172">
        <f t="shared" ca="1" si="22"/>
        <v>51</v>
      </c>
      <c r="B172">
        <f t="shared" ca="1" si="22"/>
        <v>25</v>
      </c>
      <c r="C172" t="str">
        <f ca="1">_xlfn.XLOOKUP(A172, Node!$B$2:$B$101, Node!$A$2:$A$101, FALSE)</f>
        <v>Pasien</v>
      </c>
      <c r="D172" t="str">
        <f ca="1">_xlfn.XLOOKUP(B172, Node!$B$2:$B$101, Node!$A$2:$A$101, FALSE)</f>
        <v>Pasien</v>
      </c>
      <c r="E172" s="1" t="str">
        <f t="shared" ca="1" si="23"/>
        <v>TIDAK_ADA</v>
      </c>
      <c r="F172" s="1" t="str">
        <f t="shared" ca="1" si="24"/>
        <v/>
      </c>
      <c r="G172" s="1" t="str">
        <f t="shared" ca="1" si="25"/>
        <v/>
      </c>
      <c r="H172" s="1" t="str">
        <f t="shared" ca="1" si="26"/>
        <v/>
      </c>
      <c r="I172" s="1" t="str">
        <f t="shared" ca="1" si="27"/>
        <v/>
      </c>
      <c r="J172" s="1" t="str">
        <f t="shared" ca="1" si="28"/>
        <v/>
      </c>
      <c r="K172" s="1" t="str">
        <f t="shared" ca="1" si="29"/>
        <v/>
      </c>
      <c r="L172" s="1" t="str">
        <f t="shared" ca="1" si="30"/>
        <v/>
      </c>
      <c r="M172" t="str">
        <f t="shared" ca="1" si="31"/>
        <v/>
      </c>
    </row>
    <row r="173" spans="1:13" ht="15.75" x14ac:dyDescent="0.25">
      <c r="A173">
        <f t="shared" ca="1" si="22"/>
        <v>19</v>
      </c>
      <c r="B173">
        <f t="shared" ca="1" si="22"/>
        <v>69</v>
      </c>
      <c r="C173" t="str">
        <f ca="1">_xlfn.XLOOKUP(A173, Node!$B$2:$B$101, Node!$A$2:$A$101, FALSE)</f>
        <v>Pasien</v>
      </c>
      <c r="D173" t="str">
        <f ca="1">_xlfn.XLOOKUP(B173, Node!$B$2:$B$101, Node!$A$2:$A$101, FALSE)</f>
        <v>Dokter</v>
      </c>
      <c r="E173" s="1" t="str">
        <f t="shared" ca="1" si="23"/>
        <v>KONSULTASI_DENGAN</v>
      </c>
      <c r="F173" s="1" t="str">
        <f t="shared" ca="1" si="24"/>
        <v>TanggalKonsultasi-26/04/2024</v>
      </c>
      <c r="G173" s="1" t="str">
        <f t="shared" ca="1" si="25"/>
        <v>MasalahDibahas-Diagnosis</v>
      </c>
      <c r="H173" s="1" t="str">
        <f t="shared" ca="1" si="26"/>
        <v/>
      </c>
      <c r="I173" s="1" t="str">
        <f t="shared" ca="1" si="27"/>
        <v/>
      </c>
      <c r="J173" s="1" t="str">
        <f t="shared" ca="1" si="28"/>
        <v/>
      </c>
      <c r="K173" s="1" t="str">
        <f t="shared" ca="1" si="29"/>
        <v/>
      </c>
      <c r="L173" s="1" t="str">
        <f t="shared" ca="1" si="30"/>
        <v/>
      </c>
      <c r="M173" t="str">
        <f t="shared" ca="1" si="31"/>
        <v>MATCH (a {id:19}), (b {id:69}) MERGE (a)-[:KONSULTASI_DENGAN { Tanggal_Interaksi_Status:'TanggalKonsultasi-26/04/2024', Tindakan:'MasalahDibahas-Diagnosis', }]-&gt;(b);</v>
      </c>
    </row>
    <row r="174" spans="1:13" ht="15.75" x14ac:dyDescent="0.25">
      <c r="A174">
        <f t="shared" ca="1" si="22"/>
        <v>84</v>
      </c>
      <c r="B174">
        <f t="shared" ca="1" si="22"/>
        <v>84</v>
      </c>
      <c r="C174" t="str">
        <f ca="1">_xlfn.XLOOKUP(A174, Node!$B$2:$B$101, Node!$A$2:$A$101, FALSE)</f>
        <v>Spesialis</v>
      </c>
      <c r="D174" t="str">
        <f ca="1">_xlfn.XLOOKUP(B174, Node!$B$2:$B$101, Node!$A$2:$A$101, FALSE)</f>
        <v>Spesialis</v>
      </c>
      <c r="E174" s="1" t="str">
        <f t="shared" ca="1" si="23"/>
        <v>BERKOLABORASI_DALAM_PENELITIAN_ATAU_TINDAKAN_MEDIS</v>
      </c>
      <c r="F174" s="1" t="str">
        <f t="shared" ca="1" si="24"/>
        <v/>
      </c>
      <c r="G174" s="1" t="str">
        <f t="shared" ca="1" si="25"/>
        <v/>
      </c>
      <c r="H174" s="1" t="str">
        <f t="shared" ca="1" si="26"/>
        <v/>
      </c>
      <c r="I174" s="1" t="str">
        <f t="shared" ca="1" si="27"/>
        <v/>
      </c>
      <c r="J174" s="1" t="str">
        <f t="shared" ca="1" si="28"/>
        <v/>
      </c>
      <c r="K174" s="1" t="str">
        <f t="shared" ca="1" si="29"/>
        <v/>
      </c>
      <c r="L174" s="1" t="str">
        <f t="shared" ca="1" si="30"/>
        <v/>
      </c>
      <c r="M174" t="str">
        <f t="shared" ca="1" si="31"/>
        <v>MATCH (a {id:84}), (b {id:84}) MERGE (a)-[:BERKOLABORASI_DALAM_PENELITIAN_ATAU_TINDAKAN_MEDIS { }]-&gt;(b);</v>
      </c>
    </row>
    <row r="175" spans="1:13" ht="15.75" x14ac:dyDescent="0.25">
      <c r="A175">
        <f t="shared" ca="1" si="22"/>
        <v>5</v>
      </c>
      <c r="B175">
        <f t="shared" ca="1" si="22"/>
        <v>28</v>
      </c>
      <c r="C175" t="str">
        <f ca="1">_xlfn.XLOOKUP(A175, Node!$B$2:$B$101, Node!$A$2:$A$101, FALSE)</f>
        <v>Pasien</v>
      </c>
      <c r="D175" t="str">
        <f ca="1">_xlfn.XLOOKUP(B175, Node!$B$2:$B$101, Node!$A$2:$A$101, FALSE)</f>
        <v>Pasien</v>
      </c>
      <c r="E175" s="1" t="str">
        <f t="shared" ca="1" si="23"/>
        <v>TIDAK_ADA</v>
      </c>
      <c r="F175" s="1" t="str">
        <f t="shared" ca="1" si="24"/>
        <v/>
      </c>
      <c r="G175" s="1" t="str">
        <f t="shared" ca="1" si="25"/>
        <v/>
      </c>
      <c r="H175" s="1" t="str">
        <f t="shared" ca="1" si="26"/>
        <v/>
      </c>
      <c r="I175" s="1" t="str">
        <f t="shared" ca="1" si="27"/>
        <v/>
      </c>
      <c r="J175" s="1" t="str">
        <f t="shared" ca="1" si="28"/>
        <v/>
      </c>
      <c r="K175" s="1" t="str">
        <f t="shared" ca="1" si="29"/>
        <v/>
      </c>
      <c r="L175" s="1" t="str">
        <f t="shared" ca="1" si="30"/>
        <v/>
      </c>
      <c r="M175" t="str">
        <f t="shared" ca="1" si="31"/>
        <v/>
      </c>
    </row>
    <row r="176" spans="1:13" ht="15.75" x14ac:dyDescent="0.25">
      <c r="A176">
        <f t="shared" ca="1" si="22"/>
        <v>9</v>
      </c>
      <c r="B176">
        <f t="shared" ca="1" si="22"/>
        <v>24</v>
      </c>
      <c r="C176" t="str">
        <f ca="1">_xlfn.XLOOKUP(A176, Node!$B$2:$B$101, Node!$A$2:$A$101, FALSE)</f>
        <v>Pasien</v>
      </c>
      <c r="D176" t="str">
        <f ca="1">_xlfn.XLOOKUP(B176, Node!$B$2:$B$101, Node!$A$2:$A$101, FALSE)</f>
        <v>Pasien</v>
      </c>
      <c r="E176" s="1" t="str">
        <f t="shared" ca="1" si="23"/>
        <v>TIDAK_ADA</v>
      </c>
      <c r="F176" s="1" t="str">
        <f t="shared" ca="1" si="24"/>
        <v/>
      </c>
      <c r="G176" s="1" t="str">
        <f t="shared" ca="1" si="25"/>
        <v/>
      </c>
      <c r="H176" s="1" t="str">
        <f t="shared" ca="1" si="26"/>
        <v/>
      </c>
      <c r="I176" s="1" t="str">
        <f t="shared" ca="1" si="27"/>
        <v/>
      </c>
      <c r="J176" s="1" t="str">
        <f t="shared" ca="1" si="28"/>
        <v/>
      </c>
      <c r="K176" s="1" t="str">
        <f t="shared" ca="1" si="29"/>
        <v/>
      </c>
      <c r="L176" s="1" t="str">
        <f t="shared" ca="1" si="30"/>
        <v/>
      </c>
      <c r="M176" t="str">
        <f t="shared" ca="1" si="31"/>
        <v/>
      </c>
    </row>
    <row r="177" spans="1:13" ht="15.75" x14ac:dyDescent="0.25">
      <c r="A177">
        <f t="shared" ca="1" si="22"/>
        <v>65</v>
      </c>
      <c r="B177">
        <f t="shared" ca="1" si="22"/>
        <v>75</v>
      </c>
      <c r="C177" t="str">
        <f ca="1">_xlfn.XLOOKUP(A177, Node!$B$2:$B$101, Node!$A$2:$A$101, FALSE)</f>
        <v>Dokter</v>
      </c>
      <c r="D177" t="str">
        <f ca="1">_xlfn.XLOOKUP(B177, Node!$B$2:$B$101, Node!$A$2:$A$101, FALSE)</f>
        <v>Perawat</v>
      </c>
      <c r="E177" s="1" t="str">
        <f t="shared" ca="1" si="23"/>
        <v>MELAPORKAN_KONDISI_PASIEN_KEPADA</v>
      </c>
      <c r="F177" s="1" t="str">
        <f t="shared" ca="1" si="24"/>
        <v/>
      </c>
      <c r="G177" s="1" t="str">
        <f t="shared" ca="1" si="25"/>
        <v/>
      </c>
      <c r="H177" s="1" t="str">
        <f t="shared" ca="1" si="26"/>
        <v/>
      </c>
      <c r="I177" s="1" t="str">
        <f t="shared" ca="1" si="27"/>
        <v/>
      </c>
      <c r="J177" s="1" t="str">
        <f t="shared" ca="1" si="28"/>
        <v/>
      </c>
      <c r="K177" s="1" t="str">
        <f t="shared" ca="1" si="29"/>
        <v/>
      </c>
      <c r="L177" s="1" t="str">
        <f t="shared" ca="1" si="30"/>
        <v/>
      </c>
      <c r="M177" t="str">
        <f t="shared" ca="1" si="31"/>
        <v>MATCH (a {id:65}), (b {id:75}) MERGE (a)-[:MELAPORKAN_KONDISI_PASIEN_KEPADA { }]-&gt;(b);</v>
      </c>
    </row>
    <row r="178" spans="1:13" ht="15.75" x14ac:dyDescent="0.25">
      <c r="A178">
        <f t="shared" ca="1" si="22"/>
        <v>73</v>
      </c>
      <c r="B178">
        <f t="shared" ca="1" si="22"/>
        <v>2</v>
      </c>
      <c r="C178" t="str">
        <f ca="1">_xlfn.XLOOKUP(A178, Node!$B$2:$B$101, Node!$A$2:$A$101, FALSE)</f>
        <v>Perawat</v>
      </c>
      <c r="D178" t="str">
        <f ca="1">_xlfn.XLOOKUP(B178, Node!$B$2:$B$101, Node!$A$2:$A$101, FALSE)</f>
        <v>Pasien</v>
      </c>
      <c r="E178" s="1" t="str">
        <f t="shared" ca="1" si="23"/>
        <v>MEMBERIKAN_INFORMASI_OBAT_KEPADA</v>
      </c>
      <c r="F178" s="1" t="str">
        <f t="shared" ca="1" si="24"/>
        <v/>
      </c>
      <c r="G178" s="1" t="str">
        <f t="shared" ca="1" si="25"/>
        <v/>
      </c>
      <c r="H178" s="1" t="str">
        <f t="shared" ca="1" si="26"/>
        <v/>
      </c>
      <c r="I178" s="1" t="str">
        <f t="shared" ca="1" si="27"/>
        <v/>
      </c>
      <c r="J178" s="1" t="str">
        <f t="shared" ca="1" si="28"/>
        <v/>
      </c>
      <c r="K178" s="1" t="str">
        <f t="shared" ca="1" si="29"/>
        <v>JenisObat-id-2</v>
      </c>
      <c r="L178" s="1" t="str">
        <f t="shared" ca="1" si="30"/>
        <v/>
      </c>
      <c r="M178" t="str">
        <f t="shared" ca="1" si="31"/>
        <v>MATCH (a {id:73}), (b {id:2}) MERGE (a)-[:MEMBERIKAN_INFORMASI_OBAT_KEPADA { Obat_RincianPerawatan:'JenisObat-id-2', }]-&gt;(b);</v>
      </c>
    </row>
    <row r="179" spans="1:13" ht="15.75" x14ac:dyDescent="0.25">
      <c r="A179">
        <f t="shared" ref="A179:B242" ca="1" si="32">RANDBETWEEN(1,100)</f>
        <v>100</v>
      </c>
      <c r="B179">
        <f t="shared" ca="1" si="32"/>
        <v>23</v>
      </c>
      <c r="C179" t="str">
        <f ca="1">_xlfn.XLOOKUP(A179, Node!$B$2:$B$101, Node!$A$2:$A$101, FALSE)</f>
        <v>RumahSakit</v>
      </c>
      <c r="D179" t="str">
        <f ca="1">_xlfn.XLOOKUP(B179, Node!$B$2:$B$101, Node!$A$2:$A$101, FALSE)</f>
        <v>Pasien</v>
      </c>
      <c r="E179" s="1" t="str">
        <f t="shared" ca="1" si="23"/>
        <v>MENERIMA_PASIEN</v>
      </c>
      <c r="F179" s="1" t="str">
        <f t="shared" ca="1" si="24"/>
        <v/>
      </c>
      <c r="G179" s="1" t="str">
        <f t="shared" ca="1" si="25"/>
        <v/>
      </c>
      <c r="H179" s="1" t="str">
        <f t="shared" ca="1" si="26"/>
        <v/>
      </c>
      <c r="I179" s="1" t="str">
        <f t="shared" ca="1" si="27"/>
        <v/>
      </c>
      <c r="J179" s="1" t="str">
        <f t="shared" ca="1" si="28"/>
        <v/>
      </c>
      <c r="K179" s="1" t="str">
        <f t="shared" ca="1" si="29"/>
        <v/>
      </c>
      <c r="L179" s="1" t="str">
        <f t="shared" ca="1" si="30"/>
        <v/>
      </c>
      <c r="M179" t="str">
        <f t="shared" ca="1" si="31"/>
        <v>MATCH (a {id:100}), (b {id:23}) MERGE (a)-[:MENERIMA_PASIEN { }]-&gt;(b);</v>
      </c>
    </row>
    <row r="180" spans="1:13" ht="15.75" x14ac:dyDescent="0.25">
      <c r="A180">
        <f t="shared" ca="1" si="32"/>
        <v>23</v>
      </c>
      <c r="B180">
        <f t="shared" ca="1" si="32"/>
        <v>69</v>
      </c>
      <c r="C180" t="str">
        <f ca="1">_xlfn.XLOOKUP(A180, Node!$B$2:$B$101, Node!$A$2:$A$101, FALSE)</f>
        <v>Pasien</v>
      </c>
      <c r="D180" t="str">
        <f ca="1">_xlfn.XLOOKUP(B180, Node!$B$2:$B$101, Node!$A$2:$A$101, FALSE)</f>
        <v>Dokter</v>
      </c>
      <c r="E180" s="1" t="str">
        <f t="shared" ca="1" si="23"/>
        <v>KONSULTASI_DENGAN</v>
      </c>
      <c r="F180" s="1" t="str">
        <f t="shared" ca="1" si="24"/>
        <v>TanggalKonsultasi-07/05/2024</v>
      </c>
      <c r="G180" s="1" t="str">
        <f t="shared" ca="1" si="25"/>
        <v>MasalahDibahas-Rencana Tindak Lanjut</v>
      </c>
      <c r="H180" s="1" t="str">
        <f t="shared" ca="1" si="26"/>
        <v/>
      </c>
      <c r="I180" s="1" t="str">
        <f t="shared" ca="1" si="27"/>
        <v/>
      </c>
      <c r="J180" s="1" t="str">
        <f t="shared" ca="1" si="28"/>
        <v/>
      </c>
      <c r="K180" s="1" t="str">
        <f t="shared" ca="1" si="29"/>
        <v/>
      </c>
      <c r="L180" s="1" t="str">
        <f t="shared" ca="1" si="30"/>
        <v/>
      </c>
      <c r="M180" t="str">
        <f t="shared" ca="1" si="31"/>
        <v>MATCH (a {id:23}), (b {id:69}) MERGE (a)-[:KONSULTASI_DENGAN { Tanggal_Interaksi_Status:'TanggalKonsultasi-07/05/2024', Tindakan:'MasalahDibahas-Rencana Tindak Lanjut', }]-&gt;(b);</v>
      </c>
    </row>
    <row r="181" spans="1:13" ht="15.75" x14ac:dyDescent="0.25">
      <c r="A181">
        <f t="shared" ca="1" si="32"/>
        <v>40</v>
      </c>
      <c r="B181">
        <f t="shared" ca="1" si="32"/>
        <v>33</v>
      </c>
      <c r="C181" t="str">
        <f ca="1">_xlfn.XLOOKUP(A181, Node!$B$2:$B$101, Node!$A$2:$A$101, FALSE)</f>
        <v>Pasien</v>
      </c>
      <c r="D181" t="str">
        <f ca="1">_xlfn.XLOOKUP(B181, Node!$B$2:$B$101, Node!$A$2:$A$101, FALSE)</f>
        <v>Pasien</v>
      </c>
      <c r="E181" s="1" t="str">
        <f t="shared" ca="1" si="23"/>
        <v>TIDAK_ADA</v>
      </c>
      <c r="F181" s="1" t="str">
        <f t="shared" ca="1" si="24"/>
        <v/>
      </c>
      <c r="G181" s="1" t="str">
        <f t="shared" ca="1" si="25"/>
        <v/>
      </c>
      <c r="H181" s="1" t="str">
        <f t="shared" ca="1" si="26"/>
        <v/>
      </c>
      <c r="I181" s="1" t="str">
        <f t="shared" ca="1" si="27"/>
        <v/>
      </c>
      <c r="J181" s="1" t="str">
        <f t="shared" ca="1" si="28"/>
        <v/>
      </c>
      <c r="K181" s="1" t="str">
        <f t="shared" ca="1" si="29"/>
        <v/>
      </c>
      <c r="L181" s="1" t="str">
        <f t="shared" ca="1" si="30"/>
        <v/>
      </c>
      <c r="M181" t="str">
        <f t="shared" ca="1" si="31"/>
        <v/>
      </c>
    </row>
    <row r="182" spans="1:13" ht="15.75" x14ac:dyDescent="0.25">
      <c r="A182">
        <f t="shared" ca="1" si="32"/>
        <v>33</v>
      </c>
      <c r="B182">
        <f t="shared" ca="1" si="32"/>
        <v>98</v>
      </c>
      <c r="C182" t="str">
        <f ca="1">_xlfn.XLOOKUP(A182, Node!$B$2:$B$101, Node!$A$2:$A$101, FALSE)</f>
        <v>Pasien</v>
      </c>
      <c r="D182" t="str">
        <f ca="1">_xlfn.XLOOKUP(B182, Node!$B$2:$B$101, Node!$A$2:$A$101, FALSE)</f>
        <v>Obat</v>
      </c>
      <c r="E182" s="1" t="str">
        <f t="shared" ca="1" si="23"/>
        <v>MENGONSUMSI</v>
      </c>
      <c r="F182" s="1" t="str">
        <f t="shared" ca="1" si="24"/>
        <v/>
      </c>
      <c r="G182" s="1" t="str">
        <f t="shared" ca="1" si="25"/>
        <v/>
      </c>
      <c r="H182" s="1" t="str">
        <f t="shared" ca="1" si="26"/>
        <v/>
      </c>
      <c r="I182" s="1" t="str">
        <f t="shared" ca="1" si="27"/>
        <v/>
      </c>
      <c r="J182" s="1" t="str">
        <f t="shared" ca="1" si="28"/>
        <v/>
      </c>
      <c r="K182" s="1" t="str">
        <f t="shared" ca="1" si="29"/>
        <v/>
      </c>
      <c r="L182" s="1" t="str">
        <f t="shared" ca="1" si="30"/>
        <v/>
      </c>
      <c r="M182" t="str">
        <f t="shared" ca="1" si="31"/>
        <v>MATCH (a {id:33}), (b {id:98}) MERGE (a)-[:MENGONSUMSI { }]-&gt;(b);</v>
      </c>
    </row>
    <row r="183" spans="1:13" ht="15.75" x14ac:dyDescent="0.25">
      <c r="A183">
        <f t="shared" ca="1" si="32"/>
        <v>31</v>
      </c>
      <c r="B183">
        <f t="shared" ca="1" si="32"/>
        <v>63</v>
      </c>
      <c r="C183" t="str">
        <f ca="1">_xlfn.XLOOKUP(A183, Node!$B$2:$B$101, Node!$A$2:$A$101, FALSE)</f>
        <v>Pasien</v>
      </c>
      <c r="D183" t="str">
        <f ca="1">_xlfn.XLOOKUP(B183, Node!$B$2:$B$101, Node!$A$2:$A$101, FALSE)</f>
        <v>Dokter</v>
      </c>
      <c r="E183" s="1" t="str">
        <f t="shared" ca="1" si="23"/>
        <v>KONSULTASI_DENGAN</v>
      </c>
      <c r="F183" s="1" t="str">
        <f t="shared" ca="1" si="24"/>
        <v>TanggalKonsultasi-05/05/2024</v>
      </c>
      <c r="G183" s="1" t="str">
        <f t="shared" ca="1" si="25"/>
        <v>MasalahDibahas-Rencana Tindak Lanjut</v>
      </c>
      <c r="H183" s="1" t="str">
        <f t="shared" ca="1" si="26"/>
        <v/>
      </c>
      <c r="I183" s="1" t="str">
        <f t="shared" ca="1" si="27"/>
        <v/>
      </c>
      <c r="J183" s="1" t="str">
        <f t="shared" ca="1" si="28"/>
        <v/>
      </c>
      <c r="K183" s="1" t="str">
        <f t="shared" ca="1" si="29"/>
        <v/>
      </c>
      <c r="L183" s="1" t="str">
        <f t="shared" ca="1" si="30"/>
        <v/>
      </c>
      <c r="M183" t="str">
        <f t="shared" ca="1" si="31"/>
        <v>MATCH (a {id:31}), (b {id:63}) MERGE (a)-[:KONSULTASI_DENGAN { Tanggal_Interaksi_Status:'TanggalKonsultasi-05/05/2024', Tindakan:'MasalahDibahas-Rencana Tindak Lanjut', }]-&gt;(b);</v>
      </c>
    </row>
    <row r="184" spans="1:13" ht="15.75" x14ac:dyDescent="0.25">
      <c r="A184">
        <f t="shared" ca="1" si="32"/>
        <v>52</v>
      </c>
      <c r="B184">
        <f t="shared" ca="1" si="32"/>
        <v>100</v>
      </c>
      <c r="C184" t="str">
        <f ca="1">_xlfn.XLOOKUP(A184, Node!$B$2:$B$101, Node!$A$2:$A$101, FALSE)</f>
        <v>Pasien</v>
      </c>
      <c r="D184" t="str">
        <f ca="1">_xlfn.XLOOKUP(B184, Node!$B$2:$B$101, Node!$A$2:$A$101, FALSE)</f>
        <v>RumahSakit</v>
      </c>
      <c r="E184" s="1" t="str">
        <f t="shared" ca="1" si="23"/>
        <v>DIRAWAT_DI</v>
      </c>
      <c r="F184" s="1" t="str">
        <f t="shared" ca="1" si="24"/>
        <v/>
      </c>
      <c r="G184" s="1" t="str">
        <f t="shared" ca="1" si="25"/>
        <v/>
      </c>
      <c r="H184" s="1" t="str">
        <f t="shared" ca="1" si="26"/>
        <v/>
      </c>
      <c r="I184" s="1" t="str">
        <f t="shared" ca="1" si="27"/>
        <v/>
      </c>
      <c r="J184" s="1" t="str">
        <f t="shared" ca="1" si="28"/>
        <v/>
      </c>
      <c r="K184" s="1" t="str">
        <f t="shared" ca="1" si="29"/>
        <v/>
      </c>
      <c r="L184" s="1" t="str">
        <f t="shared" ca="1" si="30"/>
        <v/>
      </c>
      <c r="M184" t="str">
        <f t="shared" ca="1" si="31"/>
        <v>MATCH (a {id:52}), (b {id:100}) MERGE (a)-[:DIRAWAT_DI { }]-&gt;(b);</v>
      </c>
    </row>
    <row r="185" spans="1:13" ht="15.75" x14ac:dyDescent="0.25">
      <c r="A185">
        <f t="shared" ca="1" si="32"/>
        <v>75</v>
      </c>
      <c r="B185">
        <f t="shared" ca="1" si="32"/>
        <v>36</v>
      </c>
      <c r="C185" t="str">
        <f ca="1">_xlfn.XLOOKUP(A185, Node!$B$2:$B$101, Node!$A$2:$A$101, FALSE)</f>
        <v>Perawat</v>
      </c>
      <c r="D185" t="str">
        <f ca="1">_xlfn.XLOOKUP(B185, Node!$B$2:$B$101, Node!$A$2:$A$101, FALSE)</f>
        <v>Pasien</v>
      </c>
      <c r="E185" s="1" t="str">
        <f t="shared" ca="1" si="23"/>
        <v>MEMBERIKAN_INFORMASI_OBAT_KEPADA</v>
      </c>
      <c r="F185" s="1" t="str">
        <f t="shared" ca="1" si="24"/>
        <v/>
      </c>
      <c r="G185" s="1" t="str">
        <f t="shared" ca="1" si="25"/>
        <v/>
      </c>
      <c r="H185" s="1" t="str">
        <f t="shared" ca="1" si="26"/>
        <v/>
      </c>
      <c r="I185" s="1" t="str">
        <f t="shared" ca="1" si="27"/>
        <v/>
      </c>
      <c r="J185" s="1" t="str">
        <f t="shared" ca="1" si="28"/>
        <v/>
      </c>
      <c r="K185" s="1" t="str">
        <f t="shared" ca="1" si="29"/>
        <v>JenisObat-id-1</v>
      </c>
      <c r="L185" s="1" t="str">
        <f t="shared" ca="1" si="30"/>
        <v/>
      </c>
      <c r="M185" t="str">
        <f t="shared" ca="1" si="31"/>
        <v>MATCH (a {id:75}), (b {id:36}) MERGE (a)-[:MEMBERIKAN_INFORMASI_OBAT_KEPADA { Obat_RincianPerawatan:'JenisObat-id-1', }]-&gt;(b);</v>
      </c>
    </row>
    <row r="186" spans="1:13" ht="15.75" x14ac:dyDescent="0.25">
      <c r="A186">
        <f t="shared" ca="1" si="32"/>
        <v>42</v>
      </c>
      <c r="B186">
        <f t="shared" ca="1" si="32"/>
        <v>23</v>
      </c>
      <c r="C186" t="str">
        <f ca="1">_xlfn.XLOOKUP(A186, Node!$B$2:$B$101, Node!$A$2:$A$101, FALSE)</f>
        <v>Pasien</v>
      </c>
      <c r="D186" t="str">
        <f ca="1">_xlfn.XLOOKUP(B186, Node!$B$2:$B$101, Node!$A$2:$A$101, FALSE)</f>
        <v>Pasien</v>
      </c>
      <c r="E186" s="1" t="str">
        <f t="shared" ca="1" si="23"/>
        <v>TIDAK_ADA</v>
      </c>
      <c r="F186" s="1" t="str">
        <f t="shared" ca="1" si="24"/>
        <v/>
      </c>
      <c r="G186" s="1" t="str">
        <f t="shared" ca="1" si="25"/>
        <v/>
      </c>
      <c r="H186" s="1" t="str">
        <f t="shared" ca="1" si="26"/>
        <v/>
      </c>
      <c r="I186" s="1" t="str">
        <f t="shared" ca="1" si="27"/>
        <v/>
      </c>
      <c r="J186" s="1" t="str">
        <f t="shared" ca="1" si="28"/>
        <v/>
      </c>
      <c r="K186" s="1" t="str">
        <f t="shared" ca="1" si="29"/>
        <v/>
      </c>
      <c r="L186" s="1" t="str">
        <f t="shared" ca="1" si="30"/>
        <v/>
      </c>
      <c r="M186" t="str">
        <f t="shared" ca="1" si="31"/>
        <v/>
      </c>
    </row>
    <row r="187" spans="1:13" ht="15.75" x14ac:dyDescent="0.25">
      <c r="A187">
        <f t="shared" ca="1" si="32"/>
        <v>53</v>
      </c>
      <c r="B187">
        <f t="shared" ca="1" si="32"/>
        <v>22</v>
      </c>
      <c r="C187" t="str">
        <f ca="1">_xlfn.XLOOKUP(A187, Node!$B$2:$B$101, Node!$A$2:$A$101, FALSE)</f>
        <v>Pasien</v>
      </c>
      <c r="D187" t="str">
        <f ca="1">_xlfn.XLOOKUP(B187, Node!$B$2:$B$101, Node!$A$2:$A$101, FALSE)</f>
        <v>Pasien</v>
      </c>
      <c r="E187" s="1" t="str">
        <f t="shared" ca="1" si="23"/>
        <v>TIDAK_ADA</v>
      </c>
      <c r="F187" s="1" t="str">
        <f t="shared" ca="1" si="24"/>
        <v/>
      </c>
      <c r="G187" s="1" t="str">
        <f t="shared" ca="1" si="25"/>
        <v/>
      </c>
      <c r="H187" s="1" t="str">
        <f t="shared" ca="1" si="26"/>
        <v/>
      </c>
      <c r="I187" s="1" t="str">
        <f t="shared" ca="1" si="27"/>
        <v/>
      </c>
      <c r="J187" s="1" t="str">
        <f t="shared" ca="1" si="28"/>
        <v/>
      </c>
      <c r="K187" s="1" t="str">
        <f t="shared" ca="1" si="29"/>
        <v/>
      </c>
      <c r="L187" s="1" t="str">
        <f t="shared" ca="1" si="30"/>
        <v/>
      </c>
      <c r="M187" t="str">
        <f t="shared" ca="1" si="31"/>
        <v/>
      </c>
    </row>
    <row r="188" spans="1:13" ht="15.75" x14ac:dyDescent="0.25">
      <c r="A188">
        <f t="shared" ca="1" si="32"/>
        <v>27</v>
      </c>
      <c r="B188">
        <f t="shared" ca="1" si="32"/>
        <v>50</v>
      </c>
      <c r="C188" t="str">
        <f ca="1">_xlfn.XLOOKUP(A188, Node!$B$2:$B$101, Node!$A$2:$A$101, FALSE)</f>
        <v>Pasien</v>
      </c>
      <c r="D188" t="str">
        <f ca="1">_xlfn.XLOOKUP(B188, Node!$B$2:$B$101, Node!$A$2:$A$101, FALSE)</f>
        <v>Pasien</v>
      </c>
      <c r="E188" s="1" t="str">
        <f t="shared" ca="1" si="23"/>
        <v>TIDAK_ADA</v>
      </c>
      <c r="F188" s="1" t="str">
        <f t="shared" ca="1" si="24"/>
        <v/>
      </c>
      <c r="G188" s="1" t="str">
        <f t="shared" ca="1" si="25"/>
        <v/>
      </c>
      <c r="H188" s="1" t="str">
        <f t="shared" ca="1" si="26"/>
        <v/>
      </c>
      <c r="I188" s="1" t="str">
        <f t="shared" ca="1" si="27"/>
        <v/>
      </c>
      <c r="J188" s="1" t="str">
        <f t="shared" ca="1" si="28"/>
        <v/>
      </c>
      <c r="K188" s="1" t="str">
        <f t="shared" ca="1" si="29"/>
        <v/>
      </c>
      <c r="L188" s="1" t="str">
        <f t="shared" ca="1" si="30"/>
        <v/>
      </c>
      <c r="M188" t="str">
        <f t="shared" ca="1" si="31"/>
        <v/>
      </c>
    </row>
    <row r="189" spans="1:13" ht="15.75" x14ac:dyDescent="0.25">
      <c r="A189">
        <f t="shared" ca="1" si="32"/>
        <v>13</v>
      </c>
      <c r="B189">
        <f t="shared" ca="1" si="32"/>
        <v>8</v>
      </c>
      <c r="C189" t="str">
        <f ca="1">_xlfn.XLOOKUP(A189, Node!$B$2:$B$101, Node!$A$2:$A$101, FALSE)</f>
        <v>Pasien</v>
      </c>
      <c r="D189" t="str">
        <f ca="1">_xlfn.XLOOKUP(B189, Node!$B$2:$B$101, Node!$A$2:$A$101, FALSE)</f>
        <v>Pasien</v>
      </c>
      <c r="E189" s="1" t="str">
        <f t="shared" ca="1" si="23"/>
        <v>TIDAK_ADA</v>
      </c>
      <c r="F189" s="1" t="str">
        <f t="shared" ca="1" si="24"/>
        <v/>
      </c>
      <c r="G189" s="1" t="str">
        <f t="shared" ca="1" si="25"/>
        <v/>
      </c>
      <c r="H189" s="1" t="str">
        <f t="shared" ca="1" si="26"/>
        <v/>
      </c>
      <c r="I189" s="1" t="str">
        <f t="shared" ca="1" si="27"/>
        <v/>
      </c>
      <c r="J189" s="1" t="str">
        <f t="shared" ca="1" si="28"/>
        <v/>
      </c>
      <c r="K189" s="1" t="str">
        <f t="shared" ca="1" si="29"/>
        <v/>
      </c>
      <c r="L189" s="1" t="str">
        <f t="shared" ca="1" si="30"/>
        <v/>
      </c>
      <c r="M189" t="str">
        <f t="shared" ca="1" si="31"/>
        <v/>
      </c>
    </row>
    <row r="190" spans="1:13" ht="15.75" x14ac:dyDescent="0.25">
      <c r="A190">
        <f t="shared" ca="1" si="32"/>
        <v>89</v>
      </c>
      <c r="B190">
        <f t="shared" ca="1" si="32"/>
        <v>95</v>
      </c>
      <c r="C190" t="str">
        <f ca="1">_xlfn.XLOOKUP(A190, Node!$B$2:$B$101, Node!$A$2:$A$101, FALSE)</f>
        <v>Obat</v>
      </c>
      <c r="D190" t="str">
        <f ca="1">_xlfn.XLOOKUP(B190, Node!$B$2:$B$101, Node!$A$2:$A$101, FALSE)</f>
        <v>Obat</v>
      </c>
      <c r="E190" s="1" t="str">
        <f t="shared" ca="1" si="23"/>
        <v>TIDAK_ADA</v>
      </c>
      <c r="F190" s="1" t="str">
        <f t="shared" ca="1" si="24"/>
        <v/>
      </c>
      <c r="G190" s="1" t="str">
        <f t="shared" ca="1" si="25"/>
        <v/>
      </c>
      <c r="H190" s="1" t="str">
        <f t="shared" ca="1" si="26"/>
        <v/>
      </c>
      <c r="I190" s="1" t="str">
        <f t="shared" ca="1" si="27"/>
        <v/>
      </c>
      <c r="J190" s="1" t="str">
        <f t="shared" ca="1" si="28"/>
        <v/>
      </c>
      <c r="K190" s="1" t="str">
        <f t="shared" ca="1" si="29"/>
        <v/>
      </c>
      <c r="L190" s="1" t="str">
        <f t="shared" ca="1" si="30"/>
        <v/>
      </c>
      <c r="M190" t="str">
        <f t="shared" ca="1" si="31"/>
        <v/>
      </c>
    </row>
    <row r="191" spans="1:13" ht="15.75" x14ac:dyDescent="0.25">
      <c r="A191">
        <f t="shared" ca="1" si="32"/>
        <v>71</v>
      </c>
      <c r="B191">
        <f t="shared" ca="1" si="32"/>
        <v>40</v>
      </c>
      <c r="C191" t="str">
        <f ca="1">_xlfn.XLOOKUP(A191, Node!$B$2:$B$101, Node!$A$2:$A$101, FALSE)</f>
        <v>Perawat</v>
      </c>
      <c r="D191" t="str">
        <f ca="1">_xlfn.XLOOKUP(B191, Node!$B$2:$B$101, Node!$A$2:$A$101, FALSE)</f>
        <v>Pasien</v>
      </c>
      <c r="E191" s="1" t="str">
        <f t="shared" ca="1" si="23"/>
        <v>MEMBERIKAN_INFORMASI_OBAT_KEPADA</v>
      </c>
      <c r="F191" s="1" t="str">
        <f t="shared" ca="1" si="24"/>
        <v/>
      </c>
      <c r="G191" s="1" t="str">
        <f t="shared" ca="1" si="25"/>
        <v/>
      </c>
      <c r="H191" s="1" t="str">
        <f t="shared" ca="1" si="26"/>
        <v/>
      </c>
      <c r="I191" s="1" t="str">
        <f t="shared" ca="1" si="27"/>
        <v/>
      </c>
      <c r="J191" s="1" t="str">
        <f t="shared" ca="1" si="28"/>
        <v/>
      </c>
      <c r="K191" s="1" t="str">
        <f t="shared" ca="1" si="29"/>
        <v>JenisObat-id-2</v>
      </c>
      <c r="L191" s="1" t="str">
        <f t="shared" ca="1" si="30"/>
        <v/>
      </c>
      <c r="M191" t="str">
        <f t="shared" ca="1" si="31"/>
        <v>MATCH (a {id:71}), (b {id:40}) MERGE (a)-[:MEMBERIKAN_INFORMASI_OBAT_KEPADA { Obat_RincianPerawatan:'JenisObat-id-2', }]-&gt;(b);</v>
      </c>
    </row>
    <row r="192" spans="1:13" ht="15.75" x14ac:dyDescent="0.25">
      <c r="A192">
        <f t="shared" ca="1" si="32"/>
        <v>48</v>
      </c>
      <c r="B192">
        <f t="shared" ca="1" si="32"/>
        <v>100</v>
      </c>
      <c r="C192" t="str">
        <f ca="1">_xlfn.XLOOKUP(A192, Node!$B$2:$B$101, Node!$A$2:$A$101, FALSE)</f>
        <v>Pasien</v>
      </c>
      <c r="D192" t="str">
        <f ca="1">_xlfn.XLOOKUP(B192, Node!$B$2:$B$101, Node!$A$2:$A$101, FALSE)</f>
        <v>RumahSakit</v>
      </c>
      <c r="E192" s="1" t="str">
        <f t="shared" ca="1" si="23"/>
        <v>DIRAWAT_DI</v>
      </c>
      <c r="F192" s="1" t="str">
        <f t="shared" ca="1" si="24"/>
        <v/>
      </c>
      <c r="G192" s="1" t="str">
        <f t="shared" ca="1" si="25"/>
        <v/>
      </c>
      <c r="H192" s="1" t="str">
        <f t="shared" ca="1" si="26"/>
        <v/>
      </c>
      <c r="I192" s="1" t="str">
        <f t="shared" ca="1" si="27"/>
        <v/>
      </c>
      <c r="J192" s="1" t="str">
        <f t="shared" ca="1" si="28"/>
        <v/>
      </c>
      <c r="K192" s="1" t="str">
        <f t="shared" ca="1" si="29"/>
        <v/>
      </c>
      <c r="L192" s="1" t="str">
        <f t="shared" ca="1" si="30"/>
        <v/>
      </c>
      <c r="M192" t="str">
        <f t="shared" ca="1" si="31"/>
        <v>MATCH (a {id:48}), (b {id:100}) MERGE (a)-[:DIRAWAT_DI { }]-&gt;(b);</v>
      </c>
    </row>
    <row r="193" spans="1:13" ht="15.75" x14ac:dyDescent="0.25">
      <c r="A193">
        <f t="shared" ca="1" si="32"/>
        <v>33</v>
      </c>
      <c r="B193">
        <f t="shared" ca="1" si="32"/>
        <v>79</v>
      </c>
      <c r="C193" t="str">
        <f ca="1">_xlfn.XLOOKUP(A193, Node!$B$2:$B$101, Node!$A$2:$A$101, FALSE)</f>
        <v>Pasien</v>
      </c>
      <c r="D193" t="str">
        <f ca="1">_xlfn.XLOOKUP(B193, Node!$B$2:$B$101, Node!$A$2:$A$101, FALSE)</f>
        <v>Perawat</v>
      </c>
      <c r="E193" s="1" t="str">
        <f t="shared" ca="1" si="23"/>
        <v>DIJAGA_OLEH</v>
      </c>
      <c r="F193" s="1" t="str">
        <f t="shared" ca="1" si="24"/>
        <v>TanggalPemeliharaan-29/04/2024</v>
      </c>
      <c r="G193" s="1" t="str">
        <f t="shared" ca="1" si="25"/>
        <v>TingkatPerawatan-Intensif</v>
      </c>
      <c r="H193" s="1" t="str">
        <f t="shared" ca="1" si="26"/>
        <v/>
      </c>
      <c r="I193" s="1" t="str">
        <f t="shared" ca="1" si="27"/>
        <v/>
      </c>
      <c r="J193" s="1" t="str">
        <f t="shared" ca="1" si="28"/>
        <v/>
      </c>
      <c r="K193" s="1" t="str">
        <f t="shared" ca="1" si="29"/>
        <v/>
      </c>
      <c r="L193" s="1" t="str">
        <f t="shared" ca="1" si="30"/>
        <v/>
      </c>
      <c r="M193" t="str">
        <f t="shared" ca="1" si="31"/>
        <v>MATCH (a {id:33}), (b {id:79}) MERGE (a)-[:DIJAGA_OLEH { Tanggal_Interaksi_Status:'TanggalPemeliharaan-29/04/2024', Tindakan:'TingkatPerawatan-Intensif', }]-&gt;(b);</v>
      </c>
    </row>
    <row r="194" spans="1:13" ht="15.75" x14ac:dyDescent="0.25">
      <c r="A194">
        <f t="shared" ca="1" si="32"/>
        <v>89</v>
      </c>
      <c r="B194">
        <f t="shared" ca="1" si="32"/>
        <v>95</v>
      </c>
      <c r="C194" t="str">
        <f ca="1">_xlfn.XLOOKUP(A194, Node!$B$2:$B$101, Node!$A$2:$A$101, FALSE)</f>
        <v>Obat</v>
      </c>
      <c r="D194" t="str">
        <f ca="1">_xlfn.XLOOKUP(B194, Node!$B$2:$B$101, Node!$A$2:$A$101, FALSE)</f>
        <v>Obat</v>
      </c>
      <c r="E194" s="1" t="str">
        <f t="shared" ca="1" si="23"/>
        <v>TIDAK_ADA</v>
      </c>
      <c r="F194" s="1" t="str">
        <f t="shared" ca="1" si="24"/>
        <v/>
      </c>
      <c r="G194" s="1" t="str">
        <f t="shared" ca="1" si="25"/>
        <v/>
      </c>
      <c r="H194" s="1" t="str">
        <f t="shared" ca="1" si="26"/>
        <v/>
      </c>
      <c r="I194" s="1" t="str">
        <f t="shared" ca="1" si="27"/>
        <v/>
      </c>
      <c r="J194" s="1" t="str">
        <f t="shared" ca="1" si="28"/>
        <v/>
      </c>
      <c r="K194" s="1" t="str">
        <f t="shared" ca="1" si="29"/>
        <v/>
      </c>
      <c r="L194" s="1" t="str">
        <f t="shared" ca="1" si="30"/>
        <v/>
      </c>
      <c r="M194" t="str">
        <f t="shared" ca="1" si="31"/>
        <v/>
      </c>
    </row>
    <row r="195" spans="1:13" ht="15.75" x14ac:dyDescent="0.25">
      <c r="A195">
        <f t="shared" ca="1" si="32"/>
        <v>1</v>
      </c>
      <c r="B195">
        <f t="shared" ca="1" si="32"/>
        <v>3</v>
      </c>
      <c r="C195" t="str">
        <f ca="1">_xlfn.XLOOKUP(A195, Node!$B$2:$B$101, Node!$A$2:$A$101, FALSE)</f>
        <v>Pasien</v>
      </c>
      <c r="D195" t="str">
        <f ca="1">_xlfn.XLOOKUP(B195, Node!$B$2:$B$101, Node!$A$2:$A$101, FALSE)</f>
        <v>Pasien</v>
      </c>
      <c r="E195" s="1" t="str">
        <f t="shared" ref="E195:E258" ca="1" si="33">IF(AND(C195="Pasien", D195="Pasien"), "TIDAK_ADA",
IF(AND(C195="Pasien", D195="Dokter"), "KONSULTASI_DENGAN",
IF(AND(C195="Pasien", D195="Perawat"), "DIJAGA_OLEH",
IF(AND(C195="Pasien", D195="Spesialis"), "MELAKUKAN_PEMERIKSAAN_PADA",
IF(AND(C195="Pasien", D195="Apoteker"), "KONSULTASI_OBAT_DENGAN",
IF(AND(C195="Pasien", D195="Obat"), "MENGONSUMSI",
IF(AND(C195="Pasien", D195="RumahSakit"), "DIRAWAT_DI",
IF(AND(C195="Dokter", D195="Pasien"), "MEMBERIKAN_PERAWATAN_KEPADA",
IF(AND(C195="Dokter", D195="Dokter"), "REKAN_KERJA",
IF(AND(C195="Dokter", D195="Perawat"), "MELAPORKAN_KONDISI_PASIEN_KEPADA",
IF(AND(C195="Dokter", D195="Spesialis"), "MERUJUK_KE",
IF(AND(C195="Dokter", D195="Apoteker"), "MEMINTA_REKOMENDASI_OBAT_DARI",
IF(AND(C195="Dokter", D195="Obat"), "MEREKOMENDASIKAN",
IF(AND(C195="Dokter", D195="RumahSakit"), "BEKERJA_DI",
IF(AND(C195="Perawat", D195="Pasien"), "MEMBERIKAN_INFORMASI_OBAT_KEPADA",
IF(AND(C195="Perawat", D195="Dokter"), "MEMBERIKAN_PERAWATAN_KEPADA",
IF(AND(C195="Perawat", D195="Perawat"), "BEKERJA_BERSAMA",
IF(AND(C195="Perawat", D195="Spesialis"), "MEMBANTU_PEMERIKSAAN_PASIEN",
IF(AND(C195="Perawat", D195="Apoteker"), "MEMBERIKAN_INFORMASI_OBAT_KEPADA",
IF(AND(C195="Perawat", D195="RumahSakit"), "BEKERJA_DI",
IF(AND(C195="Spesialis", D195="Pasien"), "MELAKUKAN_PEMERIKSAAN_PADA",
IF(AND(C195="Spesialis", D195="Dokter"), "MEMBERIKAN_SARAN_ATAU_REKOMENDASI",
IF(AND(C195="Spesialis", D195="Perawat"), "MEMBANTU_PEMERIKSAAN_PASIEN",
IF(AND(C195="Spesialis", D195="Spesialis"), "BERKOLABORASI_DALAM_PENELITIAN_ATAU_TINDAKAN_MEDIS",
IF(AND(C195="Spesialis", D195="Apoteker"), "MEMBERIKAN_INFORMASI_OBAT_KEPADA",
IF(AND(C195="Spesialis", D195="RumahSakit"), "BERPRAKTIK_DI",
IF(AND(C195="Apoteker", D195="Pasien"), "MEMBERIKAN_INFORMASI_OBAT_KEPADA",
IF(AND(C195="Apoteker", D195="Dokter"), "MEMBERIKAN_INFORMASI_OBAT_KEPADA",
IF(AND(C195="Apoteker", D195="Perawat"), "MEMBERIKAN_INFORMASI_OBAT_KEPADA",
IF(AND(C195="Apoteker", D195="Spesialis"), "MEMBERIKAN_INFORMASI_OBAT_KEPADA",
IF(AND(C195="Apoteker", D195="Apoteker"), "MENYEDIAKAN_OBAT",
IF(AND(C195="Apoteker", D195="Obat"), "DIBERIKAN_KEPADA",
IF(AND(C195="Apoteker", D195="RumahSakit"), "BEKERJA_DI",
IF(AND(C195="Obat", D195="Pasien"), "DIAMBIL_OLEH",
IF(AND(C195="Obat", D195="Dokter"), "DIBERIKAN_KEPADA",
IF(AND(C195="Obat", D195="Perawat"), "TIDAK_ADA",
IF(AND(C195="Obat", D195="Spesialis"), "DIBERIKAN_KEPADA",
IF(AND(C195="Obat", D195="Apoteker"), "DIBERIKAN_KEPADA",
IF(AND(C195="Obat", D195="Obat"), "TIDAK_ADA",
IF(AND(C195="Obat", D195="RumahSakit"), "DIMILIKI_OLEH",
IF(AND(C195="RumahSakit", D195="Pasien"), "MENERIMA_PASIEN",
IF(AND(C195="RumahSakit", D195="Dokter"), "MENGELOLA_DOKTER",
IF(AND(C195="RumahSakit", D195="Perawat"), "MENGELOLA_PERAWAT",
IF(AND(C195="RumahSakit", D195="Spesialis"), "MENGUNDANG_SPESIALIS",
IF(AND(C195="RumahSakit", D195="Apoteker"), "MENGELOLA_APOTEKER",
IF(AND(C195="RumahSakit", D195="Obat"), "DIMILIKI_OLEH",
IF(AND(C195="RumahSakit", D195="RumahSakit"), "KERJA_SAMA_ATAU_KOLABORASI",
"TIDAK_ADA")))))))))))))))))))))))))))))))))))))))))))))))</f>
        <v>TIDAK_ADA</v>
      </c>
      <c r="F195" s="1" t="str">
        <f t="shared" ref="F195:F258" ca="1" si="34">IF(E195="KONSULTASI_DENGAN", "TanggalKonsultasi-" &amp; TEXT(TODAY() + RANDBETWEEN(-10, 10), "dd/mm/yyyy"),
IF(E195="MEMBERIKAN_PERAWATAN_KEPADA", "TanggalPerawatan-" &amp; TEXT(TODAY() + RANDBETWEEN(-360, 30), "dd/mm/yyyy"),
IF(E195="DIJAGA_OLEH", "TanggalPemeliharaan-" &amp; TEXT(TODAY() + RANDBETWEEN(-5, 5), "dd/mm/yyyy"),
"")))</f>
        <v/>
      </c>
      <c r="G195" s="1" t="str">
        <f t="shared" ref="G195:G258" ca="1" si="35">IF(E195="KONSULTASI_DENGAN", "MasalahDibahas-" &amp; CHOOSE(RANDBETWEEN(1, 3), "Diagnosis", "Opsi Perawatan", "Rencana Tindak Lanjut"),
IF(E195="MEMBERIKAN_PERAWATAN_KEPADA", "JenisPerawatan-" &amp; CHOOSE(RANDBETWEEN(1, 3), "Bedah", "Non-bedah", "Rehabilitasi"),
IF(E195="DIJAGA_OLEH", "TingkatPerawatan-" &amp; CHOOSE(RANDBETWEEN(1, 3), "Intensif", "Rutin", "Observasi"),
"")))</f>
        <v/>
      </c>
      <c r="H195" s="1" t="str">
        <f t="shared" ref="H195:H258" ca="1" si="36">IF(E195="MEMBERIKAN_PERAWATAN_KEPADA", "DurasiPerawatan-" &amp; TEXT(RANDBETWEEN(10, 120), "0") &amp; " menit", "")</f>
        <v/>
      </c>
      <c r="I195" s="1" t="str">
        <f t="shared" ref="I195:I258" ca="1" si="37">IF(E195="BEKERJA_DI", "Departemen-" &amp; CHOOSE(RANDBETWEEN(1, 5), "Kardiologi", "Neurologi", "Onkologi", "Pediatri", "Darurat"),
IF(E195="BERPRAKTIK_DI", "Spesialisasi-" &amp; CHOOSE(RANDBETWEEN(1, 4), "Bedah", "Kedokteran Umum", "Pediatri", "Ortopedi"), ""))</f>
        <v/>
      </c>
      <c r="J195" s="1" t="str">
        <f t="shared" ref="J195:J258" ca="1" si="38">IF(E195="MEMBERIKAN_PERAWATAN_KEPADA", "PerawatPendamping-" &amp; "id-" &amp; RANDBETWEEN(1,10),
IF(E195="MELAKUKAN_PEMERIKSAAN_PADA", "PeralatanDigunakan-" &amp; CHOOSE(RANDBETWEEN(1,4), "MRI", "USG", "Rontgen", "Stetoskop"),
""))</f>
        <v/>
      </c>
      <c r="K195" s="1" t="str">
        <f t="shared" ref="K195:K258" ca="1" si="39">IF(E195="MEMBERIKAN_INFORMASI_OBAT_KEPADA","JenisObat-"&amp;"id-"&amp;RANDBETWEEN(1,10),
IF(E195="MEMBERIKAN_PERAWATAN_KEPADA","RincianPerawatan-"&amp;CHOOSE(RANDBETWEEN(1,3),"Bedah","Terapi Fisik","Obat-obatan"),
""))</f>
        <v/>
      </c>
      <c r="L195" s="1" t="str">
        <f t="shared" ref="L195:L258" ca="1" si="40">IF(E195="BEKERJA_DI","WaktuShift-"&amp;CHOOSE(RANDBETWEEN(1,3),"08:00-16:00","16:00-00:00","00:00-08:00"),
IF(E195="BERPRAKTIK_DI","DomainSpesialisasi-"&amp;CHOOSE(RANDBETWEEN(1,3),"Kardiologi","Neurologi","Gastroenterologi"),
""))</f>
        <v/>
      </c>
      <c r="M195" t="str">
        <f t="shared" ref="M195:M258" ca="1" si="41">IF(E195="TIDAK_ADA", "",
 "MATCH (a {id:"&amp;A195&amp;"}), (b {id:"&amp;B195&amp;"}) MERGE (a)-[:"&amp;E195&amp;" { " &amp;
 IF(F195="", "", $F$1&amp;":'"&amp;F195&amp;"', ") &amp;
 IF(G195="", "", $G$1&amp;":'"&amp;G195&amp;"', ") &amp;
 IF(I195="", "", $I$1&amp;":'"&amp;I195&amp;"', ") &amp;
 IF(J195="", "", $J$1&amp;":'"&amp;J195&amp;"', ") &amp;
 IF(K195="", "", $K$1&amp;":'"&amp;K195&amp;"', ") &amp;
 IF(L195="", "", $L$1&amp;":'"&amp;L195&amp;"' ") &amp; "}]-&gt;(b);")</f>
        <v/>
      </c>
    </row>
    <row r="196" spans="1:13" ht="15.75" x14ac:dyDescent="0.25">
      <c r="A196">
        <f t="shared" ca="1" si="32"/>
        <v>65</v>
      </c>
      <c r="B196">
        <f t="shared" ca="1" si="32"/>
        <v>36</v>
      </c>
      <c r="C196" t="str">
        <f ca="1">_xlfn.XLOOKUP(A196, Node!$B$2:$B$101, Node!$A$2:$A$101, FALSE)</f>
        <v>Dokter</v>
      </c>
      <c r="D196" t="str">
        <f ca="1">_xlfn.XLOOKUP(B196, Node!$B$2:$B$101, Node!$A$2:$A$101, FALSE)</f>
        <v>Pasien</v>
      </c>
      <c r="E196" s="1" t="str">
        <f t="shared" ca="1" si="33"/>
        <v>MEMBERIKAN_PERAWATAN_KEPADA</v>
      </c>
      <c r="F196" s="1" t="str">
        <f t="shared" ca="1" si="34"/>
        <v>TanggalPerawatan-10/12/2023</v>
      </c>
      <c r="G196" s="1" t="str">
        <f t="shared" ca="1" si="35"/>
        <v>JenisPerawatan-Non-bedah</v>
      </c>
      <c r="H196" s="1" t="str">
        <f t="shared" ca="1" si="36"/>
        <v>DurasiPerawatan-42 menit</v>
      </c>
      <c r="I196" s="1" t="str">
        <f t="shared" ca="1" si="37"/>
        <v/>
      </c>
      <c r="J196" s="1" t="str">
        <f t="shared" ca="1" si="38"/>
        <v>PerawatPendamping-id-5</v>
      </c>
      <c r="K196" s="1" t="str">
        <f t="shared" ca="1" si="39"/>
        <v>RincianPerawatan-Obat-obatan</v>
      </c>
      <c r="L196" s="1" t="str">
        <f t="shared" ca="1" si="40"/>
        <v/>
      </c>
      <c r="M196" t="str">
        <f t="shared" ca="1" si="41"/>
        <v>MATCH (a {id:65}), (b {id:36}) MERGE (a)-[:MEMBERIKAN_PERAWATAN_KEPADA { Tanggal_Interaksi_Status:'TanggalPerawatan-10/12/2023', Tindakan:'JenisPerawatan-Non-bedah', Personel_Peralatan:'PerawatPendamping-id-5', Obat_RincianPerawatan:'RincianPerawatan-Obat-obatan', }]-&gt;(b);</v>
      </c>
    </row>
    <row r="197" spans="1:13" ht="15.75" x14ac:dyDescent="0.25">
      <c r="A197">
        <f t="shared" ca="1" si="32"/>
        <v>61</v>
      </c>
      <c r="B197">
        <f t="shared" ca="1" si="32"/>
        <v>81</v>
      </c>
      <c r="C197" t="str">
        <f ca="1">_xlfn.XLOOKUP(A197, Node!$B$2:$B$101, Node!$A$2:$A$101, FALSE)</f>
        <v>Dokter</v>
      </c>
      <c r="D197" t="str">
        <f ca="1">_xlfn.XLOOKUP(B197, Node!$B$2:$B$101, Node!$A$2:$A$101, FALSE)</f>
        <v>Spesialis</v>
      </c>
      <c r="E197" s="1" t="str">
        <f t="shared" ca="1" si="33"/>
        <v>MERUJUK_KE</v>
      </c>
      <c r="F197" s="1" t="str">
        <f t="shared" ca="1" si="34"/>
        <v/>
      </c>
      <c r="G197" s="1" t="str">
        <f t="shared" ca="1" si="35"/>
        <v/>
      </c>
      <c r="H197" s="1" t="str">
        <f t="shared" ca="1" si="36"/>
        <v/>
      </c>
      <c r="I197" s="1" t="str">
        <f t="shared" ca="1" si="37"/>
        <v/>
      </c>
      <c r="J197" s="1" t="str">
        <f t="shared" ca="1" si="38"/>
        <v/>
      </c>
      <c r="K197" s="1" t="str">
        <f t="shared" ca="1" si="39"/>
        <v/>
      </c>
      <c r="L197" s="1" t="str">
        <f t="shared" ca="1" si="40"/>
        <v/>
      </c>
      <c r="M197" t="str">
        <f t="shared" ca="1" si="41"/>
        <v>MATCH (a {id:61}), (b {id:81}) MERGE (a)-[:MERUJUK_KE { }]-&gt;(b);</v>
      </c>
    </row>
    <row r="198" spans="1:13" ht="15.75" x14ac:dyDescent="0.25">
      <c r="A198">
        <f t="shared" ca="1" si="32"/>
        <v>40</v>
      </c>
      <c r="B198">
        <f t="shared" ca="1" si="32"/>
        <v>73</v>
      </c>
      <c r="C198" t="str">
        <f ca="1">_xlfn.XLOOKUP(A198, Node!$B$2:$B$101, Node!$A$2:$A$101, FALSE)</f>
        <v>Pasien</v>
      </c>
      <c r="D198" t="str">
        <f ca="1">_xlfn.XLOOKUP(B198, Node!$B$2:$B$101, Node!$A$2:$A$101, FALSE)</f>
        <v>Perawat</v>
      </c>
      <c r="E198" s="1" t="str">
        <f t="shared" ca="1" si="33"/>
        <v>DIJAGA_OLEH</v>
      </c>
      <c r="F198" s="1" t="str">
        <f t="shared" ca="1" si="34"/>
        <v>TanggalPemeliharaan-26/04/2024</v>
      </c>
      <c r="G198" s="1" t="str">
        <f t="shared" ca="1" si="35"/>
        <v>TingkatPerawatan-Rutin</v>
      </c>
      <c r="H198" s="1" t="str">
        <f t="shared" ca="1" si="36"/>
        <v/>
      </c>
      <c r="I198" s="1" t="str">
        <f t="shared" ca="1" si="37"/>
        <v/>
      </c>
      <c r="J198" s="1" t="str">
        <f t="shared" ca="1" si="38"/>
        <v/>
      </c>
      <c r="K198" s="1" t="str">
        <f t="shared" ca="1" si="39"/>
        <v/>
      </c>
      <c r="L198" s="1" t="str">
        <f t="shared" ca="1" si="40"/>
        <v/>
      </c>
      <c r="M198" t="str">
        <f t="shared" ca="1" si="41"/>
        <v>MATCH (a {id:40}), (b {id:73}) MERGE (a)-[:DIJAGA_OLEH { Tanggal_Interaksi_Status:'TanggalPemeliharaan-26/04/2024', Tindakan:'TingkatPerawatan-Rutin', }]-&gt;(b);</v>
      </c>
    </row>
    <row r="199" spans="1:13" ht="15.75" x14ac:dyDescent="0.25">
      <c r="A199">
        <f t="shared" ca="1" si="32"/>
        <v>78</v>
      </c>
      <c r="B199">
        <f t="shared" ca="1" si="32"/>
        <v>46</v>
      </c>
      <c r="C199" t="str">
        <f ca="1">_xlfn.XLOOKUP(A199, Node!$B$2:$B$101, Node!$A$2:$A$101, FALSE)</f>
        <v>Perawat</v>
      </c>
      <c r="D199" t="str">
        <f ca="1">_xlfn.XLOOKUP(B199, Node!$B$2:$B$101, Node!$A$2:$A$101, FALSE)</f>
        <v>Pasien</v>
      </c>
      <c r="E199" s="1" t="str">
        <f t="shared" ca="1" si="33"/>
        <v>MEMBERIKAN_INFORMASI_OBAT_KEPADA</v>
      </c>
      <c r="F199" s="1" t="str">
        <f t="shared" ca="1" si="34"/>
        <v/>
      </c>
      <c r="G199" s="1" t="str">
        <f t="shared" ca="1" si="35"/>
        <v/>
      </c>
      <c r="H199" s="1" t="str">
        <f t="shared" ca="1" si="36"/>
        <v/>
      </c>
      <c r="I199" s="1" t="str">
        <f t="shared" ca="1" si="37"/>
        <v/>
      </c>
      <c r="J199" s="1" t="str">
        <f t="shared" ca="1" si="38"/>
        <v/>
      </c>
      <c r="K199" s="1" t="str">
        <f t="shared" ca="1" si="39"/>
        <v>JenisObat-id-2</v>
      </c>
      <c r="L199" s="1" t="str">
        <f t="shared" ca="1" si="40"/>
        <v/>
      </c>
      <c r="M199" t="str">
        <f t="shared" ca="1" si="41"/>
        <v>MATCH (a {id:78}), (b {id:46}) MERGE (a)-[:MEMBERIKAN_INFORMASI_OBAT_KEPADA { Obat_RincianPerawatan:'JenisObat-id-2', }]-&gt;(b);</v>
      </c>
    </row>
    <row r="200" spans="1:13" ht="15.75" x14ac:dyDescent="0.25">
      <c r="A200">
        <f t="shared" ca="1" si="32"/>
        <v>60</v>
      </c>
      <c r="B200">
        <f t="shared" ca="1" si="32"/>
        <v>66</v>
      </c>
      <c r="C200" t="str">
        <f ca="1">_xlfn.XLOOKUP(A200, Node!$B$2:$B$101, Node!$A$2:$A$101, FALSE)</f>
        <v>Pasien</v>
      </c>
      <c r="D200" t="str">
        <f ca="1">_xlfn.XLOOKUP(B200, Node!$B$2:$B$101, Node!$A$2:$A$101, FALSE)</f>
        <v>Dokter</v>
      </c>
      <c r="E200" s="1" t="str">
        <f t="shared" ca="1" si="33"/>
        <v>KONSULTASI_DENGAN</v>
      </c>
      <c r="F200" s="1" t="str">
        <f t="shared" ca="1" si="34"/>
        <v>TanggalKonsultasi-01/05/2024</v>
      </c>
      <c r="G200" s="1" t="str">
        <f t="shared" ca="1" si="35"/>
        <v>MasalahDibahas-Opsi Perawatan</v>
      </c>
      <c r="H200" s="1" t="str">
        <f t="shared" ca="1" si="36"/>
        <v/>
      </c>
      <c r="I200" s="1" t="str">
        <f t="shared" ca="1" si="37"/>
        <v/>
      </c>
      <c r="J200" s="1" t="str">
        <f t="shared" ca="1" si="38"/>
        <v/>
      </c>
      <c r="K200" s="1" t="str">
        <f t="shared" ca="1" si="39"/>
        <v/>
      </c>
      <c r="L200" s="1" t="str">
        <f t="shared" ca="1" si="40"/>
        <v/>
      </c>
      <c r="M200" t="str">
        <f t="shared" ca="1" si="41"/>
        <v>MATCH (a {id:60}), (b {id:66}) MERGE (a)-[:KONSULTASI_DENGAN { Tanggal_Interaksi_Status:'TanggalKonsultasi-01/05/2024', Tindakan:'MasalahDibahas-Opsi Perawatan', }]-&gt;(b);</v>
      </c>
    </row>
    <row r="201" spans="1:13" ht="15.75" x14ac:dyDescent="0.25">
      <c r="A201">
        <f t="shared" ca="1" si="32"/>
        <v>67</v>
      </c>
      <c r="B201">
        <f t="shared" ca="1" si="32"/>
        <v>61</v>
      </c>
      <c r="C201" t="str">
        <f ca="1">_xlfn.XLOOKUP(A201, Node!$B$2:$B$101, Node!$A$2:$A$101, FALSE)</f>
        <v>Dokter</v>
      </c>
      <c r="D201" t="str">
        <f ca="1">_xlfn.XLOOKUP(B201, Node!$B$2:$B$101, Node!$A$2:$A$101, FALSE)</f>
        <v>Dokter</v>
      </c>
      <c r="E201" s="1" t="str">
        <f t="shared" ca="1" si="33"/>
        <v>REKAN_KERJA</v>
      </c>
      <c r="F201" s="1" t="str">
        <f t="shared" ca="1" si="34"/>
        <v/>
      </c>
      <c r="G201" s="1" t="str">
        <f t="shared" ca="1" si="35"/>
        <v/>
      </c>
      <c r="H201" s="1" t="str">
        <f t="shared" ca="1" si="36"/>
        <v/>
      </c>
      <c r="I201" s="1" t="str">
        <f t="shared" ca="1" si="37"/>
        <v/>
      </c>
      <c r="J201" s="1" t="str">
        <f t="shared" ca="1" si="38"/>
        <v/>
      </c>
      <c r="K201" s="1" t="str">
        <f t="shared" ca="1" si="39"/>
        <v/>
      </c>
      <c r="L201" s="1" t="str">
        <f t="shared" ca="1" si="40"/>
        <v/>
      </c>
      <c r="M201" t="str">
        <f t="shared" ca="1" si="41"/>
        <v>MATCH (a {id:67}), (b {id:61}) MERGE (a)-[:REKAN_KERJA { }]-&gt;(b);</v>
      </c>
    </row>
    <row r="202" spans="1:13" ht="15.75" x14ac:dyDescent="0.25">
      <c r="A202">
        <f t="shared" ca="1" si="32"/>
        <v>51</v>
      </c>
      <c r="B202">
        <f t="shared" ca="1" si="32"/>
        <v>60</v>
      </c>
      <c r="C202" t="str">
        <f ca="1">_xlfn.XLOOKUP(A202, Node!$B$2:$B$101, Node!$A$2:$A$101, FALSE)</f>
        <v>Pasien</v>
      </c>
      <c r="D202" t="str">
        <f ca="1">_xlfn.XLOOKUP(B202, Node!$B$2:$B$101, Node!$A$2:$A$101, FALSE)</f>
        <v>Pasien</v>
      </c>
      <c r="E202" s="1" t="str">
        <f t="shared" ca="1" si="33"/>
        <v>TIDAK_ADA</v>
      </c>
      <c r="F202" s="1" t="str">
        <f t="shared" ca="1" si="34"/>
        <v/>
      </c>
      <c r="G202" s="1" t="str">
        <f t="shared" ca="1" si="35"/>
        <v/>
      </c>
      <c r="H202" s="1" t="str">
        <f t="shared" ca="1" si="36"/>
        <v/>
      </c>
      <c r="I202" s="1" t="str">
        <f t="shared" ca="1" si="37"/>
        <v/>
      </c>
      <c r="J202" s="1" t="str">
        <f t="shared" ca="1" si="38"/>
        <v/>
      </c>
      <c r="K202" s="1" t="str">
        <f t="shared" ca="1" si="39"/>
        <v/>
      </c>
      <c r="L202" s="1" t="str">
        <f t="shared" ca="1" si="40"/>
        <v/>
      </c>
      <c r="M202" t="str">
        <f t="shared" ca="1" si="41"/>
        <v/>
      </c>
    </row>
    <row r="203" spans="1:13" ht="15.75" x14ac:dyDescent="0.25">
      <c r="A203">
        <f t="shared" ca="1" si="32"/>
        <v>69</v>
      </c>
      <c r="B203">
        <f t="shared" ca="1" si="32"/>
        <v>52</v>
      </c>
      <c r="C203" t="str">
        <f ca="1">_xlfn.XLOOKUP(A203, Node!$B$2:$B$101, Node!$A$2:$A$101, FALSE)</f>
        <v>Dokter</v>
      </c>
      <c r="D203" t="str">
        <f ca="1">_xlfn.XLOOKUP(B203, Node!$B$2:$B$101, Node!$A$2:$A$101, FALSE)</f>
        <v>Pasien</v>
      </c>
      <c r="E203" s="1" t="str">
        <f t="shared" ca="1" si="33"/>
        <v>MEMBERIKAN_PERAWATAN_KEPADA</v>
      </c>
      <c r="F203" s="1" t="str">
        <f t="shared" ca="1" si="34"/>
        <v>TanggalPerawatan-24/07/2023</v>
      </c>
      <c r="G203" s="1" t="str">
        <f t="shared" ca="1" si="35"/>
        <v>JenisPerawatan-Bedah</v>
      </c>
      <c r="H203" s="1" t="str">
        <f t="shared" ca="1" si="36"/>
        <v>DurasiPerawatan-46 menit</v>
      </c>
      <c r="I203" s="1" t="str">
        <f t="shared" ca="1" si="37"/>
        <v/>
      </c>
      <c r="J203" s="1" t="str">
        <f t="shared" ca="1" si="38"/>
        <v>PerawatPendamping-id-3</v>
      </c>
      <c r="K203" s="1" t="str">
        <f t="shared" ca="1" si="39"/>
        <v>RincianPerawatan-Obat-obatan</v>
      </c>
      <c r="L203" s="1" t="str">
        <f t="shared" ca="1" si="40"/>
        <v/>
      </c>
      <c r="M203" t="str">
        <f t="shared" ca="1" si="41"/>
        <v>MATCH (a {id:69}), (b {id:52}) MERGE (a)-[:MEMBERIKAN_PERAWATAN_KEPADA { Tanggal_Interaksi_Status:'TanggalPerawatan-24/07/2023', Tindakan:'JenisPerawatan-Bedah', Personel_Peralatan:'PerawatPendamping-id-3', Obat_RincianPerawatan:'RincianPerawatan-Obat-obatan', }]-&gt;(b);</v>
      </c>
    </row>
    <row r="204" spans="1:13" ht="15.75" x14ac:dyDescent="0.25">
      <c r="A204">
        <f t="shared" ca="1" si="32"/>
        <v>93</v>
      </c>
      <c r="B204">
        <f t="shared" ca="1" si="32"/>
        <v>63</v>
      </c>
      <c r="C204" t="str">
        <f ca="1">_xlfn.XLOOKUP(A204, Node!$B$2:$B$101, Node!$A$2:$A$101, FALSE)</f>
        <v>Obat</v>
      </c>
      <c r="D204" t="str">
        <f ca="1">_xlfn.XLOOKUP(B204, Node!$B$2:$B$101, Node!$A$2:$A$101, FALSE)</f>
        <v>Dokter</v>
      </c>
      <c r="E204" s="1" t="str">
        <f t="shared" ca="1" si="33"/>
        <v>DIBERIKAN_KEPADA</v>
      </c>
      <c r="F204" s="1" t="str">
        <f t="shared" ca="1" si="34"/>
        <v/>
      </c>
      <c r="G204" s="1" t="str">
        <f t="shared" ca="1" si="35"/>
        <v/>
      </c>
      <c r="H204" s="1" t="str">
        <f t="shared" ca="1" si="36"/>
        <v/>
      </c>
      <c r="I204" s="1" t="str">
        <f t="shared" ca="1" si="37"/>
        <v/>
      </c>
      <c r="J204" s="1" t="str">
        <f t="shared" ca="1" si="38"/>
        <v/>
      </c>
      <c r="K204" s="1" t="str">
        <f t="shared" ca="1" si="39"/>
        <v/>
      </c>
      <c r="L204" s="1" t="str">
        <f t="shared" ca="1" si="40"/>
        <v/>
      </c>
      <c r="M204" t="str">
        <f t="shared" ca="1" si="41"/>
        <v>MATCH (a {id:93}), (b {id:63}) MERGE (a)-[:DIBERIKAN_KEPADA { }]-&gt;(b);</v>
      </c>
    </row>
    <row r="205" spans="1:13" ht="15.75" x14ac:dyDescent="0.25">
      <c r="A205">
        <f t="shared" ca="1" si="32"/>
        <v>82</v>
      </c>
      <c r="B205">
        <f t="shared" ca="1" si="32"/>
        <v>97</v>
      </c>
      <c r="C205" t="str">
        <f ca="1">_xlfn.XLOOKUP(A205, Node!$B$2:$B$101, Node!$A$2:$A$101, FALSE)</f>
        <v>Spesialis</v>
      </c>
      <c r="D205" t="str">
        <f ca="1">_xlfn.XLOOKUP(B205, Node!$B$2:$B$101, Node!$A$2:$A$101, FALSE)</f>
        <v>Obat</v>
      </c>
      <c r="E205" s="1" t="str">
        <f t="shared" ca="1" si="33"/>
        <v>TIDAK_ADA</v>
      </c>
      <c r="F205" s="1" t="str">
        <f t="shared" ca="1" si="34"/>
        <v/>
      </c>
      <c r="G205" s="1" t="str">
        <f t="shared" ca="1" si="35"/>
        <v/>
      </c>
      <c r="H205" s="1" t="str">
        <f t="shared" ca="1" si="36"/>
        <v/>
      </c>
      <c r="I205" s="1" t="str">
        <f t="shared" ca="1" si="37"/>
        <v/>
      </c>
      <c r="J205" s="1" t="str">
        <f t="shared" ca="1" si="38"/>
        <v/>
      </c>
      <c r="K205" s="1" t="str">
        <f t="shared" ca="1" si="39"/>
        <v/>
      </c>
      <c r="L205" s="1" t="str">
        <f t="shared" ca="1" si="40"/>
        <v/>
      </c>
      <c r="M205" t="str">
        <f t="shared" ca="1" si="41"/>
        <v/>
      </c>
    </row>
    <row r="206" spans="1:13" ht="15.75" x14ac:dyDescent="0.25">
      <c r="A206">
        <f t="shared" ca="1" si="32"/>
        <v>32</v>
      </c>
      <c r="B206">
        <f t="shared" ca="1" si="32"/>
        <v>73</v>
      </c>
      <c r="C206" t="str">
        <f ca="1">_xlfn.XLOOKUP(A206, Node!$B$2:$B$101, Node!$A$2:$A$101, FALSE)</f>
        <v>Pasien</v>
      </c>
      <c r="D206" t="str">
        <f ca="1">_xlfn.XLOOKUP(B206, Node!$B$2:$B$101, Node!$A$2:$A$101, FALSE)</f>
        <v>Perawat</v>
      </c>
      <c r="E206" s="1" t="str">
        <f t="shared" ca="1" si="33"/>
        <v>DIJAGA_OLEH</v>
      </c>
      <c r="F206" s="1" t="str">
        <f t="shared" ca="1" si="34"/>
        <v>TanggalPemeliharaan-29/04/2024</v>
      </c>
      <c r="G206" s="1" t="str">
        <f t="shared" ca="1" si="35"/>
        <v>TingkatPerawatan-Observasi</v>
      </c>
      <c r="H206" s="1" t="str">
        <f t="shared" ca="1" si="36"/>
        <v/>
      </c>
      <c r="I206" s="1" t="str">
        <f t="shared" ca="1" si="37"/>
        <v/>
      </c>
      <c r="J206" s="1" t="str">
        <f t="shared" ca="1" si="38"/>
        <v/>
      </c>
      <c r="K206" s="1" t="str">
        <f t="shared" ca="1" si="39"/>
        <v/>
      </c>
      <c r="L206" s="1" t="str">
        <f t="shared" ca="1" si="40"/>
        <v/>
      </c>
      <c r="M206" t="str">
        <f t="shared" ca="1" si="41"/>
        <v>MATCH (a {id:32}), (b {id:73}) MERGE (a)-[:DIJAGA_OLEH { Tanggal_Interaksi_Status:'TanggalPemeliharaan-29/04/2024', Tindakan:'TingkatPerawatan-Observasi', }]-&gt;(b);</v>
      </c>
    </row>
    <row r="207" spans="1:13" ht="15.75" x14ac:dyDescent="0.25">
      <c r="A207">
        <f t="shared" ca="1" si="32"/>
        <v>30</v>
      </c>
      <c r="B207">
        <f t="shared" ca="1" si="32"/>
        <v>4</v>
      </c>
      <c r="C207" t="str">
        <f ca="1">_xlfn.XLOOKUP(A207, Node!$B$2:$B$101, Node!$A$2:$A$101, FALSE)</f>
        <v>Pasien</v>
      </c>
      <c r="D207" t="str">
        <f ca="1">_xlfn.XLOOKUP(B207, Node!$B$2:$B$101, Node!$A$2:$A$101, FALSE)</f>
        <v>Pasien</v>
      </c>
      <c r="E207" s="1" t="str">
        <f t="shared" ca="1" si="33"/>
        <v>TIDAK_ADA</v>
      </c>
      <c r="F207" s="1" t="str">
        <f t="shared" ca="1" si="34"/>
        <v/>
      </c>
      <c r="G207" s="1" t="str">
        <f t="shared" ca="1" si="35"/>
        <v/>
      </c>
      <c r="H207" s="1" t="str">
        <f t="shared" ca="1" si="36"/>
        <v/>
      </c>
      <c r="I207" s="1" t="str">
        <f t="shared" ca="1" si="37"/>
        <v/>
      </c>
      <c r="J207" s="1" t="str">
        <f t="shared" ca="1" si="38"/>
        <v/>
      </c>
      <c r="K207" s="1" t="str">
        <f t="shared" ca="1" si="39"/>
        <v/>
      </c>
      <c r="L207" s="1" t="str">
        <f t="shared" ca="1" si="40"/>
        <v/>
      </c>
      <c r="M207" t="str">
        <f t="shared" ca="1" si="41"/>
        <v/>
      </c>
    </row>
    <row r="208" spans="1:13" ht="15.75" x14ac:dyDescent="0.25">
      <c r="A208">
        <f t="shared" ca="1" si="32"/>
        <v>74</v>
      </c>
      <c r="B208">
        <f t="shared" ca="1" si="32"/>
        <v>29</v>
      </c>
      <c r="C208" t="str">
        <f ca="1">_xlfn.XLOOKUP(A208, Node!$B$2:$B$101, Node!$A$2:$A$101, FALSE)</f>
        <v>Perawat</v>
      </c>
      <c r="D208" t="str">
        <f ca="1">_xlfn.XLOOKUP(B208, Node!$B$2:$B$101, Node!$A$2:$A$101, FALSE)</f>
        <v>Pasien</v>
      </c>
      <c r="E208" s="1" t="str">
        <f t="shared" ca="1" si="33"/>
        <v>MEMBERIKAN_INFORMASI_OBAT_KEPADA</v>
      </c>
      <c r="F208" s="1" t="str">
        <f t="shared" ca="1" si="34"/>
        <v/>
      </c>
      <c r="G208" s="1" t="str">
        <f t="shared" ca="1" si="35"/>
        <v/>
      </c>
      <c r="H208" s="1" t="str">
        <f t="shared" ca="1" si="36"/>
        <v/>
      </c>
      <c r="I208" s="1" t="str">
        <f t="shared" ca="1" si="37"/>
        <v/>
      </c>
      <c r="J208" s="1" t="str">
        <f t="shared" ca="1" si="38"/>
        <v/>
      </c>
      <c r="K208" s="1" t="str">
        <f t="shared" ca="1" si="39"/>
        <v>JenisObat-id-2</v>
      </c>
      <c r="L208" s="1" t="str">
        <f t="shared" ca="1" si="40"/>
        <v/>
      </c>
      <c r="M208" t="str">
        <f t="shared" ca="1" si="41"/>
        <v>MATCH (a {id:74}), (b {id:29}) MERGE (a)-[:MEMBERIKAN_INFORMASI_OBAT_KEPADA { Obat_RincianPerawatan:'JenisObat-id-2', }]-&gt;(b);</v>
      </c>
    </row>
    <row r="209" spans="1:13" ht="15.75" x14ac:dyDescent="0.25">
      <c r="A209">
        <f t="shared" ca="1" si="32"/>
        <v>9</v>
      </c>
      <c r="B209">
        <f t="shared" ca="1" si="32"/>
        <v>30</v>
      </c>
      <c r="C209" t="str">
        <f ca="1">_xlfn.XLOOKUP(A209, Node!$B$2:$B$101, Node!$A$2:$A$101, FALSE)</f>
        <v>Pasien</v>
      </c>
      <c r="D209" t="str">
        <f ca="1">_xlfn.XLOOKUP(B209, Node!$B$2:$B$101, Node!$A$2:$A$101, FALSE)</f>
        <v>Pasien</v>
      </c>
      <c r="E209" s="1" t="str">
        <f t="shared" ca="1" si="33"/>
        <v>TIDAK_ADA</v>
      </c>
      <c r="F209" s="1" t="str">
        <f t="shared" ca="1" si="34"/>
        <v/>
      </c>
      <c r="G209" s="1" t="str">
        <f t="shared" ca="1" si="35"/>
        <v/>
      </c>
      <c r="H209" s="1" t="str">
        <f t="shared" ca="1" si="36"/>
        <v/>
      </c>
      <c r="I209" s="1" t="str">
        <f t="shared" ca="1" si="37"/>
        <v/>
      </c>
      <c r="J209" s="1" t="str">
        <f t="shared" ca="1" si="38"/>
        <v/>
      </c>
      <c r="K209" s="1" t="str">
        <f t="shared" ca="1" si="39"/>
        <v/>
      </c>
      <c r="L209" s="1" t="str">
        <f t="shared" ca="1" si="40"/>
        <v/>
      </c>
      <c r="M209" t="str">
        <f t="shared" ca="1" si="41"/>
        <v/>
      </c>
    </row>
    <row r="210" spans="1:13" ht="15.75" x14ac:dyDescent="0.25">
      <c r="A210">
        <f t="shared" ca="1" si="32"/>
        <v>89</v>
      </c>
      <c r="B210">
        <f t="shared" ca="1" si="32"/>
        <v>43</v>
      </c>
      <c r="C210" t="str">
        <f ca="1">_xlfn.XLOOKUP(A210, Node!$B$2:$B$101, Node!$A$2:$A$101, FALSE)</f>
        <v>Obat</v>
      </c>
      <c r="D210" t="str">
        <f ca="1">_xlfn.XLOOKUP(B210, Node!$B$2:$B$101, Node!$A$2:$A$101, FALSE)</f>
        <v>Pasien</v>
      </c>
      <c r="E210" s="1" t="str">
        <f t="shared" ca="1" si="33"/>
        <v>DIAMBIL_OLEH</v>
      </c>
      <c r="F210" s="1" t="str">
        <f t="shared" ca="1" si="34"/>
        <v/>
      </c>
      <c r="G210" s="1" t="str">
        <f t="shared" ca="1" si="35"/>
        <v/>
      </c>
      <c r="H210" s="1" t="str">
        <f t="shared" ca="1" si="36"/>
        <v/>
      </c>
      <c r="I210" s="1" t="str">
        <f t="shared" ca="1" si="37"/>
        <v/>
      </c>
      <c r="J210" s="1" t="str">
        <f t="shared" ca="1" si="38"/>
        <v/>
      </c>
      <c r="K210" s="1" t="str">
        <f t="shared" ca="1" si="39"/>
        <v/>
      </c>
      <c r="L210" s="1" t="str">
        <f t="shared" ca="1" si="40"/>
        <v/>
      </c>
      <c r="M210" t="str">
        <f t="shared" ca="1" si="41"/>
        <v>MATCH (a {id:89}), (b {id:43}) MERGE (a)-[:DIAMBIL_OLEH { }]-&gt;(b);</v>
      </c>
    </row>
    <row r="211" spans="1:13" ht="15.75" x14ac:dyDescent="0.25">
      <c r="A211">
        <f t="shared" ca="1" si="32"/>
        <v>5</v>
      </c>
      <c r="B211">
        <f t="shared" ca="1" si="32"/>
        <v>39</v>
      </c>
      <c r="C211" t="str">
        <f ca="1">_xlfn.XLOOKUP(A211, Node!$B$2:$B$101, Node!$A$2:$A$101, FALSE)</f>
        <v>Pasien</v>
      </c>
      <c r="D211" t="str">
        <f ca="1">_xlfn.XLOOKUP(B211, Node!$B$2:$B$101, Node!$A$2:$A$101, FALSE)</f>
        <v>Pasien</v>
      </c>
      <c r="E211" s="1" t="str">
        <f t="shared" ca="1" si="33"/>
        <v>TIDAK_ADA</v>
      </c>
      <c r="F211" s="1" t="str">
        <f t="shared" ca="1" si="34"/>
        <v/>
      </c>
      <c r="G211" s="1" t="str">
        <f t="shared" ca="1" si="35"/>
        <v/>
      </c>
      <c r="H211" s="1" t="str">
        <f t="shared" ca="1" si="36"/>
        <v/>
      </c>
      <c r="I211" s="1" t="str">
        <f t="shared" ca="1" si="37"/>
        <v/>
      </c>
      <c r="J211" s="1" t="str">
        <f t="shared" ca="1" si="38"/>
        <v/>
      </c>
      <c r="K211" s="1" t="str">
        <f t="shared" ca="1" si="39"/>
        <v/>
      </c>
      <c r="L211" s="1" t="str">
        <f t="shared" ca="1" si="40"/>
        <v/>
      </c>
      <c r="M211" t="str">
        <f t="shared" ca="1" si="41"/>
        <v/>
      </c>
    </row>
    <row r="212" spans="1:13" ht="15.75" x14ac:dyDescent="0.25">
      <c r="A212">
        <f t="shared" ca="1" si="32"/>
        <v>19</v>
      </c>
      <c r="B212">
        <f t="shared" ca="1" si="32"/>
        <v>9</v>
      </c>
      <c r="C212" t="str">
        <f ca="1">_xlfn.XLOOKUP(A212, Node!$B$2:$B$101, Node!$A$2:$A$101, FALSE)</f>
        <v>Pasien</v>
      </c>
      <c r="D212" t="str">
        <f ca="1">_xlfn.XLOOKUP(B212, Node!$B$2:$B$101, Node!$A$2:$A$101, FALSE)</f>
        <v>Pasien</v>
      </c>
      <c r="E212" s="1" t="str">
        <f t="shared" ca="1" si="33"/>
        <v>TIDAK_ADA</v>
      </c>
      <c r="F212" s="1" t="str">
        <f t="shared" ca="1" si="34"/>
        <v/>
      </c>
      <c r="G212" s="1" t="str">
        <f t="shared" ca="1" si="35"/>
        <v/>
      </c>
      <c r="H212" s="1" t="str">
        <f t="shared" ca="1" si="36"/>
        <v/>
      </c>
      <c r="I212" s="1" t="str">
        <f t="shared" ca="1" si="37"/>
        <v/>
      </c>
      <c r="J212" s="1" t="str">
        <f t="shared" ca="1" si="38"/>
        <v/>
      </c>
      <c r="K212" s="1" t="str">
        <f t="shared" ca="1" si="39"/>
        <v/>
      </c>
      <c r="L212" s="1" t="str">
        <f t="shared" ca="1" si="40"/>
        <v/>
      </c>
      <c r="M212" t="str">
        <f t="shared" ca="1" si="41"/>
        <v/>
      </c>
    </row>
    <row r="213" spans="1:13" ht="15.75" x14ac:dyDescent="0.25">
      <c r="A213">
        <f t="shared" ca="1" si="32"/>
        <v>33</v>
      </c>
      <c r="B213">
        <f t="shared" ca="1" si="32"/>
        <v>87</v>
      </c>
      <c r="C213" t="str">
        <f ca="1">_xlfn.XLOOKUP(A213, Node!$B$2:$B$101, Node!$A$2:$A$101, FALSE)</f>
        <v>Pasien</v>
      </c>
      <c r="D213" t="str">
        <f ca="1">_xlfn.XLOOKUP(B213, Node!$B$2:$B$101, Node!$A$2:$A$101, FALSE)</f>
        <v>Obat</v>
      </c>
      <c r="E213" s="1" t="str">
        <f t="shared" ca="1" si="33"/>
        <v>MENGONSUMSI</v>
      </c>
      <c r="F213" s="1" t="str">
        <f t="shared" ca="1" si="34"/>
        <v/>
      </c>
      <c r="G213" s="1" t="str">
        <f t="shared" ca="1" si="35"/>
        <v/>
      </c>
      <c r="H213" s="1" t="str">
        <f t="shared" ca="1" si="36"/>
        <v/>
      </c>
      <c r="I213" s="1" t="str">
        <f t="shared" ca="1" si="37"/>
        <v/>
      </c>
      <c r="J213" s="1" t="str">
        <f t="shared" ca="1" si="38"/>
        <v/>
      </c>
      <c r="K213" s="1" t="str">
        <f t="shared" ca="1" si="39"/>
        <v/>
      </c>
      <c r="L213" s="1" t="str">
        <f t="shared" ca="1" si="40"/>
        <v/>
      </c>
      <c r="M213" t="str">
        <f t="shared" ca="1" si="41"/>
        <v>MATCH (a {id:33}), (b {id:87}) MERGE (a)-[:MENGONSUMSI { }]-&gt;(b);</v>
      </c>
    </row>
    <row r="214" spans="1:13" ht="15.75" x14ac:dyDescent="0.25">
      <c r="A214">
        <f t="shared" ca="1" si="32"/>
        <v>32</v>
      </c>
      <c r="B214">
        <f t="shared" ca="1" si="32"/>
        <v>23</v>
      </c>
      <c r="C214" t="str">
        <f ca="1">_xlfn.XLOOKUP(A214, Node!$B$2:$B$101, Node!$A$2:$A$101, FALSE)</f>
        <v>Pasien</v>
      </c>
      <c r="D214" t="str">
        <f ca="1">_xlfn.XLOOKUP(B214, Node!$B$2:$B$101, Node!$A$2:$A$101, FALSE)</f>
        <v>Pasien</v>
      </c>
      <c r="E214" s="1" t="str">
        <f t="shared" ca="1" si="33"/>
        <v>TIDAK_ADA</v>
      </c>
      <c r="F214" s="1" t="str">
        <f t="shared" ca="1" si="34"/>
        <v/>
      </c>
      <c r="G214" s="1" t="str">
        <f t="shared" ca="1" si="35"/>
        <v/>
      </c>
      <c r="H214" s="1" t="str">
        <f t="shared" ca="1" si="36"/>
        <v/>
      </c>
      <c r="I214" s="1" t="str">
        <f t="shared" ca="1" si="37"/>
        <v/>
      </c>
      <c r="J214" s="1" t="str">
        <f t="shared" ca="1" si="38"/>
        <v/>
      </c>
      <c r="K214" s="1" t="str">
        <f t="shared" ca="1" si="39"/>
        <v/>
      </c>
      <c r="L214" s="1" t="str">
        <f t="shared" ca="1" si="40"/>
        <v/>
      </c>
      <c r="M214" t="str">
        <f t="shared" ca="1" si="41"/>
        <v/>
      </c>
    </row>
    <row r="215" spans="1:13" ht="15.75" x14ac:dyDescent="0.25">
      <c r="A215">
        <f t="shared" ca="1" si="32"/>
        <v>14</v>
      </c>
      <c r="B215">
        <f t="shared" ca="1" si="32"/>
        <v>32</v>
      </c>
      <c r="C215" t="str">
        <f ca="1">_xlfn.XLOOKUP(A215, Node!$B$2:$B$101, Node!$A$2:$A$101, FALSE)</f>
        <v>Pasien</v>
      </c>
      <c r="D215" t="str">
        <f ca="1">_xlfn.XLOOKUP(B215, Node!$B$2:$B$101, Node!$A$2:$A$101, FALSE)</f>
        <v>Pasien</v>
      </c>
      <c r="E215" s="1" t="str">
        <f t="shared" ca="1" si="33"/>
        <v>TIDAK_ADA</v>
      </c>
      <c r="F215" s="1" t="str">
        <f t="shared" ca="1" si="34"/>
        <v/>
      </c>
      <c r="G215" s="1" t="str">
        <f t="shared" ca="1" si="35"/>
        <v/>
      </c>
      <c r="H215" s="1" t="str">
        <f t="shared" ca="1" si="36"/>
        <v/>
      </c>
      <c r="I215" s="1" t="str">
        <f t="shared" ca="1" si="37"/>
        <v/>
      </c>
      <c r="J215" s="1" t="str">
        <f t="shared" ca="1" si="38"/>
        <v/>
      </c>
      <c r="K215" s="1" t="str">
        <f t="shared" ca="1" si="39"/>
        <v/>
      </c>
      <c r="L215" s="1" t="str">
        <f t="shared" ca="1" si="40"/>
        <v/>
      </c>
      <c r="M215" t="str">
        <f t="shared" ca="1" si="41"/>
        <v/>
      </c>
    </row>
    <row r="216" spans="1:13" ht="15.75" x14ac:dyDescent="0.25">
      <c r="A216">
        <f t="shared" ca="1" si="32"/>
        <v>88</v>
      </c>
      <c r="B216">
        <f t="shared" ca="1" si="32"/>
        <v>15</v>
      </c>
      <c r="C216" t="str">
        <f ca="1">_xlfn.XLOOKUP(A216, Node!$B$2:$B$101, Node!$A$2:$A$101, FALSE)</f>
        <v>Obat</v>
      </c>
      <c r="D216" t="str">
        <f ca="1">_xlfn.XLOOKUP(B216, Node!$B$2:$B$101, Node!$A$2:$A$101, FALSE)</f>
        <v>Pasien</v>
      </c>
      <c r="E216" s="1" t="str">
        <f t="shared" ca="1" si="33"/>
        <v>DIAMBIL_OLEH</v>
      </c>
      <c r="F216" s="1" t="str">
        <f t="shared" ca="1" si="34"/>
        <v/>
      </c>
      <c r="G216" s="1" t="str">
        <f t="shared" ca="1" si="35"/>
        <v/>
      </c>
      <c r="H216" s="1" t="str">
        <f t="shared" ca="1" si="36"/>
        <v/>
      </c>
      <c r="I216" s="1" t="str">
        <f t="shared" ca="1" si="37"/>
        <v/>
      </c>
      <c r="J216" s="1" t="str">
        <f t="shared" ca="1" si="38"/>
        <v/>
      </c>
      <c r="K216" s="1" t="str">
        <f t="shared" ca="1" si="39"/>
        <v/>
      </c>
      <c r="L216" s="1" t="str">
        <f t="shared" ca="1" si="40"/>
        <v/>
      </c>
      <c r="M216" t="str">
        <f t="shared" ca="1" si="41"/>
        <v>MATCH (a {id:88}), (b {id:15}) MERGE (a)-[:DIAMBIL_OLEH { }]-&gt;(b);</v>
      </c>
    </row>
    <row r="217" spans="1:13" ht="15.75" x14ac:dyDescent="0.25">
      <c r="A217">
        <f t="shared" ca="1" si="32"/>
        <v>64</v>
      </c>
      <c r="B217">
        <f t="shared" ca="1" si="32"/>
        <v>36</v>
      </c>
      <c r="C217" t="str">
        <f ca="1">_xlfn.XLOOKUP(A217, Node!$B$2:$B$101, Node!$A$2:$A$101, FALSE)</f>
        <v>Dokter</v>
      </c>
      <c r="D217" t="str">
        <f ca="1">_xlfn.XLOOKUP(B217, Node!$B$2:$B$101, Node!$A$2:$A$101, FALSE)</f>
        <v>Pasien</v>
      </c>
      <c r="E217" s="1" t="str">
        <f t="shared" ca="1" si="33"/>
        <v>MEMBERIKAN_PERAWATAN_KEPADA</v>
      </c>
      <c r="F217" s="1" t="str">
        <f t="shared" ca="1" si="34"/>
        <v>TanggalPerawatan-09/02/2024</v>
      </c>
      <c r="G217" s="1" t="str">
        <f t="shared" ca="1" si="35"/>
        <v>JenisPerawatan-Non-bedah</v>
      </c>
      <c r="H217" s="1" t="str">
        <f t="shared" ca="1" si="36"/>
        <v>DurasiPerawatan-37 menit</v>
      </c>
      <c r="I217" s="1" t="str">
        <f t="shared" ca="1" si="37"/>
        <v/>
      </c>
      <c r="J217" s="1" t="str">
        <f t="shared" ca="1" si="38"/>
        <v>PerawatPendamping-id-6</v>
      </c>
      <c r="K217" s="1" t="str">
        <f t="shared" ca="1" si="39"/>
        <v>RincianPerawatan-Bedah</v>
      </c>
      <c r="L217" s="1" t="str">
        <f t="shared" ca="1" si="40"/>
        <v/>
      </c>
      <c r="M217" t="str">
        <f t="shared" ca="1" si="41"/>
        <v>MATCH (a {id:64}), (b {id:36}) MERGE (a)-[:MEMBERIKAN_PERAWATAN_KEPADA { Tanggal_Interaksi_Status:'TanggalPerawatan-09/02/2024', Tindakan:'JenisPerawatan-Non-bedah', Personel_Peralatan:'PerawatPendamping-id-6', Obat_RincianPerawatan:'RincianPerawatan-Bedah', }]-&gt;(b);</v>
      </c>
    </row>
    <row r="218" spans="1:13" ht="15.75" x14ac:dyDescent="0.25">
      <c r="A218">
        <f t="shared" ca="1" si="32"/>
        <v>72</v>
      </c>
      <c r="B218">
        <f t="shared" ca="1" si="32"/>
        <v>23</v>
      </c>
      <c r="C218" t="str">
        <f ca="1">_xlfn.XLOOKUP(A218, Node!$B$2:$B$101, Node!$A$2:$A$101, FALSE)</f>
        <v>Perawat</v>
      </c>
      <c r="D218" t="str">
        <f ca="1">_xlfn.XLOOKUP(B218, Node!$B$2:$B$101, Node!$A$2:$A$101, FALSE)</f>
        <v>Pasien</v>
      </c>
      <c r="E218" s="1" t="str">
        <f t="shared" ca="1" si="33"/>
        <v>MEMBERIKAN_INFORMASI_OBAT_KEPADA</v>
      </c>
      <c r="F218" s="1" t="str">
        <f t="shared" ca="1" si="34"/>
        <v/>
      </c>
      <c r="G218" s="1" t="str">
        <f t="shared" ca="1" si="35"/>
        <v/>
      </c>
      <c r="H218" s="1" t="str">
        <f t="shared" ca="1" si="36"/>
        <v/>
      </c>
      <c r="I218" s="1" t="str">
        <f t="shared" ca="1" si="37"/>
        <v/>
      </c>
      <c r="J218" s="1" t="str">
        <f t="shared" ca="1" si="38"/>
        <v/>
      </c>
      <c r="K218" s="1" t="str">
        <f t="shared" ca="1" si="39"/>
        <v>JenisObat-id-3</v>
      </c>
      <c r="L218" s="1" t="str">
        <f t="shared" ca="1" si="40"/>
        <v/>
      </c>
      <c r="M218" t="str">
        <f t="shared" ca="1" si="41"/>
        <v>MATCH (a {id:72}), (b {id:23}) MERGE (a)-[:MEMBERIKAN_INFORMASI_OBAT_KEPADA { Obat_RincianPerawatan:'JenisObat-id-3', }]-&gt;(b);</v>
      </c>
    </row>
    <row r="219" spans="1:13" ht="15.75" x14ac:dyDescent="0.25">
      <c r="A219">
        <f t="shared" ca="1" si="32"/>
        <v>63</v>
      </c>
      <c r="B219">
        <f t="shared" ca="1" si="32"/>
        <v>15</v>
      </c>
      <c r="C219" t="str">
        <f ca="1">_xlfn.XLOOKUP(A219, Node!$B$2:$B$101, Node!$A$2:$A$101, FALSE)</f>
        <v>Dokter</v>
      </c>
      <c r="D219" t="str">
        <f ca="1">_xlfn.XLOOKUP(B219, Node!$B$2:$B$101, Node!$A$2:$A$101, FALSE)</f>
        <v>Pasien</v>
      </c>
      <c r="E219" s="1" t="str">
        <f t="shared" ca="1" si="33"/>
        <v>MEMBERIKAN_PERAWATAN_KEPADA</v>
      </c>
      <c r="F219" s="1" t="str">
        <f t="shared" ca="1" si="34"/>
        <v>TanggalPerawatan-16/04/2024</v>
      </c>
      <c r="G219" s="1" t="str">
        <f t="shared" ca="1" si="35"/>
        <v>JenisPerawatan-Rehabilitasi</v>
      </c>
      <c r="H219" s="1" t="str">
        <f t="shared" ca="1" si="36"/>
        <v>DurasiPerawatan-29 menit</v>
      </c>
      <c r="I219" s="1" t="str">
        <f t="shared" ca="1" si="37"/>
        <v/>
      </c>
      <c r="J219" s="1" t="str">
        <f t="shared" ca="1" si="38"/>
        <v>PerawatPendamping-id-7</v>
      </c>
      <c r="K219" s="1" t="str">
        <f t="shared" ca="1" si="39"/>
        <v>RincianPerawatan-Obat-obatan</v>
      </c>
      <c r="L219" s="1" t="str">
        <f t="shared" ca="1" si="40"/>
        <v/>
      </c>
      <c r="M219" t="str">
        <f t="shared" ca="1" si="41"/>
        <v>MATCH (a {id:63}), (b {id:15}) MERGE (a)-[:MEMBERIKAN_PERAWATAN_KEPADA { Tanggal_Interaksi_Status:'TanggalPerawatan-16/04/2024', Tindakan:'JenisPerawatan-Rehabilitasi', Personel_Peralatan:'PerawatPendamping-id-7', Obat_RincianPerawatan:'RincianPerawatan-Obat-obatan', }]-&gt;(b);</v>
      </c>
    </row>
    <row r="220" spans="1:13" ht="15.75" x14ac:dyDescent="0.25">
      <c r="A220">
        <f t="shared" ca="1" si="32"/>
        <v>81</v>
      </c>
      <c r="B220">
        <f t="shared" ca="1" si="32"/>
        <v>6</v>
      </c>
      <c r="C220" t="str">
        <f ca="1">_xlfn.XLOOKUP(A220, Node!$B$2:$B$101, Node!$A$2:$A$101, FALSE)</f>
        <v>Spesialis</v>
      </c>
      <c r="D220" t="str">
        <f ca="1">_xlfn.XLOOKUP(B220, Node!$B$2:$B$101, Node!$A$2:$A$101, FALSE)</f>
        <v>Pasien</v>
      </c>
      <c r="E220" s="1" t="str">
        <f t="shared" ca="1" si="33"/>
        <v>MELAKUKAN_PEMERIKSAAN_PADA</v>
      </c>
      <c r="F220" s="1" t="str">
        <f t="shared" ca="1" si="34"/>
        <v/>
      </c>
      <c r="G220" s="1" t="str">
        <f t="shared" ca="1" si="35"/>
        <v/>
      </c>
      <c r="H220" s="1" t="str">
        <f t="shared" ca="1" si="36"/>
        <v/>
      </c>
      <c r="I220" s="1" t="str">
        <f t="shared" ca="1" si="37"/>
        <v/>
      </c>
      <c r="J220" s="1" t="str">
        <f t="shared" ca="1" si="38"/>
        <v>PeralatanDigunakan-MRI</v>
      </c>
      <c r="K220" s="1" t="str">
        <f t="shared" ca="1" si="39"/>
        <v/>
      </c>
      <c r="L220" s="1" t="str">
        <f t="shared" ca="1" si="40"/>
        <v/>
      </c>
      <c r="M220" t="str">
        <f t="shared" ca="1" si="41"/>
        <v>MATCH (a {id:81}), (b {id:6}) MERGE (a)-[:MELAKUKAN_PEMERIKSAAN_PADA { Personel_Peralatan:'PeralatanDigunakan-MRI', }]-&gt;(b);</v>
      </c>
    </row>
    <row r="221" spans="1:13" ht="15.75" x14ac:dyDescent="0.25">
      <c r="A221">
        <f t="shared" ca="1" si="32"/>
        <v>98</v>
      </c>
      <c r="B221">
        <f t="shared" ca="1" si="32"/>
        <v>89</v>
      </c>
      <c r="C221" t="str">
        <f ca="1">_xlfn.XLOOKUP(A221, Node!$B$2:$B$101, Node!$A$2:$A$101, FALSE)</f>
        <v>Obat</v>
      </c>
      <c r="D221" t="str">
        <f ca="1">_xlfn.XLOOKUP(B221, Node!$B$2:$B$101, Node!$A$2:$A$101, FALSE)</f>
        <v>Obat</v>
      </c>
      <c r="E221" s="1" t="str">
        <f t="shared" ca="1" si="33"/>
        <v>TIDAK_ADA</v>
      </c>
      <c r="F221" s="1" t="str">
        <f t="shared" ca="1" si="34"/>
        <v/>
      </c>
      <c r="G221" s="1" t="str">
        <f t="shared" ca="1" si="35"/>
        <v/>
      </c>
      <c r="H221" s="1" t="str">
        <f t="shared" ca="1" si="36"/>
        <v/>
      </c>
      <c r="I221" s="1" t="str">
        <f t="shared" ca="1" si="37"/>
        <v/>
      </c>
      <c r="J221" s="1" t="str">
        <f t="shared" ca="1" si="38"/>
        <v/>
      </c>
      <c r="K221" s="1" t="str">
        <f t="shared" ca="1" si="39"/>
        <v/>
      </c>
      <c r="L221" s="1" t="str">
        <f t="shared" ca="1" si="40"/>
        <v/>
      </c>
      <c r="M221" t="str">
        <f t="shared" ca="1" si="41"/>
        <v/>
      </c>
    </row>
    <row r="222" spans="1:13" ht="15.75" x14ac:dyDescent="0.25">
      <c r="A222">
        <f t="shared" ca="1" si="32"/>
        <v>44</v>
      </c>
      <c r="B222">
        <f t="shared" ca="1" si="32"/>
        <v>55</v>
      </c>
      <c r="C222" t="str">
        <f ca="1">_xlfn.XLOOKUP(A222, Node!$B$2:$B$101, Node!$A$2:$A$101, FALSE)</f>
        <v>Pasien</v>
      </c>
      <c r="D222" t="str">
        <f ca="1">_xlfn.XLOOKUP(B222, Node!$B$2:$B$101, Node!$A$2:$A$101, FALSE)</f>
        <v>Pasien</v>
      </c>
      <c r="E222" s="1" t="str">
        <f t="shared" ca="1" si="33"/>
        <v>TIDAK_ADA</v>
      </c>
      <c r="F222" s="1" t="str">
        <f t="shared" ca="1" si="34"/>
        <v/>
      </c>
      <c r="G222" s="1" t="str">
        <f t="shared" ca="1" si="35"/>
        <v/>
      </c>
      <c r="H222" s="1" t="str">
        <f t="shared" ca="1" si="36"/>
        <v/>
      </c>
      <c r="I222" s="1" t="str">
        <f t="shared" ca="1" si="37"/>
        <v/>
      </c>
      <c r="J222" s="1" t="str">
        <f t="shared" ca="1" si="38"/>
        <v/>
      </c>
      <c r="K222" s="1" t="str">
        <f t="shared" ca="1" si="39"/>
        <v/>
      </c>
      <c r="L222" s="1" t="str">
        <f t="shared" ca="1" si="40"/>
        <v/>
      </c>
      <c r="M222" t="str">
        <f t="shared" ca="1" si="41"/>
        <v/>
      </c>
    </row>
    <row r="223" spans="1:13" ht="15.75" x14ac:dyDescent="0.25">
      <c r="A223">
        <f t="shared" ca="1" si="32"/>
        <v>50</v>
      </c>
      <c r="B223">
        <f t="shared" ca="1" si="32"/>
        <v>51</v>
      </c>
      <c r="C223" t="str">
        <f ca="1">_xlfn.XLOOKUP(A223, Node!$B$2:$B$101, Node!$A$2:$A$101, FALSE)</f>
        <v>Pasien</v>
      </c>
      <c r="D223" t="str">
        <f ca="1">_xlfn.XLOOKUP(B223, Node!$B$2:$B$101, Node!$A$2:$A$101, FALSE)</f>
        <v>Pasien</v>
      </c>
      <c r="E223" s="1" t="str">
        <f t="shared" ca="1" si="33"/>
        <v>TIDAK_ADA</v>
      </c>
      <c r="F223" s="1" t="str">
        <f t="shared" ca="1" si="34"/>
        <v/>
      </c>
      <c r="G223" s="1" t="str">
        <f t="shared" ca="1" si="35"/>
        <v/>
      </c>
      <c r="H223" s="1" t="str">
        <f t="shared" ca="1" si="36"/>
        <v/>
      </c>
      <c r="I223" s="1" t="str">
        <f t="shared" ca="1" si="37"/>
        <v/>
      </c>
      <c r="J223" s="1" t="str">
        <f t="shared" ca="1" si="38"/>
        <v/>
      </c>
      <c r="K223" s="1" t="str">
        <f t="shared" ca="1" si="39"/>
        <v/>
      </c>
      <c r="L223" s="1" t="str">
        <f t="shared" ca="1" si="40"/>
        <v/>
      </c>
      <c r="M223" t="str">
        <f t="shared" ca="1" si="41"/>
        <v/>
      </c>
    </row>
    <row r="224" spans="1:13" ht="15.75" x14ac:dyDescent="0.25">
      <c r="A224">
        <f t="shared" ca="1" si="32"/>
        <v>27</v>
      </c>
      <c r="B224">
        <f t="shared" ca="1" si="32"/>
        <v>69</v>
      </c>
      <c r="C224" t="str">
        <f ca="1">_xlfn.XLOOKUP(A224, Node!$B$2:$B$101, Node!$A$2:$A$101, FALSE)</f>
        <v>Pasien</v>
      </c>
      <c r="D224" t="str">
        <f ca="1">_xlfn.XLOOKUP(B224, Node!$B$2:$B$101, Node!$A$2:$A$101, FALSE)</f>
        <v>Dokter</v>
      </c>
      <c r="E224" s="1" t="str">
        <f t="shared" ca="1" si="33"/>
        <v>KONSULTASI_DENGAN</v>
      </c>
      <c r="F224" s="1" t="str">
        <f t="shared" ca="1" si="34"/>
        <v>TanggalKonsultasi-29/04/2024</v>
      </c>
      <c r="G224" s="1" t="str">
        <f t="shared" ca="1" si="35"/>
        <v>MasalahDibahas-Rencana Tindak Lanjut</v>
      </c>
      <c r="H224" s="1" t="str">
        <f t="shared" ca="1" si="36"/>
        <v/>
      </c>
      <c r="I224" s="1" t="str">
        <f t="shared" ca="1" si="37"/>
        <v/>
      </c>
      <c r="J224" s="1" t="str">
        <f t="shared" ca="1" si="38"/>
        <v/>
      </c>
      <c r="K224" s="1" t="str">
        <f t="shared" ca="1" si="39"/>
        <v/>
      </c>
      <c r="L224" s="1" t="str">
        <f t="shared" ca="1" si="40"/>
        <v/>
      </c>
      <c r="M224" t="str">
        <f t="shared" ca="1" si="41"/>
        <v>MATCH (a {id:27}), (b {id:69}) MERGE (a)-[:KONSULTASI_DENGAN { Tanggal_Interaksi_Status:'TanggalKonsultasi-29/04/2024', Tindakan:'MasalahDibahas-Rencana Tindak Lanjut', }]-&gt;(b);</v>
      </c>
    </row>
    <row r="225" spans="1:13" ht="15.75" x14ac:dyDescent="0.25">
      <c r="A225">
        <f t="shared" ca="1" si="32"/>
        <v>52</v>
      </c>
      <c r="B225">
        <f t="shared" ca="1" si="32"/>
        <v>12</v>
      </c>
      <c r="C225" t="str">
        <f ca="1">_xlfn.XLOOKUP(A225, Node!$B$2:$B$101, Node!$A$2:$A$101, FALSE)</f>
        <v>Pasien</v>
      </c>
      <c r="D225" t="str">
        <f ca="1">_xlfn.XLOOKUP(B225, Node!$B$2:$B$101, Node!$A$2:$A$101, FALSE)</f>
        <v>Pasien</v>
      </c>
      <c r="E225" s="1" t="str">
        <f t="shared" ca="1" si="33"/>
        <v>TIDAK_ADA</v>
      </c>
      <c r="F225" s="1" t="str">
        <f t="shared" ca="1" si="34"/>
        <v/>
      </c>
      <c r="G225" s="1" t="str">
        <f t="shared" ca="1" si="35"/>
        <v/>
      </c>
      <c r="H225" s="1" t="str">
        <f t="shared" ca="1" si="36"/>
        <v/>
      </c>
      <c r="I225" s="1" t="str">
        <f t="shared" ca="1" si="37"/>
        <v/>
      </c>
      <c r="J225" s="1" t="str">
        <f t="shared" ca="1" si="38"/>
        <v/>
      </c>
      <c r="K225" s="1" t="str">
        <f t="shared" ca="1" si="39"/>
        <v/>
      </c>
      <c r="L225" s="1" t="str">
        <f t="shared" ca="1" si="40"/>
        <v/>
      </c>
      <c r="M225" t="str">
        <f t="shared" ca="1" si="41"/>
        <v/>
      </c>
    </row>
    <row r="226" spans="1:13" ht="15.75" x14ac:dyDescent="0.25">
      <c r="A226">
        <f t="shared" ca="1" si="32"/>
        <v>49</v>
      </c>
      <c r="B226">
        <f t="shared" ca="1" si="32"/>
        <v>35</v>
      </c>
      <c r="C226" t="str">
        <f ca="1">_xlfn.XLOOKUP(A226, Node!$B$2:$B$101, Node!$A$2:$A$101, FALSE)</f>
        <v>Pasien</v>
      </c>
      <c r="D226" t="str">
        <f ca="1">_xlfn.XLOOKUP(B226, Node!$B$2:$B$101, Node!$A$2:$A$101, FALSE)</f>
        <v>Pasien</v>
      </c>
      <c r="E226" s="1" t="str">
        <f t="shared" ca="1" si="33"/>
        <v>TIDAK_ADA</v>
      </c>
      <c r="F226" s="1" t="str">
        <f t="shared" ca="1" si="34"/>
        <v/>
      </c>
      <c r="G226" s="1" t="str">
        <f t="shared" ca="1" si="35"/>
        <v/>
      </c>
      <c r="H226" s="1" t="str">
        <f t="shared" ca="1" si="36"/>
        <v/>
      </c>
      <c r="I226" s="1" t="str">
        <f t="shared" ca="1" si="37"/>
        <v/>
      </c>
      <c r="J226" s="1" t="str">
        <f t="shared" ca="1" si="38"/>
        <v/>
      </c>
      <c r="K226" s="1" t="str">
        <f t="shared" ca="1" si="39"/>
        <v/>
      </c>
      <c r="L226" s="1" t="str">
        <f t="shared" ca="1" si="40"/>
        <v/>
      </c>
      <c r="M226" t="str">
        <f t="shared" ca="1" si="41"/>
        <v/>
      </c>
    </row>
    <row r="227" spans="1:13" ht="15.75" x14ac:dyDescent="0.25">
      <c r="A227">
        <f t="shared" ca="1" si="32"/>
        <v>86</v>
      </c>
      <c r="B227">
        <f t="shared" ca="1" si="32"/>
        <v>50</v>
      </c>
      <c r="C227" t="str">
        <f ca="1">_xlfn.XLOOKUP(A227, Node!$B$2:$B$101, Node!$A$2:$A$101, FALSE)</f>
        <v>Apoteker</v>
      </c>
      <c r="D227" t="str">
        <f ca="1">_xlfn.XLOOKUP(B227, Node!$B$2:$B$101, Node!$A$2:$A$101, FALSE)</f>
        <v>Pasien</v>
      </c>
      <c r="E227" s="1" t="str">
        <f t="shared" ca="1" si="33"/>
        <v>MEMBERIKAN_INFORMASI_OBAT_KEPADA</v>
      </c>
      <c r="F227" s="1" t="str">
        <f t="shared" ca="1" si="34"/>
        <v/>
      </c>
      <c r="G227" s="1" t="str">
        <f t="shared" ca="1" si="35"/>
        <v/>
      </c>
      <c r="H227" s="1" t="str">
        <f t="shared" ca="1" si="36"/>
        <v/>
      </c>
      <c r="I227" s="1" t="str">
        <f t="shared" ca="1" si="37"/>
        <v/>
      </c>
      <c r="J227" s="1" t="str">
        <f t="shared" ca="1" si="38"/>
        <v/>
      </c>
      <c r="K227" s="1" t="str">
        <f t="shared" ca="1" si="39"/>
        <v>JenisObat-id-7</v>
      </c>
      <c r="L227" s="1" t="str">
        <f t="shared" ca="1" si="40"/>
        <v/>
      </c>
      <c r="M227" t="str">
        <f t="shared" ca="1" si="41"/>
        <v>MATCH (a {id:86}), (b {id:50}) MERGE (a)-[:MEMBERIKAN_INFORMASI_OBAT_KEPADA { Obat_RincianPerawatan:'JenisObat-id-7', }]-&gt;(b);</v>
      </c>
    </row>
    <row r="228" spans="1:13" ht="15.75" x14ac:dyDescent="0.25">
      <c r="A228">
        <f t="shared" ca="1" si="32"/>
        <v>44</v>
      </c>
      <c r="B228">
        <f t="shared" ca="1" si="32"/>
        <v>91</v>
      </c>
      <c r="C228" t="str">
        <f ca="1">_xlfn.XLOOKUP(A228, Node!$B$2:$B$101, Node!$A$2:$A$101, FALSE)</f>
        <v>Pasien</v>
      </c>
      <c r="D228" t="str">
        <f ca="1">_xlfn.XLOOKUP(B228, Node!$B$2:$B$101, Node!$A$2:$A$101, FALSE)</f>
        <v>Obat</v>
      </c>
      <c r="E228" s="1" t="str">
        <f t="shared" ca="1" si="33"/>
        <v>MENGONSUMSI</v>
      </c>
      <c r="F228" s="1" t="str">
        <f t="shared" ca="1" si="34"/>
        <v/>
      </c>
      <c r="G228" s="1" t="str">
        <f t="shared" ca="1" si="35"/>
        <v/>
      </c>
      <c r="H228" s="1" t="str">
        <f t="shared" ca="1" si="36"/>
        <v/>
      </c>
      <c r="I228" s="1" t="str">
        <f t="shared" ca="1" si="37"/>
        <v/>
      </c>
      <c r="J228" s="1" t="str">
        <f t="shared" ca="1" si="38"/>
        <v/>
      </c>
      <c r="K228" s="1" t="str">
        <f t="shared" ca="1" si="39"/>
        <v/>
      </c>
      <c r="L228" s="1" t="str">
        <f t="shared" ca="1" si="40"/>
        <v/>
      </c>
      <c r="M228" t="str">
        <f t="shared" ca="1" si="41"/>
        <v>MATCH (a {id:44}), (b {id:91}) MERGE (a)-[:MENGONSUMSI { }]-&gt;(b);</v>
      </c>
    </row>
    <row r="229" spans="1:13" ht="15.75" x14ac:dyDescent="0.25">
      <c r="A229">
        <f t="shared" ca="1" si="32"/>
        <v>37</v>
      </c>
      <c r="B229">
        <f t="shared" ca="1" si="32"/>
        <v>92</v>
      </c>
      <c r="C229" t="str">
        <f ca="1">_xlfn.XLOOKUP(A229, Node!$B$2:$B$101, Node!$A$2:$A$101, FALSE)</f>
        <v>Pasien</v>
      </c>
      <c r="D229" t="str">
        <f ca="1">_xlfn.XLOOKUP(B229, Node!$B$2:$B$101, Node!$A$2:$A$101, FALSE)</f>
        <v>Obat</v>
      </c>
      <c r="E229" s="1" t="str">
        <f t="shared" ca="1" si="33"/>
        <v>MENGONSUMSI</v>
      </c>
      <c r="F229" s="1" t="str">
        <f t="shared" ca="1" si="34"/>
        <v/>
      </c>
      <c r="G229" s="1" t="str">
        <f t="shared" ca="1" si="35"/>
        <v/>
      </c>
      <c r="H229" s="1" t="str">
        <f t="shared" ca="1" si="36"/>
        <v/>
      </c>
      <c r="I229" s="1" t="str">
        <f t="shared" ca="1" si="37"/>
        <v/>
      </c>
      <c r="J229" s="1" t="str">
        <f t="shared" ca="1" si="38"/>
        <v/>
      </c>
      <c r="K229" s="1" t="str">
        <f t="shared" ca="1" si="39"/>
        <v/>
      </c>
      <c r="L229" s="1" t="str">
        <f t="shared" ca="1" si="40"/>
        <v/>
      </c>
      <c r="M229" t="str">
        <f t="shared" ca="1" si="41"/>
        <v>MATCH (a {id:37}), (b {id:92}) MERGE (a)-[:MENGONSUMSI { }]-&gt;(b);</v>
      </c>
    </row>
    <row r="230" spans="1:13" ht="15.75" x14ac:dyDescent="0.25">
      <c r="A230">
        <f t="shared" ca="1" si="32"/>
        <v>13</v>
      </c>
      <c r="B230">
        <f t="shared" ca="1" si="32"/>
        <v>65</v>
      </c>
      <c r="C230" t="str">
        <f ca="1">_xlfn.XLOOKUP(A230, Node!$B$2:$B$101, Node!$A$2:$A$101, FALSE)</f>
        <v>Pasien</v>
      </c>
      <c r="D230" t="str">
        <f ca="1">_xlfn.XLOOKUP(B230, Node!$B$2:$B$101, Node!$A$2:$A$101, FALSE)</f>
        <v>Dokter</v>
      </c>
      <c r="E230" s="1" t="str">
        <f t="shared" ca="1" si="33"/>
        <v>KONSULTASI_DENGAN</v>
      </c>
      <c r="F230" s="1" t="str">
        <f t="shared" ca="1" si="34"/>
        <v>TanggalKonsultasi-09/05/2024</v>
      </c>
      <c r="G230" s="1" t="str">
        <f t="shared" ca="1" si="35"/>
        <v>MasalahDibahas-Opsi Perawatan</v>
      </c>
      <c r="H230" s="1" t="str">
        <f t="shared" ca="1" si="36"/>
        <v/>
      </c>
      <c r="I230" s="1" t="str">
        <f t="shared" ca="1" si="37"/>
        <v/>
      </c>
      <c r="J230" s="1" t="str">
        <f t="shared" ca="1" si="38"/>
        <v/>
      </c>
      <c r="K230" s="1" t="str">
        <f t="shared" ca="1" si="39"/>
        <v/>
      </c>
      <c r="L230" s="1" t="str">
        <f t="shared" ca="1" si="40"/>
        <v/>
      </c>
      <c r="M230" t="str">
        <f t="shared" ca="1" si="41"/>
        <v>MATCH (a {id:13}), (b {id:65}) MERGE (a)-[:KONSULTASI_DENGAN { Tanggal_Interaksi_Status:'TanggalKonsultasi-09/05/2024', Tindakan:'MasalahDibahas-Opsi Perawatan', }]-&gt;(b);</v>
      </c>
    </row>
    <row r="231" spans="1:13" ht="15.75" x14ac:dyDescent="0.25">
      <c r="A231">
        <f t="shared" ca="1" si="32"/>
        <v>5</v>
      </c>
      <c r="B231">
        <f t="shared" ca="1" si="32"/>
        <v>20</v>
      </c>
      <c r="C231" t="str">
        <f ca="1">_xlfn.XLOOKUP(A231, Node!$B$2:$B$101, Node!$A$2:$A$101, FALSE)</f>
        <v>Pasien</v>
      </c>
      <c r="D231" t="str">
        <f ca="1">_xlfn.XLOOKUP(B231, Node!$B$2:$B$101, Node!$A$2:$A$101, FALSE)</f>
        <v>Pasien</v>
      </c>
      <c r="E231" s="1" t="str">
        <f t="shared" ca="1" si="33"/>
        <v>TIDAK_ADA</v>
      </c>
      <c r="F231" s="1" t="str">
        <f t="shared" ca="1" si="34"/>
        <v/>
      </c>
      <c r="G231" s="1" t="str">
        <f t="shared" ca="1" si="35"/>
        <v/>
      </c>
      <c r="H231" s="1" t="str">
        <f t="shared" ca="1" si="36"/>
        <v/>
      </c>
      <c r="I231" s="1" t="str">
        <f t="shared" ca="1" si="37"/>
        <v/>
      </c>
      <c r="J231" s="1" t="str">
        <f t="shared" ca="1" si="38"/>
        <v/>
      </c>
      <c r="K231" s="1" t="str">
        <f t="shared" ca="1" si="39"/>
        <v/>
      </c>
      <c r="L231" s="1" t="str">
        <f t="shared" ca="1" si="40"/>
        <v/>
      </c>
      <c r="M231" t="str">
        <f t="shared" ca="1" si="41"/>
        <v/>
      </c>
    </row>
    <row r="232" spans="1:13" ht="15.75" x14ac:dyDescent="0.25">
      <c r="A232">
        <f t="shared" ca="1" si="32"/>
        <v>60</v>
      </c>
      <c r="B232">
        <f t="shared" ca="1" si="32"/>
        <v>81</v>
      </c>
      <c r="C232" t="str">
        <f ca="1">_xlfn.XLOOKUP(A232, Node!$B$2:$B$101, Node!$A$2:$A$101, FALSE)</f>
        <v>Pasien</v>
      </c>
      <c r="D232" t="str">
        <f ca="1">_xlfn.XLOOKUP(B232, Node!$B$2:$B$101, Node!$A$2:$A$101, FALSE)</f>
        <v>Spesialis</v>
      </c>
      <c r="E232" s="1" t="str">
        <f t="shared" ca="1" si="33"/>
        <v>MELAKUKAN_PEMERIKSAAN_PADA</v>
      </c>
      <c r="F232" s="1" t="str">
        <f t="shared" ca="1" si="34"/>
        <v/>
      </c>
      <c r="G232" s="1" t="str">
        <f t="shared" ca="1" si="35"/>
        <v/>
      </c>
      <c r="H232" s="1" t="str">
        <f t="shared" ca="1" si="36"/>
        <v/>
      </c>
      <c r="I232" s="1" t="str">
        <f t="shared" ca="1" si="37"/>
        <v/>
      </c>
      <c r="J232" s="1" t="str">
        <f t="shared" ca="1" si="38"/>
        <v>PeralatanDigunakan-Stetoskop</v>
      </c>
      <c r="K232" s="1" t="str">
        <f t="shared" ca="1" si="39"/>
        <v/>
      </c>
      <c r="L232" s="1" t="str">
        <f t="shared" ca="1" si="40"/>
        <v/>
      </c>
      <c r="M232" t="str">
        <f t="shared" ca="1" si="41"/>
        <v>MATCH (a {id:60}), (b {id:81}) MERGE (a)-[:MELAKUKAN_PEMERIKSAAN_PADA { Personel_Peralatan:'PeralatanDigunakan-Stetoskop', }]-&gt;(b);</v>
      </c>
    </row>
    <row r="233" spans="1:13" ht="15.75" x14ac:dyDescent="0.25">
      <c r="A233">
        <f t="shared" ca="1" si="32"/>
        <v>31</v>
      </c>
      <c r="B233">
        <f t="shared" ca="1" si="32"/>
        <v>68</v>
      </c>
      <c r="C233" t="str">
        <f ca="1">_xlfn.XLOOKUP(A233, Node!$B$2:$B$101, Node!$A$2:$A$101, FALSE)</f>
        <v>Pasien</v>
      </c>
      <c r="D233" t="str">
        <f ca="1">_xlfn.XLOOKUP(B233, Node!$B$2:$B$101, Node!$A$2:$A$101, FALSE)</f>
        <v>Dokter</v>
      </c>
      <c r="E233" s="1" t="str">
        <f t="shared" ca="1" si="33"/>
        <v>KONSULTASI_DENGAN</v>
      </c>
      <c r="F233" s="1" t="str">
        <f t="shared" ca="1" si="34"/>
        <v>TanggalKonsultasi-21/04/2024</v>
      </c>
      <c r="G233" s="1" t="str">
        <f t="shared" ca="1" si="35"/>
        <v>MasalahDibahas-Diagnosis</v>
      </c>
      <c r="H233" s="1" t="str">
        <f t="shared" ca="1" si="36"/>
        <v/>
      </c>
      <c r="I233" s="1" t="str">
        <f t="shared" ca="1" si="37"/>
        <v/>
      </c>
      <c r="J233" s="1" t="str">
        <f t="shared" ca="1" si="38"/>
        <v/>
      </c>
      <c r="K233" s="1" t="str">
        <f t="shared" ca="1" si="39"/>
        <v/>
      </c>
      <c r="L233" s="1" t="str">
        <f t="shared" ca="1" si="40"/>
        <v/>
      </c>
      <c r="M233" t="str">
        <f t="shared" ca="1" si="41"/>
        <v>MATCH (a {id:31}), (b {id:68}) MERGE (a)-[:KONSULTASI_DENGAN { Tanggal_Interaksi_Status:'TanggalKonsultasi-21/04/2024', Tindakan:'MasalahDibahas-Diagnosis', }]-&gt;(b);</v>
      </c>
    </row>
    <row r="234" spans="1:13" ht="15.75" x14ac:dyDescent="0.25">
      <c r="A234">
        <f t="shared" ca="1" si="32"/>
        <v>78</v>
      </c>
      <c r="B234">
        <f t="shared" ca="1" si="32"/>
        <v>92</v>
      </c>
      <c r="C234" t="str">
        <f ca="1">_xlfn.XLOOKUP(A234, Node!$B$2:$B$101, Node!$A$2:$A$101, FALSE)</f>
        <v>Perawat</v>
      </c>
      <c r="D234" t="str">
        <f ca="1">_xlfn.XLOOKUP(B234, Node!$B$2:$B$101, Node!$A$2:$A$101, FALSE)</f>
        <v>Obat</v>
      </c>
      <c r="E234" s="1" t="str">
        <f t="shared" ca="1" si="33"/>
        <v>TIDAK_ADA</v>
      </c>
      <c r="F234" s="1" t="str">
        <f t="shared" ca="1" si="34"/>
        <v/>
      </c>
      <c r="G234" s="1" t="str">
        <f t="shared" ca="1" si="35"/>
        <v/>
      </c>
      <c r="H234" s="1" t="str">
        <f t="shared" ca="1" si="36"/>
        <v/>
      </c>
      <c r="I234" s="1" t="str">
        <f t="shared" ca="1" si="37"/>
        <v/>
      </c>
      <c r="J234" s="1" t="str">
        <f t="shared" ca="1" si="38"/>
        <v/>
      </c>
      <c r="K234" s="1" t="str">
        <f t="shared" ca="1" si="39"/>
        <v/>
      </c>
      <c r="L234" s="1" t="str">
        <f t="shared" ca="1" si="40"/>
        <v/>
      </c>
      <c r="M234" t="str">
        <f t="shared" ca="1" si="41"/>
        <v/>
      </c>
    </row>
    <row r="235" spans="1:13" ht="15.75" x14ac:dyDescent="0.25">
      <c r="A235">
        <f t="shared" ca="1" si="32"/>
        <v>36</v>
      </c>
      <c r="B235">
        <f t="shared" ca="1" si="32"/>
        <v>6</v>
      </c>
      <c r="C235" t="str">
        <f ca="1">_xlfn.XLOOKUP(A235, Node!$B$2:$B$101, Node!$A$2:$A$101, FALSE)</f>
        <v>Pasien</v>
      </c>
      <c r="D235" t="str">
        <f ca="1">_xlfn.XLOOKUP(B235, Node!$B$2:$B$101, Node!$A$2:$A$101, FALSE)</f>
        <v>Pasien</v>
      </c>
      <c r="E235" s="1" t="str">
        <f t="shared" ca="1" si="33"/>
        <v>TIDAK_ADA</v>
      </c>
      <c r="F235" s="1" t="str">
        <f t="shared" ca="1" si="34"/>
        <v/>
      </c>
      <c r="G235" s="1" t="str">
        <f t="shared" ca="1" si="35"/>
        <v/>
      </c>
      <c r="H235" s="1" t="str">
        <f t="shared" ca="1" si="36"/>
        <v/>
      </c>
      <c r="I235" s="1" t="str">
        <f t="shared" ca="1" si="37"/>
        <v/>
      </c>
      <c r="J235" s="1" t="str">
        <f t="shared" ca="1" si="38"/>
        <v/>
      </c>
      <c r="K235" s="1" t="str">
        <f t="shared" ca="1" si="39"/>
        <v/>
      </c>
      <c r="L235" s="1" t="str">
        <f t="shared" ca="1" si="40"/>
        <v/>
      </c>
      <c r="M235" t="str">
        <f t="shared" ca="1" si="41"/>
        <v/>
      </c>
    </row>
    <row r="236" spans="1:13" ht="15.75" x14ac:dyDescent="0.25">
      <c r="A236">
        <f t="shared" ca="1" si="32"/>
        <v>59</v>
      </c>
      <c r="B236">
        <f t="shared" ca="1" si="32"/>
        <v>88</v>
      </c>
      <c r="C236" t="str">
        <f ca="1">_xlfn.XLOOKUP(A236, Node!$B$2:$B$101, Node!$A$2:$A$101, FALSE)</f>
        <v>Pasien</v>
      </c>
      <c r="D236" t="str">
        <f ca="1">_xlfn.XLOOKUP(B236, Node!$B$2:$B$101, Node!$A$2:$A$101, FALSE)</f>
        <v>Obat</v>
      </c>
      <c r="E236" s="1" t="str">
        <f t="shared" ca="1" si="33"/>
        <v>MENGONSUMSI</v>
      </c>
      <c r="F236" s="1" t="str">
        <f t="shared" ca="1" si="34"/>
        <v/>
      </c>
      <c r="G236" s="1" t="str">
        <f t="shared" ca="1" si="35"/>
        <v/>
      </c>
      <c r="H236" s="1" t="str">
        <f t="shared" ca="1" si="36"/>
        <v/>
      </c>
      <c r="I236" s="1" t="str">
        <f t="shared" ca="1" si="37"/>
        <v/>
      </c>
      <c r="J236" s="1" t="str">
        <f t="shared" ca="1" si="38"/>
        <v/>
      </c>
      <c r="K236" s="1" t="str">
        <f t="shared" ca="1" si="39"/>
        <v/>
      </c>
      <c r="L236" s="1" t="str">
        <f t="shared" ca="1" si="40"/>
        <v/>
      </c>
      <c r="M236" t="str">
        <f t="shared" ca="1" si="41"/>
        <v>MATCH (a {id:59}), (b {id:88}) MERGE (a)-[:MENGONSUMSI { }]-&gt;(b);</v>
      </c>
    </row>
    <row r="237" spans="1:13" ht="15.75" x14ac:dyDescent="0.25">
      <c r="A237">
        <f t="shared" ca="1" si="32"/>
        <v>58</v>
      </c>
      <c r="B237">
        <f t="shared" ca="1" si="32"/>
        <v>31</v>
      </c>
      <c r="C237" t="str">
        <f ca="1">_xlfn.XLOOKUP(A237, Node!$B$2:$B$101, Node!$A$2:$A$101, FALSE)</f>
        <v>Pasien</v>
      </c>
      <c r="D237" t="str">
        <f ca="1">_xlfn.XLOOKUP(B237, Node!$B$2:$B$101, Node!$A$2:$A$101, FALSE)</f>
        <v>Pasien</v>
      </c>
      <c r="E237" s="1" t="str">
        <f t="shared" ca="1" si="33"/>
        <v>TIDAK_ADA</v>
      </c>
      <c r="F237" s="1" t="str">
        <f t="shared" ca="1" si="34"/>
        <v/>
      </c>
      <c r="G237" s="1" t="str">
        <f t="shared" ca="1" si="35"/>
        <v/>
      </c>
      <c r="H237" s="1" t="str">
        <f t="shared" ca="1" si="36"/>
        <v/>
      </c>
      <c r="I237" s="1" t="str">
        <f t="shared" ca="1" si="37"/>
        <v/>
      </c>
      <c r="J237" s="1" t="str">
        <f t="shared" ca="1" si="38"/>
        <v/>
      </c>
      <c r="K237" s="1" t="str">
        <f t="shared" ca="1" si="39"/>
        <v/>
      </c>
      <c r="L237" s="1" t="str">
        <f t="shared" ca="1" si="40"/>
        <v/>
      </c>
      <c r="M237" t="str">
        <f t="shared" ca="1" si="41"/>
        <v/>
      </c>
    </row>
    <row r="238" spans="1:13" ht="15.75" x14ac:dyDescent="0.25">
      <c r="A238">
        <f t="shared" ca="1" si="32"/>
        <v>3</v>
      </c>
      <c r="B238">
        <f t="shared" ca="1" si="32"/>
        <v>14</v>
      </c>
      <c r="C238" t="str">
        <f ca="1">_xlfn.XLOOKUP(A238, Node!$B$2:$B$101, Node!$A$2:$A$101, FALSE)</f>
        <v>Pasien</v>
      </c>
      <c r="D238" t="str">
        <f ca="1">_xlfn.XLOOKUP(B238, Node!$B$2:$B$101, Node!$A$2:$A$101, FALSE)</f>
        <v>Pasien</v>
      </c>
      <c r="E238" s="1" t="str">
        <f t="shared" ca="1" si="33"/>
        <v>TIDAK_ADA</v>
      </c>
      <c r="F238" s="1" t="str">
        <f t="shared" ca="1" si="34"/>
        <v/>
      </c>
      <c r="G238" s="1" t="str">
        <f t="shared" ca="1" si="35"/>
        <v/>
      </c>
      <c r="H238" s="1" t="str">
        <f t="shared" ca="1" si="36"/>
        <v/>
      </c>
      <c r="I238" s="1" t="str">
        <f t="shared" ca="1" si="37"/>
        <v/>
      </c>
      <c r="J238" s="1" t="str">
        <f t="shared" ca="1" si="38"/>
        <v/>
      </c>
      <c r="K238" s="1" t="str">
        <f t="shared" ca="1" si="39"/>
        <v/>
      </c>
      <c r="L238" s="1" t="str">
        <f t="shared" ca="1" si="40"/>
        <v/>
      </c>
      <c r="M238" t="str">
        <f t="shared" ca="1" si="41"/>
        <v/>
      </c>
    </row>
    <row r="239" spans="1:13" ht="15.75" x14ac:dyDescent="0.25">
      <c r="A239">
        <f t="shared" ca="1" si="32"/>
        <v>39</v>
      </c>
      <c r="B239">
        <f t="shared" ca="1" si="32"/>
        <v>18</v>
      </c>
      <c r="C239" t="str">
        <f ca="1">_xlfn.XLOOKUP(A239, Node!$B$2:$B$101, Node!$A$2:$A$101, FALSE)</f>
        <v>Pasien</v>
      </c>
      <c r="D239" t="str">
        <f ca="1">_xlfn.XLOOKUP(B239, Node!$B$2:$B$101, Node!$A$2:$A$101, FALSE)</f>
        <v>Pasien</v>
      </c>
      <c r="E239" s="1" t="str">
        <f t="shared" ca="1" si="33"/>
        <v>TIDAK_ADA</v>
      </c>
      <c r="F239" s="1" t="str">
        <f t="shared" ca="1" si="34"/>
        <v/>
      </c>
      <c r="G239" s="1" t="str">
        <f t="shared" ca="1" si="35"/>
        <v/>
      </c>
      <c r="H239" s="1" t="str">
        <f t="shared" ca="1" si="36"/>
        <v/>
      </c>
      <c r="I239" s="1" t="str">
        <f t="shared" ca="1" si="37"/>
        <v/>
      </c>
      <c r="J239" s="1" t="str">
        <f t="shared" ca="1" si="38"/>
        <v/>
      </c>
      <c r="K239" s="1" t="str">
        <f t="shared" ca="1" si="39"/>
        <v/>
      </c>
      <c r="L239" s="1" t="str">
        <f t="shared" ca="1" si="40"/>
        <v/>
      </c>
      <c r="M239" t="str">
        <f t="shared" ca="1" si="41"/>
        <v/>
      </c>
    </row>
    <row r="240" spans="1:13" ht="15.75" x14ac:dyDescent="0.25">
      <c r="A240">
        <f t="shared" ca="1" si="32"/>
        <v>94</v>
      </c>
      <c r="B240">
        <f t="shared" ca="1" si="32"/>
        <v>5</v>
      </c>
      <c r="C240" t="str">
        <f ca="1">_xlfn.XLOOKUP(A240, Node!$B$2:$B$101, Node!$A$2:$A$101, FALSE)</f>
        <v>Obat</v>
      </c>
      <c r="D240" t="str">
        <f ca="1">_xlfn.XLOOKUP(B240, Node!$B$2:$B$101, Node!$A$2:$A$101, FALSE)</f>
        <v>Pasien</v>
      </c>
      <c r="E240" s="1" t="str">
        <f t="shared" ca="1" si="33"/>
        <v>DIAMBIL_OLEH</v>
      </c>
      <c r="F240" s="1" t="str">
        <f t="shared" ca="1" si="34"/>
        <v/>
      </c>
      <c r="G240" s="1" t="str">
        <f t="shared" ca="1" si="35"/>
        <v/>
      </c>
      <c r="H240" s="1" t="str">
        <f t="shared" ca="1" si="36"/>
        <v/>
      </c>
      <c r="I240" s="1" t="str">
        <f t="shared" ca="1" si="37"/>
        <v/>
      </c>
      <c r="J240" s="1" t="str">
        <f t="shared" ca="1" si="38"/>
        <v/>
      </c>
      <c r="K240" s="1" t="str">
        <f t="shared" ca="1" si="39"/>
        <v/>
      </c>
      <c r="L240" s="1" t="str">
        <f t="shared" ca="1" si="40"/>
        <v/>
      </c>
      <c r="M240" t="str">
        <f t="shared" ca="1" si="41"/>
        <v>MATCH (a {id:94}), (b {id:5}) MERGE (a)-[:DIAMBIL_OLEH { }]-&gt;(b);</v>
      </c>
    </row>
    <row r="241" spans="1:13" ht="15.75" x14ac:dyDescent="0.25">
      <c r="A241">
        <f t="shared" ca="1" si="32"/>
        <v>92</v>
      </c>
      <c r="B241">
        <f t="shared" ca="1" si="32"/>
        <v>38</v>
      </c>
      <c r="C241" t="str">
        <f ca="1">_xlfn.XLOOKUP(A241, Node!$B$2:$B$101, Node!$A$2:$A$101, FALSE)</f>
        <v>Obat</v>
      </c>
      <c r="D241" t="str">
        <f ca="1">_xlfn.XLOOKUP(B241, Node!$B$2:$B$101, Node!$A$2:$A$101, FALSE)</f>
        <v>Pasien</v>
      </c>
      <c r="E241" s="1" t="str">
        <f t="shared" ca="1" si="33"/>
        <v>DIAMBIL_OLEH</v>
      </c>
      <c r="F241" s="1" t="str">
        <f t="shared" ca="1" si="34"/>
        <v/>
      </c>
      <c r="G241" s="1" t="str">
        <f t="shared" ca="1" si="35"/>
        <v/>
      </c>
      <c r="H241" s="1" t="str">
        <f t="shared" ca="1" si="36"/>
        <v/>
      </c>
      <c r="I241" s="1" t="str">
        <f t="shared" ca="1" si="37"/>
        <v/>
      </c>
      <c r="J241" s="1" t="str">
        <f t="shared" ca="1" si="38"/>
        <v/>
      </c>
      <c r="K241" s="1" t="str">
        <f t="shared" ca="1" si="39"/>
        <v/>
      </c>
      <c r="L241" s="1" t="str">
        <f t="shared" ca="1" si="40"/>
        <v/>
      </c>
      <c r="M241" t="str">
        <f t="shared" ca="1" si="41"/>
        <v>MATCH (a {id:92}), (b {id:38}) MERGE (a)-[:DIAMBIL_OLEH { }]-&gt;(b);</v>
      </c>
    </row>
    <row r="242" spans="1:13" ht="15.75" x14ac:dyDescent="0.25">
      <c r="A242">
        <f t="shared" ca="1" si="32"/>
        <v>96</v>
      </c>
      <c r="B242">
        <f t="shared" ca="1" si="32"/>
        <v>25</v>
      </c>
      <c r="C242" t="str">
        <f ca="1">_xlfn.XLOOKUP(A242, Node!$B$2:$B$101, Node!$A$2:$A$101, FALSE)</f>
        <v>Obat</v>
      </c>
      <c r="D242" t="str">
        <f ca="1">_xlfn.XLOOKUP(B242, Node!$B$2:$B$101, Node!$A$2:$A$101, FALSE)</f>
        <v>Pasien</v>
      </c>
      <c r="E242" s="1" t="str">
        <f t="shared" ca="1" si="33"/>
        <v>DIAMBIL_OLEH</v>
      </c>
      <c r="F242" s="1" t="str">
        <f t="shared" ca="1" si="34"/>
        <v/>
      </c>
      <c r="G242" s="1" t="str">
        <f t="shared" ca="1" si="35"/>
        <v/>
      </c>
      <c r="H242" s="1" t="str">
        <f t="shared" ca="1" si="36"/>
        <v/>
      </c>
      <c r="I242" s="1" t="str">
        <f t="shared" ca="1" si="37"/>
        <v/>
      </c>
      <c r="J242" s="1" t="str">
        <f t="shared" ca="1" si="38"/>
        <v/>
      </c>
      <c r="K242" s="1" t="str">
        <f t="shared" ca="1" si="39"/>
        <v/>
      </c>
      <c r="L242" s="1" t="str">
        <f t="shared" ca="1" si="40"/>
        <v/>
      </c>
      <c r="M242" t="str">
        <f t="shared" ca="1" si="41"/>
        <v>MATCH (a {id:96}), (b {id:25}) MERGE (a)-[:DIAMBIL_OLEH { }]-&gt;(b);</v>
      </c>
    </row>
    <row r="243" spans="1:13" ht="15.75" x14ac:dyDescent="0.25">
      <c r="A243">
        <f t="shared" ref="A243:B300" ca="1" si="42">RANDBETWEEN(1,100)</f>
        <v>46</v>
      </c>
      <c r="B243">
        <f t="shared" ca="1" si="42"/>
        <v>71</v>
      </c>
      <c r="C243" t="str">
        <f ca="1">_xlfn.XLOOKUP(A243, Node!$B$2:$B$101, Node!$A$2:$A$101, FALSE)</f>
        <v>Pasien</v>
      </c>
      <c r="D243" t="str">
        <f ca="1">_xlfn.XLOOKUP(B243, Node!$B$2:$B$101, Node!$A$2:$A$101, FALSE)</f>
        <v>Perawat</v>
      </c>
      <c r="E243" s="1" t="str">
        <f t="shared" ca="1" si="33"/>
        <v>DIJAGA_OLEH</v>
      </c>
      <c r="F243" s="1" t="str">
        <f t="shared" ca="1" si="34"/>
        <v>TanggalPemeliharaan-05/05/2024</v>
      </c>
      <c r="G243" s="1" t="str">
        <f t="shared" ca="1" si="35"/>
        <v>TingkatPerawatan-Rutin</v>
      </c>
      <c r="H243" s="1" t="str">
        <f t="shared" ca="1" si="36"/>
        <v/>
      </c>
      <c r="I243" s="1" t="str">
        <f t="shared" ca="1" si="37"/>
        <v/>
      </c>
      <c r="J243" s="1" t="str">
        <f t="shared" ca="1" si="38"/>
        <v/>
      </c>
      <c r="K243" s="1" t="str">
        <f t="shared" ca="1" si="39"/>
        <v/>
      </c>
      <c r="L243" s="1" t="str">
        <f t="shared" ca="1" si="40"/>
        <v/>
      </c>
      <c r="M243" t="str">
        <f t="shared" ca="1" si="41"/>
        <v>MATCH (a {id:46}), (b {id:71}) MERGE (a)-[:DIJAGA_OLEH { Tanggal_Interaksi_Status:'TanggalPemeliharaan-05/05/2024', Tindakan:'TingkatPerawatan-Rutin', }]-&gt;(b);</v>
      </c>
    </row>
    <row r="244" spans="1:13" ht="15.75" x14ac:dyDescent="0.25">
      <c r="A244">
        <f t="shared" ca="1" si="42"/>
        <v>4</v>
      </c>
      <c r="B244">
        <f t="shared" ca="1" si="42"/>
        <v>49</v>
      </c>
      <c r="C244" t="str">
        <f ca="1">_xlfn.XLOOKUP(A244, Node!$B$2:$B$101, Node!$A$2:$A$101, FALSE)</f>
        <v>Pasien</v>
      </c>
      <c r="D244" t="str">
        <f ca="1">_xlfn.XLOOKUP(B244, Node!$B$2:$B$101, Node!$A$2:$A$101, FALSE)</f>
        <v>Pasien</v>
      </c>
      <c r="E244" s="1" t="str">
        <f t="shared" ca="1" si="33"/>
        <v>TIDAK_ADA</v>
      </c>
      <c r="F244" s="1" t="str">
        <f t="shared" ca="1" si="34"/>
        <v/>
      </c>
      <c r="G244" s="1" t="str">
        <f t="shared" ca="1" si="35"/>
        <v/>
      </c>
      <c r="H244" s="1" t="str">
        <f t="shared" ca="1" si="36"/>
        <v/>
      </c>
      <c r="I244" s="1" t="str">
        <f t="shared" ca="1" si="37"/>
        <v/>
      </c>
      <c r="J244" s="1" t="str">
        <f t="shared" ca="1" si="38"/>
        <v/>
      </c>
      <c r="K244" s="1" t="str">
        <f t="shared" ca="1" si="39"/>
        <v/>
      </c>
      <c r="L244" s="1" t="str">
        <f t="shared" ca="1" si="40"/>
        <v/>
      </c>
      <c r="M244" t="str">
        <f t="shared" ca="1" si="41"/>
        <v/>
      </c>
    </row>
    <row r="245" spans="1:13" ht="15.75" x14ac:dyDescent="0.25">
      <c r="A245">
        <f t="shared" ca="1" si="42"/>
        <v>59</v>
      </c>
      <c r="B245">
        <f t="shared" ca="1" si="42"/>
        <v>27</v>
      </c>
      <c r="C245" t="str">
        <f ca="1">_xlfn.XLOOKUP(A245, Node!$B$2:$B$101, Node!$A$2:$A$101, FALSE)</f>
        <v>Pasien</v>
      </c>
      <c r="D245" t="str">
        <f ca="1">_xlfn.XLOOKUP(B245, Node!$B$2:$B$101, Node!$A$2:$A$101, FALSE)</f>
        <v>Pasien</v>
      </c>
      <c r="E245" s="1" t="str">
        <f t="shared" ca="1" si="33"/>
        <v>TIDAK_ADA</v>
      </c>
      <c r="F245" s="1" t="str">
        <f t="shared" ca="1" si="34"/>
        <v/>
      </c>
      <c r="G245" s="1" t="str">
        <f t="shared" ca="1" si="35"/>
        <v/>
      </c>
      <c r="H245" s="1" t="str">
        <f t="shared" ca="1" si="36"/>
        <v/>
      </c>
      <c r="I245" s="1" t="str">
        <f t="shared" ca="1" si="37"/>
        <v/>
      </c>
      <c r="J245" s="1" t="str">
        <f t="shared" ca="1" si="38"/>
        <v/>
      </c>
      <c r="K245" s="1" t="str">
        <f t="shared" ca="1" si="39"/>
        <v/>
      </c>
      <c r="L245" s="1" t="str">
        <f t="shared" ca="1" si="40"/>
        <v/>
      </c>
      <c r="M245" t="str">
        <f t="shared" ca="1" si="41"/>
        <v/>
      </c>
    </row>
    <row r="246" spans="1:13" ht="15.75" x14ac:dyDescent="0.25">
      <c r="A246">
        <f t="shared" ca="1" si="42"/>
        <v>22</v>
      </c>
      <c r="B246">
        <f t="shared" ca="1" si="42"/>
        <v>85</v>
      </c>
      <c r="C246" t="str">
        <f ca="1">_xlfn.XLOOKUP(A246, Node!$B$2:$B$101, Node!$A$2:$A$101, FALSE)</f>
        <v>Pasien</v>
      </c>
      <c r="D246" t="str">
        <f ca="1">_xlfn.XLOOKUP(B246, Node!$B$2:$B$101, Node!$A$2:$A$101, FALSE)</f>
        <v>Apoteker</v>
      </c>
      <c r="E246" s="1" t="str">
        <f t="shared" ca="1" si="33"/>
        <v>KONSULTASI_OBAT_DENGAN</v>
      </c>
      <c r="F246" s="1" t="str">
        <f t="shared" ca="1" si="34"/>
        <v/>
      </c>
      <c r="G246" s="1" t="str">
        <f t="shared" ca="1" si="35"/>
        <v/>
      </c>
      <c r="H246" s="1" t="str">
        <f t="shared" ca="1" si="36"/>
        <v/>
      </c>
      <c r="I246" s="1" t="str">
        <f t="shared" ca="1" si="37"/>
        <v/>
      </c>
      <c r="J246" s="1" t="str">
        <f t="shared" ca="1" si="38"/>
        <v/>
      </c>
      <c r="K246" s="1" t="str">
        <f t="shared" ca="1" si="39"/>
        <v/>
      </c>
      <c r="L246" s="1" t="str">
        <f t="shared" ca="1" si="40"/>
        <v/>
      </c>
      <c r="M246" t="str">
        <f t="shared" ca="1" si="41"/>
        <v>MATCH (a {id:22}), (b {id:85}) MERGE (a)-[:KONSULTASI_OBAT_DENGAN { }]-&gt;(b);</v>
      </c>
    </row>
    <row r="247" spans="1:13" ht="15.75" x14ac:dyDescent="0.25">
      <c r="A247">
        <f t="shared" ca="1" si="42"/>
        <v>57</v>
      </c>
      <c r="B247">
        <f t="shared" ca="1" si="42"/>
        <v>80</v>
      </c>
      <c r="C247" t="str">
        <f ca="1">_xlfn.XLOOKUP(A247, Node!$B$2:$B$101, Node!$A$2:$A$101, FALSE)</f>
        <v>Pasien</v>
      </c>
      <c r="D247" t="str">
        <f ca="1">_xlfn.XLOOKUP(B247, Node!$B$2:$B$101, Node!$A$2:$A$101, FALSE)</f>
        <v>Perawat</v>
      </c>
      <c r="E247" s="1" t="str">
        <f t="shared" ca="1" si="33"/>
        <v>DIJAGA_OLEH</v>
      </c>
      <c r="F247" s="1" t="str">
        <f t="shared" ca="1" si="34"/>
        <v>TanggalPemeliharaan-26/04/2024</v>
      </c>
      <c r="G247" s="1" t="str">
        <f t="shared" ca="1" si="35"/>
        <v>TingkatPerawatan-Observasi</v>
      </c>
      <c r="H247" s="1" t="str">
        <f t="shared" ca="1" si="36"/>
        <v/>
      </c>
      <c r="I247" s="1" t="str">
        <f t="shared" ca="1" si="37"/>
        <v/>
      </c>
      <c r="J247" s="1" t="str">
        <f t="shared" ca="1" si="38"/>
        <v/>
      </c>
      <c r="K247" s="1" t="str">
        <f t="shared" ca="1" si="39"/>
        <v/>
      </c>
      <c r="L247" s="1" t="str">
        <f t="shared" ca="1" si="40"/>
        <v/>
      </c>
      <c r="M247" t="str">
        <f t="shared" ca="1" si="41"/>
        <v>MATCH (a {id:57}), (b {id:80}) MERGE (a)-[:DIJAGA_OLEH { Tanggal_Interaksi_Status:'TanggalPemeliharaan-26/04/2024', Tindakan:'TingkatPerawatan-Observasi', }]-&gt;(b);</v>
      </c>
    </row>
    <row r="248" spans="1:13" ht="15.75" x14ac:dyDescent="0.25">
      <c r="A248">
        <f t="shared" ca="1" si="42"/>
        <v>49</v>
      </c>
      <c r="B248">
        <f t="shared" ca="1" si="42"/>
        <v>77</v>
      </c>
      <c r="C248" t="str">
        <f ca="1">_xlfn.XLOOKUP(A248, Node!$B$2:$B$101, Node!$A$2:$A$101, FALSE)</f>
        <v>Pasien</v>
      </c>
      <c r="D248" t="str">
        <f ca="1">_xlfn.XLOOKUP(B248, Node!$B$2:$B$101, Node!$A$2:$A$101, FALSE)</f>
        <v>Perawat</v>
      </c>
      <c r="E248" s="1" t="str">
        <f t="shared" ca="1" si="33"/>
        <v>DIJAGA_OLEH</v>
      </c>
      <c r="F248" s="1" t="str">
        <f t="shared" ca="1" si="34"/>
        <v>TanggalPemeliharaan-06/05/2024</v>
      </c>
      <c r="G248" s="1" t="str">
        <f t="shared" ca="1" si="35"/>
        <v>TingkatPerawatan-Intensif</v>
      </c>
      <c r="H248" s="1" t="str">
        <f t="shared" ca="1" si="36"/>
        <v/>
      </c>
      <c r="I248" s="1" t="str">
        <f t="shared" ca="1" si="37"/>
        <v/>
      </c>
      <c r="J248" s="1" t="str">
        <f t="shared" ca="1" si="38"/>
        <v/>
      </c>
      <c r="K248" s="1" t="str">
        <f t="shared" ca="1" si="39"/>
        <v/>
      </c>
      <c r="L248" s="1" t="str">
        <f t="shared" ca="1" si="40"/>
        <v/>
      </c>
      <c r="M248" t="str">
        <f t="shared" ca="1" si="41"/>
        <v>MATCH (a {id:49}), (b {id:77}) MERGE (a)-[:DIJAGA_OLEH { Tanggal_Interaksi_Status:'TanggalPemeliharaan-06/05/2024', Tindakan:'TingkatPerawatan-Intensif', }]-&gt;(b);</v>
      </c>
    </row>
    <row r="249" spans="1:13" ht="15.75" x14ac:dyDescent="0.25">
      <c r="A249">
        <f t="shared" ca="1" si="42"/>
        <v>31</v>
      </c>
      <c r="B249">
        <f t="shared" ca="1" si="42"/>
        <v>90</v>
      </c>
      <c r="C249" t="str">
        <f ca="1">_xlfn.XLOOKUP(A249, Node!$B$2:$B$101, Node!$A$2:$A$101, FALSE)</f>
        <v>Pasien</v>
      </c>
      <c r="D249" t="str">
        <f ca="1">_xlfn.XLOOKUP(B249, Node!$B$2:$B$101, Node!$A$2:$A$101, FALSE)</f>
        <v>Obat</v>
      </c>
      <c r="E249" s="1" t="str">
        <f t="shared" ca="1" si="33"/>
        <v>MENGONSUMSI</v>
      </c>
      <c r="F249" s="1" t="str">
        <f t="shared" ca="1" si="34"/>
        <v/>
      </c>
      <c r="G249" s="1" t="str">
        <f t="shared" ca="1" si="35"/>
        <v/>
      </c>
      <c r="H249" s="1" t="str">
        <f t="shared" ca="1" si="36"/>
        <v/>
      </c>
      <c r="I249" s="1" t="str">
        <f t="shared" ca="1" si="37"/>
        <v/>
      </c>
      <c r="J249" s="1" t="str">
        <f t="shared" ca="1" si="38"/>
        <v/>
      </c>
      <c r="K249" s="1" t="str">
        <f t="shared" ca="1" si="39"/>
        <v/>
      </c>
      <c r="L249" s="1" t="str">
        <f t="shared" ca="1" si="40"/>
        <v/>
      </c>
      <c r="M249" t="str">
        <f t="shared" ca="1" si="41"/>
        <v>MATCH (a {id:31}), (b {id:90}) MERGE (a)-[:MENGONSUMSI { }]-&gt;(b);</v>
      </c>
    </row>
    <row r="250" spans="1:13" ht="15.75" x14ac:dyDescent="0.25">
      <c r="A250">
        <f t="shared" ca="1" si="42"/>
        <v>91</v>
      </c>
      <c r="B250">
        <f t="shared" ref="B250:B283" ca="1" si="43">RANDBETWEEN(99,100)</f>
        <v>99</v>
      </c>
      <c r="C250" t="str">
        <f ca="1">_xlfn.XLOOKUP(A250, Node!$B$2:$B$101, Node!$A$2:$A$101, FALSE)</f>
        <v>Obat</v>
      </c>
      <c r="D250" t="str">
        <f ca="1">_xlfn.XLOOKUP(B250, Node!$B$2:$B$101, Node!$A$2:$A$101, FALSE)</f>
        <v>RumahSakit</v>
      </c>
      <c r="E250" s="1" t="str">
        <f t="shared" ca="1" si="33"/>
        <v>DIMILIKI_OLEH</v>
      </c>
      <c r="F250" s="1" t="str">
        <f t="shared" ca="1" si="34"/>
        <v/>
      </c>
      <c r="G250" s="1" t="str">
        <f t="shared" ca="1" si="35"/>
        <v/>
      </c>
      <c r="H250" s="1" t="str">
        <f t="shared" ca="1" si="36"/>
        <v/>
      </c>
      <c r="I250" s="1" t="str">
        <f t="shared" ca="1" si="37"/>
        <v/>
      </c>
      <c r="J250" s="1" t="str">
        <f t="shared" ca="1" si="38"/>
        <v/>
      </c>
      <c r="K250" s="1" t="str">
        <f t="shared" ca="1" si="39"/>
        <v/>
      </c>
      <c r="L250" s="1" t="str">
        <f t="shared" ca="1" si="40"/>
        <v/>
      </c>
      <c r="M250" t="str">
        <f t="shared" ca="1" si="41"/>
        <v>MATCH (a {id:91}), (b {id:99}) MERGE (a)-[:DIMILIKI_OLEH { }]-&gt;(b);</v>
      </c>
    </row>
    <row r="251" spans="1:13" ht="15.75" x14ac:dyDescent="0.25">
      <c r="A251">
        <f t="shared" ca="1" si="42"/>
        <v>94</v>
      </c>
      <c r="B251">
        <f t="shared" ca="1" si="43"/>
        <v>99</v>
      </c>
      <c r="C251" t="str">
        <f ca="1">_xlfn.XLOOKUP(A251, Node!$B$2:$B$101, Node!$A$2:$A$101, FALSE)</f>
        <v>Obat</v>
      </c>
      <c r="D251" t="str">
        <f ca="1">_xlfn.XLOOKUP(B251, Node!$B$2:$B$101, Node!$A$2:$A$101, FALSE)</f>
        <v>RumahSakit</v>
      </c>
      <c r="E251" s="1" t="str">
        <f t="shared" ca="1" si="33"/>
        <v>DIMILIKI_OLEH</v>
      </c>
      <c r="F251" s="1" t="str">
        <f t="shared" ca="1" si="34"/>
        <v/>
      </c>
      <c r="G251" s="1" t="str">
        <f t="shared" ca="1" si="35"/>
        <v/>
      </c>
      <c r="H251" s="1" t="str">
        <f t="shared" ca="1" si="36"/>
        <v/>
      </c>
      <c r="I251" s="1" t="str">
        <f t="shared" ca="1" si="37"/>
        <v/>
      </c>
      <c r="J251" s="1" t="str">
        <f t="shared" ca="1" si="38"/>
        <v/>
      </c>
      <c r="K251" s="1" t="str">
        <f t="shared" ca="1" si="39"/>
        <v/>
      </c>
      <c r="L251" s="1" t="str">
        <f t="shared" ca="1" si="40"/>
        <v/>
      </c>
      <c r="M251" t="str">
        <f t="shared" ca="1" si="41"/>
        <v>MATCH (a {id:94}), (b {id:99}) MERGE (a)-[:DIMILIKI_OLEH { }]-&gt;(b);</v>
      </c>
    </row>
    <row r="252" spans="1:13" ht="15.75" x14ac:dyDescent="0.25">
      <c r="A252">
        <f t="shared" ca="1" si="42"/>
        <v>5</v>
      </c>
      <c r="B252">
        <f t="shared" ca="1" si="43"/>
        <v>100</v>
      </c>
      <c r="C252" t="str">
        <f ca="1">_xlfn.XLOOKUP(A252, Node!$B$2:$B$101, Node!$A$2:$A$101, FALSE)</f>
        <v>Pasien</v>
      </c>
      <c r="D252" t="str">
        <f ca="1">_xlfn.XLOOKUP(B252, Node!$B$2:$B$101, Node!$A$2:$A$101, FALSE)</f>
        <v>RumahSakit</v>
      </c>
      <c r="E252" s="1" t="str">
        <f t="shared" ca="1" si="33"/>
        <v>DIRAWAT_DI</v>
      </c>
      <c r="F252" s="1" t="str">
        <f t="shared" ca="1" si="34"/>
        <v/>
      </c>
      <c r="G252" s="1" t="str">
        <f t="shared" ca="1" si="35"/>
        <v/>
      </c>
      <c r="H252" s="1" t="str">
        <f t="shared" ca="1" si="36"/>
        <v/>
      </c>
      <c r="I252" s="1" t="str">
        <f t="shared" ca="1" si="37"/>
        <v/>
      </c>
      <c r="J252" s="1" t="str">
        <f t="shared" ca="1" si="38"/>
        <v/>
      </c>
      <c r="K252" s="1" t="str">
        <f t="shared" ca="1" si="39"/>
        <v/>
      </c>
      <c r="L252" s="1" t="str">
        <f t="shared" ca="1" si="40"/>
        <v/>
      </c>
      <c r="M252" t="str">
        <f t="shared" ca="1" si="41"/>
        <v>MATCH (a {id:5}), (b {id:100}) MERGE (a)-[:DIRAWAT_DI { }]-&gt;(b);</v>
      </c>
    </row>
    <row r="253" spans="1:13" ht="15.75" x14ac:dyDescent="0.25">
      <c r="A253">
        <f t="shared" ca="1" si="42"/>
        <v>57</v>
      </c>
      <c r="B253">
        <f t="shared" ca="1" si="43"/>
        <v>99</v>
      </c>
      <c r="C253" t="str">
        <f ca="1">_xlfn.XLOOKUP(A253, Node!$B$2:$B$101, Node!$A$2:$A$101, FALSE)</f>
        <v>Pasien</v>
      </c>
      <c r="D253" t="str">
        <f ca="1">_xlfn.XLOOKUP(B253, Node!$B$2:$B$101, Node!$A$2:$A$101, FALSE)</f>
        <v>RumahSakit</v>
      </c>
      <c r="E253" s="1" t="str">
        <f t="shared" ca="1" si="33"/>
        <v>DIRAWAT_DI</v>
      </c>
      <c r="F253" s="1" t="str">
        <f t="shared" ca="1" si="34"/>
        <v/>
      </c>
      <c r="G253" s="1" t="str">
        <f t="shared" ca="1" si="35"/>
        <v/>
      </c>
      <c r="H253" s="1" t="str">
        <f t="shared" ca="1" si="36"/>
        <v/>
      </c>
      <c r="I253" s="1" t="str">
        <f t="shared" ca="1" si="37"/>
        <v/>
      </c>
      <c r="J253" s="1" t="str">
        <f t="shared" ca="1" si="38"/>
        <v/>
      </c>
      <c r="K253" s="1" t="str">
        <f t="shared" ca="1" si="39"/>
        <v/>
      </c>
      <c r="L253" s="1" t="str">
        <f t="shared" ca="1" si="40"/>
        <v/>
      </c>
      <c r="M253" t="str">
        <f t="shared" ca="1" si="41"/>
        <v>MATCH (a {id:57}), (b {id:99}) MERGE (a)-[:DIRAWAT_DI { }]-&gt;(b);</v>
      </c>
    </row>
    <row r="254" spans="1:13" ht="15.75" x14ac:dyDescent="0.25">
      <c r="A254">
        <f t="shared" ca="1" si="42"/>
        <v>42</v>
      </c>
      <c r="B254">
        <f t="shared" ca="1" si="43"/>
        <v>99</v>
      </c>
      <c r="C254" t="str">
        <f ca="1">_xlfn.XLOOKUP(A254, Node!$B$2:$B$101, Node!$A$2:$A$101, FALSE)</f>
        <v>Pasien</v>
      </c>
      <c r="D254" t="str">
        <f ca="1">_xlfn.XLOOKUP(B254, Node!$B$2:$B$101, Node!$A$2:$A$101, FALSE)</f>
        <v>RumahSakit</v>
      </c>
      <c r="E254" s="1" t="str">
        <f t="shared" ca="1" si="33"/>
        <v>DIRAWAT_DI</v>
      </c>
      <c r="F254" s="1" t="str">
        <f t="shared" ca="1" si="34"/>
        <v/>
      </c>
      <c r="G254" s="1" t="str">
        <f t="shared" ca="1" si="35"/>
        <v/>
      </c>
      <c r="H254" s="1" t="str">
        <f t="shared" ca="1" si="36"/>
        <v/>
      </c>
      <c r="I254" s="1" t="str">
        <f t="shared" ca="1" si="37"/>
        <v/>
      </c>
      <c r="J254" s="1" t="str">
        <f t="shared" ca="1" si="38"/>
        <v/>
      </c>
      <c r="K254" s="1" t="str">
        <f t="shared" ca="1" si="39"/>
        <v/>
      </c>
      <c r="L254" s="1" t="str">
        <f t="shared" ca="1" si="40"/>
        <v/>
      </c>
      <c r="M254" t="str">
        <f t="shared" ca="1" si="41"/>
        <v>MATCH (a {id:42}), (b {id:99}) MERGE (a)-[:DIRAWAT_DI { }]-&gt;(b);</v>
      </c>
    </row>
    <row r="255" spans="1:13" ht="15.75" x14ac:dyDescent="0.25">
      <c r="A255">
        <f t="shared" ca="1" si="42"/>
        <v>58</v>
      </c>
      <c r="B255">
        <f t="shared" ca="1" si="43"/>
        <v>99</v>
      </c>
      <c r="C255" t="str">
        <f ca="1">_xlfn.XLOOKUP(A255, Node!$B$2:$B$101, Node!$A$2:$A$101, FALSE)</f>
        <v>Pasien</v>
      </c>
      <c r="D255" t="str">
        <f ca="1">_xlfn.XLOOKUP(B255, Node!$B$2:$B$101, Node!$A$2:$A$101, FALSE)</f>
        <v>RumahSakit</v>
      </c>
      <c r="E255" s="1" t="str">
        <f t="shared" ca="1" si="33"/>
        <v>DIRAWAT_DI</v>
      </c>
      <c r="F255" s="1" t="str">
        <f t="shared" ca="1" si="34"/>
        <v/>
      </c>
      <c r="G255" s="1" t="str">
        <f t="shared" ca="1" si="35"/>
        <v/>
      </c>
      <c r="H255" s="1" t="str">
        <f t="shared" ca="1" si="36"/>
        <v/>
      </c>
      <c r="I255" s="1" t="str">
        <f t="shared" ca="1" si="37"/>
        <v/>
      </c>
      <c r="J255" s="1" t="str">
        <f t="shared" ca="1" si="38"/>
        <v/>
      </c>
      <c r="K255" s="1" t="str">
        <f t="shared" ca="1" si="39"/>
        <v/>
      </c>
      <c r="L255" s="1" t="str">
        <f t="shared" ca="1" si="40"/>
        <v/>
      </c>
      <c r="M255" t="str">
        <f t="shared" ca="1" si="41"/>
        <v>MATCH (a {id:58}), (b {id:99}) MERGE (a)-[:DIRAWAT_DI { }]-&gt;(b);</v>
      </c>
    </row>
    <row r="256" spans="1:13" ht="15.75" x14ac:dyDescent="0.25">
      <c r="A256">
        <f t="shared" ca="1" si="42"/>
        <v>22</v>
      </c>
      <c r="B256">
        <f t="shared" ca="1" si="43"/>
        <v>100</v>
      </c>
      <c r="C256" t="str">
        <f ca="1">_xlfn.XLOOKUP(A256, Node!$B$2:$B$101, Node!$A$2:$A$101, FALSE)</f>
        <v>Pasien</v>
      </c>
      <c r="D256" t="str">
        <f ca="1">_xlfn.XLOOKUP(B256, Node!$B$2:$B$101, Node!$A$2:$A$101, FALSE)</f>
        <v>RumahSakit</v>
      </c>
      <c r="E256" s="1" t="str">
        <f t="shared" ca="1" si="33"/>
        <v>DIRAWAT_DI</v>
      </c>
      <c r="F256" s="1" t="str">
        <f t="shared" ca="1" si="34"/>
        <v/>
      </c>
      <c r="G256" s="1" t="str">
        <f t="shared" ca="1" si="35"/>
        <v/>
      </c>
      <c r="H256" s="1" t="str">
        <f t="shared" ca="1" si="36"/>
        <v/>
      </c>
      <c r="I256" s="1" t="str">
        <f t="shared" ca="1" si="37"/>
        <v/>
      </c>
      <c r="J256" s="1" t="str">
        <f t="shared" ca="1" si="38"/>
        <v/>
      </c>
      <c r="K256" s="1" t="str">
        <f t="shared" ca="1" si="39"/>
        <v/>
      </c>
      <c r="L256" s="1" t="str">
        <f t="shared" ca="1" si="40"/>
        <v/>
      </c>
      <c r="M256" t="str">
        <f t="shared" ca="1" si="41"/>
        <v>MATCH (a {id:22}), (b {id:100}) MERGE (a)-[:DIRAWAT_DI { }]-&gt;(b);</v>
      </c>
    </row>
    <row r="257" spans="1:13" ht="15.75" x14ac:dyDescent="0.25">
      <c r="A257">
        <f t="shared" ca="1" si="42"/>
        <v>69</v>
      </c>
      <c r="B257">
        <f t="shared" ca="1" si="43"/>
        <v>99</v>
      </c>
      <c r="C257" t="str">
        <f ca="1">_xlfn.XLOOKUP(A257, Node!$B$2:$B$101, Node!$A$2:$A$101, FALSE)</f>
        <v>Dokter</v>
      </c>
      <c r="D257" t="str">
        <f ca="1">_xlfn.XLOOKUP(B257, Node!$B$2:$B$101, Node!$A$2:$A$101, FALSE)</f>
        <v>RumahSakit</v>
      </c>
      <c r="E257" s="1" t="str">
        <f t="shared" ca="1" si="33"/>
        <v>BEKERJA_DI</v>
      </c>
      <c r="F257" s="1" t="str">
        <f t="shared" ca="1" si="34"/>
        <v/>
      </c>
      <c r="G257" s="1" t="str">
        <f t="shared" ca="1" si="35"/>
        <v/>
      </c>
      <c r="H257" s="1" t="str">
        <f t="shared" ca="1" si="36"/>
        <v/>
      </c>
      <c r="I257" s="1" t="str">
        <f t="shared" ca="1" si="37"/>
        <v>Departemen-Kardiologi</v>
      </c>
      <c r="J257" s="1" t="str">
        <f t="shared" ca="1" si="38"/>
        <v/>
      </c>
      <c r="K257" s="1" t="str">
        <f t="shared" ca="1" si="39"/>
        <v/>
      </c>
      <c r="L257" s="1" t="str">
        <f t="shared" ca="1" si="40"/>
        <v>WaktuShift-16:00-00:00</v>
      </c>
      <c r="M257" t="str">
        <f t="shared" ca="1" si="41"/>
        <v>MATCH (a {id:69}), (b {id:99}) MERGE (a)-[:BEKERJA_DI { Departemen_Spesialiasi:'Departemen-Kardiologi', WaktuShift_Spesialisasi:'WaktuShift-16:00-00:00' }]-&gt;(b);</v>
      </c>
    </row>
    <row r="258" spans="1:13" ht="15.75" x14ac:dyDescent="0.25">
      <c r="A258">
        <f t="shared" ca="1" si="42"/>
        <v>36</v>
      </c>
      <c r="B258">
        <f t="shared" ca="1" si="43"/>
        <v>99</v>
      </c>
      <c r="C258" t="str">
        <f ca="1">_xlfn.XLOOKUP(A258, Node!$B$2:$B$101, Node!$A$2:$A$101, FALSE)</f>
        <v>Pasien</v>
      </c>
      <c r="D258" t="str">
        <f ca="1">_xlfn.XLOOKUP(B258, Node!$B$2:$B$101, Node!$A$2:$A$101, FALSE)</f>
        <v>RumahSakit</v>
      </c>
      <c r="E258" s="1" t="str">
        <f t="shared" ca="1" si="33"/>
        <v>DIRAWAT_DI</v>
      </c>
      <c r="F258" s="1" t="str">
        <f t="shared" ca="1" si="34"/>
        <v/>
      </c>
      <c r="G258" s="1" t="str">
        <f t="shared" ca="1" si="35"/>
        <v/>
      </c>
      <c r="H258" s="1" t="str">
        <f t="shared" ca="1" si="36"/>
        <v/>
      </c>
      <c r="I258" s="1" t="str">
        <f t="shared" ca="1" si="37"/>
        <v/>
      </c>
      <c r="J258" s="1" t="str">
        <f t="shared" ca="1" si="38"/>
        <v/>
      </c>
      <c r="K258" s="1" t="str">
        <f t="shared" ca="1" si="39"/>
        <v/>
      </c>
      <c r="L258" s="1" t="str">
        <f t="shared" ca="1" si="40"/>
        <v/>
      </c>
      <c r="M258" t="str">
        <f t="shared" ca="1" si="41"/>
        <v>MATCH (a {id:36}), (b {id:99}) MERGE (a)-[:DIRAWAT_DI { }]-&gt;(b);</v>
      </c>
    </row>
    <row r="259" spans="1:13" ht="15.75" x14ac:dyDescent="0.25">
      <c r="A259">
        <f t="shared" ca="1" si="42"/>
        <v>99</v>
      </c>
      <c r="B259">
        <f t="shared" ca="1" si="43"/>
        <v>100</v>
      </c>
      <c r="C259" t="str">
        <f ca="1">_xlfn.XLOOKUP(A259, Node!$B$2:$B$101, Node!$A$2:$A$101, FALSE)</f>
        <v>RumahSakit</v>
      </c>
      <c r="D259" t="str">
        <f ca="1">_xlfn.XLOOKUP(B259, Node!$B$2:$B$101, Node!$A$2:$A$101, FALSE)</f>
        <v>RumahSakit</v>
      </c>
      <c r="E259" s="1" t="str">
        <f t="shared" ref="E259:E300" ca="1" si="44">IF(AND(C259="Pasien", D259="Pasien"), "TIDAK_ADA",
IF(AND(C259="Pasien", D259="Dokter"), "KONSULTASI_DENGAN",
IF(AND(C259="Pasien", D259="Perawat"), "DIJAGA_OLEH",
IF(AND(C259="Pasien", D259="Spesialis"), "MELAKUKAN_PEMERIKSAAN_PADA",
IF(AND(C259="Pasien", D259="Apoteker"), "KONSULTASI_OBAT_DENGAN",
IF(AND(C259="Pasien", D259="Obat"), "MENGONSUMSI",
IF(AND(C259="Pasien", D259="RumahSakit"), "DIRAWAT_DI",
IF(AND(C259="Dokter", D259="Pasien"), "MEMBERIKAN_PERAWATAN_KEPADA",
IF(AND(C259="Dokter", D259="Dokter"), "REKAN_KERJA",
IF(AND(C259="Dokter", D259="Perawat"), "MELAPORKAN_KONDISI_PASIEN_KEPADA",
IF(AND(C259="Dokter", D259="Spesialis"), "MERUJUK_KE",
IF(AND(C259="Dokter", D259="Apoteker"), "MEMINTA_REKOMENDASI_OBAT_DARI",
IF(AND(C259="Dokter", D259="Obat"), "MEREKOMENDASIKAN",
IF(AND(C259="Dokter", D259="RumahSakit"), "BEKERJA_DI",
IF(AND(C259="Perawat", D259="Pasien"), "MEMBERIKAN_INFORMASI_OBAT_KEPADA",
IF(AND(C259="Perawat", D259="Dokter"), "MEMBERIKAN_PERAWATAN_KEPADA",
IF(AND(C259="Perawat", D259="Perawat"), "BEKERJA_BERSAMA",
IF(AND(C259="Perawat", D259="Spesialis"), "MEMBANTU_PEMERIKSAAN_PASIEN",
IF(AND(C259="Perawat", D259="Apoteker"), "MEMBERIKAN_INFORMASI_OBAT_KEPADA",
IF(AND(C259="Perawat", D259="RumahSakit"), "BEKERJA_DI",
IF(AND(C259="Spesialis", D259="Pasien"), "MELAKUKAN_PEMERIKSAAN_PADA",
IF(AND(C259="Spesialis", D259="Dokter"), "MEMBERIKAN_SARAN_ATAU_REKOMENDASI",
IF(AND(C259="Spesialis", D259="Perawat"), "MEMBANTU_PEMERIKSAAN_PASIEN",
IF(AND(C259="Spesialis", D259="Spesialis"), "BERKOLABORASI_DALAM_PENELITIAN_ATAU_TINDAKAN_MEDIS",
IF(AND(C259="Spesialis", D259="Apoteker"), "MEMBERIKAN_INFORMASI_OBAT_KEPADA",
IF(AND(C259="Spesialis", D259="RumahSakit"), "BERPRAKTIK_DI",
IF(AND(C259="Apoteker", D259="Pasien"), "MEMBERIKAN_INFORMASI_OBAT_KEPADA",
IF(AND(C259="Apoteker", D259="Dokter"), "MEMBERIKAN_INFORMASI_OBAT_KEPADA",
IF(AND(C259="Apoteker", D259="Perawat"), "MEMBERIKAN_INFORMASI_OBAT_KEPADA",
IF(AND(C259="Apoteker", D259="Spesialis"), "MEMBERIKAN_INFORMASI_OBAT_KEPADA",
IF(AND(C259="Apoteker", D259="Apoteker"), "MENYEDIAKAN_OBAT",
IF(AND(C259="Apoteker", D259="Obat"), "DIBERIKAN_KEPADA",
IF(AND(C259="Apoteker", D259="RumahSakit"), "BEKERJA_DI",
IF(AND(C259="Obat", D259="Pasien"), "DIAMBIL_OLEH",
IF(AND(C259="Obat", D259="Dokter"), "DIBERIKAN_KEPADA",
IF(AND(C259="Obat", D259="Perawat"), "TIDAK_ADA",
IF(AND(C259="Obat", D259="Spesialis"), "DIBERIKAN_KEPADA",
IF(AND(C259="Obat", D259="Apoteker"), "DIBERIKAN_KEPADA",
IF(AND(C259="Obat", D259="Obat"), "TIDAK_ADA",
IF(AND(C259="Obat", D259="RumahSakit"), "DIMILIKI_OLEH",
IF(AND(C259="RumahSakit", D259="Pasien"), "MENERIMA_PASIEN",
IF(AND(C259="RumahSakit", D259="Dokter"), "MENGELOLA_DOKTER",
IF(AND(C259="RumahSakit", D259="Perawat"), "MENGELOLA_PERAWAT",
IF(AND(C259="RumahSakit", D259="Spesialis"), "MENGUNDANG_SPESIALIS",
IF(AND(C259="RumahSakit", D259="Apoteker"), "MENGELOLA_APOTEKER",
IF(AND(C259="RumahSakit", D259="Obat"), "DIMILIKI_OLEH",
IF(AND(C259="RumahSakit", D259="RumahSakit"), "KERJA_SAMA_ATAU_KOLABORASI",
"TIDAK_ADA")))))))))))))))))))))))))))))))))))))))))))))))</f>
        <v>KERJA_SAMA_ATAU_KOLABORASI</v>
      </c>
      <c r="F259" s="1" t="str">
        <f t="shared" ref="F259:F300" ca="1" si="45">IF(E259="KONSULTASI_DENGAN", "TanggalKonsultasi-" &amp; TEXT(TODAY() + RANDBETWEEN(-10, 10), "dd/mm/yyyy"),
IF(E259="MEMBERIKAN_PERAWATAN_KEPADA", "TanggalPerawatan-" &amp; TEXT(TODAY() + RANDBETWEEN(-360, 30), "dd/mm/yyyy"),
IF(E259="DIJAGA_OLEH", "TanggalPemeliharaan-" &amp; TEXT(TODAY() + RANDBETWEEN(-5, 5), "dd/mm/yyyy"),
"")))</f>
        <v/>
      </c>
      <c r="G259" s="1" t="str">
        <f t="shared" ref="G259:G300" ca="1" si="46">IF(E259="KONSULTASI_DENGAN", "MasalahDibahas-" &amp; CHOOSE(RANDBETWEEN(1, 3), "Diagnosis", "Opsi Perawatan", "Rencana Tindak Lanjut"),
IF(E259="MEMBERIKAN_PERAWATAN_KEPADA", "JenisPerawatan-" &amp; CHOOSE(RANDBETWEEN(1, 3), "Bedah", "Non-bedah", "Rehabilitasi"),
IF(E259="DIJAGA_OLEH", "TingkatPerawatan-" &amp; CHOOSE(RANDBETWEEN(1, 3), "Intensif", "Rutin", "Observasi"),
"")))</f>
        <v/>
      </c>
      <c r="H259" s="1" t="str">
        <f t="shared" ref="H259:H300" ca="1" si="47">IF(E259="MEMBERIKAN_PERAWATAN_KEPADA", "DurasiPerawatan-" &amp; TEXT(RANDBETWEEN(10, 120), "0") &amp; " menit", "")</f>
        <v/>
      </c>
      <c r="I259" s="1" t="str">
        <f t="shared" ref="I259:I300" ca="1" si="48">IF(E259="BEKERJA_DI", "Departemen-" &amp; CHOOSE(RANDBETWEEN(1, 5), "Kardiologi", "Neurologi", "Onkologi", "Pediatri", "Darurat"),
IF(E259="BERPRAKTIK_DI", "Spesialisasi-" &amp; CHOOSE(RANDBETWEEN(1, 4), "Bedah", "Kedokteran Umum", "Pediatri", "Ortopedi"), ""))</f>
        <v/>
      </c>
      <c r="J259" s="1" t="str">
        <f t="shared" ref="J259:J300" ca="1" si="49">IF(E259="MEMBERIKAN_PERAWATAN_KEPADA", "PerawatPendamping-" &amp; "id-" &amp; RANDBETWEEN(1,10),
IF(E259="MELAKUKAN_PEMERIKSAAN_PADA", "PeralatanDigunakan-" &amp; CHOOSE(RANDBETWEEN(1,4), "MRI", "USG", "Rontgen", "Stetoskop"),
""))</f>
        <v/>
      </c>
      <c r="K259" s="1" t="str">
        <f t="shared" ref="K259:K300" ca="1" si="50">IF(E259="MEMBERIKAN_INFORMASI_OBAT_KEPADA","JenisObat-"&amp;"id-"&amp;RANDBETWEEN(1,10),
IF(E259="MEMBERIKAN_PERAWATAN_KEPADA","RincianPerawatan-"&amp;CHOOSE(RANDBETWEEN(1,3),"Bedah","Terapi Fisik","Obat-obatan"),
""))</f>
        <v/>
      </c>
      <c r="L259" s="1" t="str">
        <f t="shared" ref="L259:L300" ca="1" si="51">IF(E259="BEKERJA_DI","WaktuShift-"&amp;CHOOSE(RANDBETWEEN(1,3),"08:00-16:00","16:00-00:00","00:00-08:00"),
IF(E259="BERPRAKTIK_DI","DomainSpesialisasi-"&amp;CHOOSE(RANDBETWEEN(1,3),"Kardiologi","Neurologi","Gastroenterologi"),
""))</f>
        <v/>
      </c>
      <c r="M259" t="str">
        <f t="shared" ref="M259:M300" ca="1" si="52">IF(E259="TIDAK_ADA", "",
 "MATCH (a {id:"&amp;A259&amp;"}), (b {id:"&amp;B259&amp;"}) MERGE (a)-[:"&amp;E259&amp;" { " &amp;
 IF(F259="", "", $F$1&amp;":'"&amp;F259&amp;"', ") &amp;
 IF(G259="", "", $G$1&amp;":'"&amp;G259&amp;"', ") &amp;
 IF(I259="", "", $I$1&amp;":'"&amp;I259&amp;"', ") &amp;
 IF(J259="", "", $J$1&amp;":'"&amp;J259&amp;"', ") &amp;
 IF(K259="", "", $K$1&amp;":'"&amp;K259&amp;"', ") &amp;
 IF(L259="", "", $L$1&amp;":'"&amp;L259&amp;"' ") &amp; "}]-&gt;(b);")</f>
        <v>MATCH (a {id:99}), (b {id:100}) MERGE (a)-[:KERJA_SAMA_ATAU_KOLABORASI { }]-&gt;(b);</v>
      </c>
    </row>
    <row r="260" spans="1:13" ht="15.75" x14ac:dyDescent="0.25">
      <c r="A260">
        <f t="shared" ca="1" si="42"/>
        <v>84</v>
      </c>
      <c r="B260">
        <f t="shared" ca="1" si="43"/>
        <v>99</v>
      </c>
      <c r="C260" t="str">
        <f ca="1">_xlfn.XLOOKUP(A260, Node!$B$2:$B$101, Node!$A$2:$A$101, FALSE)</f>
        <v>Spesialis</v>
      </c>
      <c r="D260" t="str">
        <f ca="1">_xlfn.XLOOKUP(B260, Node!$B$2:$B$101, Node!$A$2:$A$101, FALSE)</f>
        <v>RumahSakit</v>
      </c>
      <c r="E260" s="1" t="str">
        <f t="shared" ca="1" si="44"/>
        <v>BERPRAKTIK_DI</v>
      </c>
      <c r="F260" s="1" t="str">
        <f t="shared" ca="1" si="45"/>
        <v/>
      </c>
      <c r="G260" s="1" t="str">
        <f t="shared" ca="1" si="46"/>
        <v/>
      </c>
      <c r="H260" s="1" t="str">
        <f t="shared" ca="1" si="47"/>
        <v/>
      </c>
      <c r="I260" s="1" t="str">
        <f t="shared" ca="1" si="48"/>
        <v>Spesialisasi-Pediatri</v>
      </c>
      <c r="J260" s="1" t="str">
        <f t="shared" ca="1" si="49"/>
        <v/>
      </c>
      <c r="K260" s="1" t="str">
        <f t="shared" ca="1" si="50"/>
        <v/>
      </c>
      <c r="L260" s="1" t="str">
        <f t="shared" ca="1" si="51"/>
        <v>DomainSpesialisasi-Kardiologi</v>
      </c>
      <c r="M260" t="str">
        <f t="shared" ca="1" si="52"/>
        <v>MATCH (a {id:84}), (b {id:99}) MERGE (a)-[:BERPRAKTIK_DI { Departemen_Spesialiasi:'Spesialisasi-Pediatri', WaktuShift_Spesialisasi:'DomainSpesialisasi-Kardiologi' }]-&gt;(b);</v>
      </c>
    </row>
    <row r="261" spans="1:13" ht="15.75" x14ac:dyDescent="0.25">
      <c r="A261">
        <f t="shared" ca="1" si="42"/>
        <v>38</v>
      </c>
      <c r="B261">
        <f t="shared" ca="1" si="43"/>
        <v>100</v>
      </c>
      <c r="C261" t="str">
        <f ca="1">_xlfn.XLOOKUP(A261, Node!$B$2:$B$101, Node!$A$2:$A$101, FALSE)</f>
        <v>Pasien</v>
      </c>
      <c r="D261" t="str">
        <f ca="1">_xlfn.XLOOKUP(B261, Node!$B$2:$B$101, Node!$A$2:$A$101, FALSE)</f>
        <v>RumahSakit</v>
      </c>
      <c r="E261" s="1" t="str">
        <f t="shared" ca="1" si="44"/>
        <v>DIRAWAT_DI</v>
      </c>
      <c r="F261" s="1" t="str">
        <f t="shared" ca="1" si="45"/>
        <v/>
      </c>
      <c r="G261" s="1" t="str">
        <f t="shared" ca="1" si="46"/>
        <v/>
      </c>
      <c r="H261" s="1" t="str">
        <f t="shared" ca="1" si="47"/>
        <v/>
      </c>
      <c r="I261" s="1" t="str">
        <f t="shared" ca="1" si="48"/>
        <v/>
      </c>
      <c r="J261" s="1" t="str">
        <f t="shared" ca="1" si="49"/>
        <v/>
      </c>
      <c r="K261" s="1" t="str">
        <f t="shared" ca="1" si="50"/>
        <v/>
      </c>
      <c r="L261" s="1" t="str">
        <f t="shared" ca="1" si="51"/>
        <v/>
      </c>
      <c r="M261" t="str">
        <f t="shared" ca="1" si="52"/>
        <v>MATCH (a {id:38}), (b {id:100}) MERGE (a)-[:DIRAWAT_DI { }]-&gt;(b);</v>
      </c>
    </row>
    <row r="262" spans="1:13" ht="15.75" x14ac:dyDescent="0.25">
      <c r="A262">
        <f t="shared" ca="1" si="42"/>
        <v>18</v>
      </c>
      <c r="B262">
        <f t="shared" ca="1" si="43"/>
        <v>100</v>
      </c>
      <c r="C262" t="str">
        <f ca="1">_xlfn.XLOOKUP(A262, Node!$B$2:$B$101, Node!$A$2:$A$101, FALSE)</f>
        <v>Pasien</v>
      </c>
      <c r="D262" t="str">
        <f ca="1">_xlfn.XLOOKUP(B262, Node!$B$2:$B$101, Node!$A$2:$A$101, FALSE)</f>
        <v>RumahSakit</v>
      </c>
      <c r="E262" s="1" t="str">
        <f t="shared" ca="1" si="44"/>
        <v>DIRAWAT_DI</v>
      </c>
      <c r="F262" s="1" t="str">
        <f t="shared" ca="1" si="45"/>
        <v/>
      </c>
      <c r="G262" s="1" t="str">
        <f t="shared" ca="1" si="46"/>
        <v/>
      </c>
      <c r="H262" s="1" t="str">
        <f t="shared" ca="1" si="47"/>
        <v/>
      </c>
      <c r="I262" s="1" t="str">
        <f t="shared" ca="1" si="48"/>
        <v/>
      </c>
      <c r="J262" s="1" t="str">
        <f t="shared" ca="1" si="49"/>
        <v/>
      </c>
      <c r="K262" s="1" t="str">
        <f t="shared" ca="1" si="50"/>
        <v/>
      </c>
      <c r="L262" s="1" t="str">
        <f t="shared" ca="1" si="51"/>
        <v/>
      </c>
      <c r="M262" t="str">
        <f t="shared" ca="1" si="52"/>
        <v>MATCH (a {id:18}), (b {id:100}) MERGE (a)-[:DIRAWAT_DI { }]-&gt;(b);</v>
      </c>
    </row>
    <row r="263" spans="1:13" ht="15.75" x14ac:dyDescent="0.25">
      <c r="A263">
        <f t="shared" ca="1" si="42"/>
        <v>69</v>
      </c>
      <c r="B263">
        <f t="shared" ca="1" si="43"/>
        <v>100</v>
      </c>
      <c r="C263" t="str">
        <f ca="1">_xlfn.XLOOKUP(A263, Node!$B$2:$B$101, Node!$A$2:$A$101, FALSE)</f>
        <v>Dokter</v>
      </c>
      <c r="D263" t="str">
        <f ca="1">_xlfn.XLOOKUP(B263, Node!$B$2:$B$101, Node!$A$2:$A$101, FALSE)</f>
        <v>RumahSakit</v>
      </c>
      <c r="E263" s="1" t="str">
        <f t="shared" ca="1" si="44"/>
        <v>BEKERJA_DI</v>
      </c>
      <c r="F263" s="1" t="str">
        <f t="shared" ca="1" si="45"/>
        <v/>
      </c>
      <c r="G263" s="1" t="str">
        <f t="shared" ca="1" si="46"/>
        <v/>
      </c>
      <c r="H263" s="1" t="str">
        <f t="shared" ca="1" si="47"/>
        <v/>
      </c>
      <c r="I263" s="1" t="str">
        <f t="shared" ca="1" si="48"/>
        <v>Departemen-Kardiologi</v>
      </c>
      <c r="J263" s="1" t="str">
        <f t="shared" ca="1" si="49"/>
        <v/>
      </c>
      <c r="K263" s="1" t="str">
        <f t="shared" ca="1" si="50"/>
        <v/>
      </c>
      <c r="L263" s="1" t="str">
        <f t="shared" ca="1" si="51"/>
        <v>WaktuShift-00:00-08:00</v>
      </c>
      <c r="M263" t="str">
        <f t="shared" ca="1" si="52"/>
        <v>MATCH (a {id:69}), (b {id:100}) MERGE (a)-[:BEKERJA_DI { Departemen_Spesialiasi:'Departemen-Kardiologi', WaktuShift_Spesialisasi:'WaktuShift-00:00-08:00' }]-&gt;(b);</v>
      </c>
    </row>
    <row r="264" spans="1:13" ht="15.75" x14ac:dyDescent="0.25">
      <c r="A264">
        <f t="shared" ca="1" si="42"/>
        <v>90</v>
      </c>
      <c r="B264">
        <f t="shared" ca="1" si="43"/>
        <v>99</v>
      </c>
      <c r="C264" t="str">
        <f ca="1">_xlfn.XLOOKUP(A264, Node!$B$2:$B$101, Node!$A$2:$A$101, FALSE)</f>
        <v>Obat</v>
      </c>
      <c r="D264" t="str">
        <f ca="1">_xlfn.XLOOKUP(B264, Node!$B$2:$B$101, Node!$A$2:$A$101, FALSE)</f>
        <v>RumahSakit</v>
      </c>
      <c r="E264" s="1" t="str">
        <f t="shared" ca="1" si="44"/>
        <v>DIMILIKI_OLEH</v>
      </c>
      <c r="F264" s="1" t="str">
        <f t="shared" ca="1" si="45"/>
        <v/>
      </c>
      <c r="G264" s="1" t="str">
        <f t="shared" ca="1" si="46"/>
        <v/>
      </c>
      <c r="H264" s="1" t="str">
        <f t="shared" ca="1" si="47"/>
        <v/>
      </c>
      <c r="I264" s="1" t="str">
        <f t="shared" ca="1" si="48"/>
        <v/>
      </c>
      <c r="J264" s="1" t="str">
        <f t="shared" ca="1" si="49"/>
        <v/>
      </c>
      <c r="K264" s="1" t="str">
        <f t="shared" ca="1" si="50"/>
        <v/>
      </c>
      <c r="L264" s="1" t="str">
        <f t="shared" ca="1" si="51"/>
        <v/>
      </c>
      <c r="M264" t="str">
        <f t="shared" ca="1" si="52"/>
        <v>MATCH (a {id:90}), (b {id:99}) MERGE (a)-[:DIMILIKI_OLEH { }]-&gt;(b);</v>
      </c>
    </row>
    <row r="265" spans="1:13" ht="15.75" x14ac:dyDescent="0.25">
      <c r="A265">
        <f t="shared" ca="1" si="42"/>
        <v>84</v>
      </c>
      <c r="B265">
        <f t="shared" ca="1" si="43"/>
        <v>99</v>
      </c>
      <c r="C265" t="str">
        <f ca="1">_xlfn.XLOOKUP(A265, Node!$B$2:$B$101, Node!$A$2:$A$101, FALSE)</f>
        <v>Spesialis</v>
      </c>
      <c r="D265" t="str">
        <f ca="1">_xlfn.XLOOKUP(B265, Node!$B$2:$B$101, Node!$A$2:$A$101, FALSE)</f>
        <v>RumahSakit</v>
      </c>
      <c r="E265" s="1" t="str">
        <f t="shared" ca="1" si="44"/>
        <v>BERPRAKTIK_DI</v>
      </c>
      <c r="F265" s="1" t="str">
        <f t="shared" ca="1" si="45"/>
        <v/>
      </c>
      <c r="G265" s="1" t="str">
        <f t="shared" ca="1" si="46"/>
        <v/>
      </c>
      <c r="H265" s="1" t="str">
        <f t="shared" ca="1" si="47"/>
        <v/>
      </c>
      <c r="I265" s="1" t="str">
        <f t="shared" ca="1" si="48"/>
        <v>Spesialisasi-Kedokteran Umum</v>
      </c>
      <c r="J265" s="1" t="str">
        <f t="shared" ca="1" si="49"/>
        <v/>
      </c>
      <c r="K265" s="1" t="str">
        <f t="shared" ca="1" si="50"/>
        <v/>
      </c>
      <c r="L265" s="1" t="str">
        <f t="shared" ca="1" si="51"/>
        <v>DomainSpesialisasi-Neurologi</v>
      </c>
      <c r="M265" t="str">
        <f t="shared" ca="1" si="52"/>
        <v>MATCH (a {id:84}), (b {id:99}) MERGE (a)-[:BERPRAKTIK_DI { Departemen_Spesialiasi:'Spesialisasi-Kedokteran Umum', WaktuShift_Spesialisasi:'DomainSpesialisasi-Neurologi' }]-&gt;(b);</v>
      </c>
    </row>
    <row r="266" spans="1:13" ht="15.75" x14ac:dyDescent="0.25">
      <c r="A266">
        <f t="shared" ca="1" si="42"/>
        <v>88</v>
      </c>
      <c r="B266">
        <f t="shared" ca="1" si="43"/>
        <v>99</v>
      </c>
      <c r="C266" t="str">
        <f ca="1">_xlfn.XLOOKUP(A266, Node!$B$2:$B$101, Node!$A$2:$A$101, FALSE)</f>
        <v>Obat</v>
      </c>
      <c r="D266" t="str">
        <f ca="1">_xlfn.XLOOKUP(B266, Node!$B$2:$B$101, Node!$A$2:$A$101, FALSE)</f>
        <v>RumahSakit</v>
      </c>
      <c r="E266" s="1" t="str">
        <f t="shared" ca="1" si="44"/>
        <v>DIMILIKI_OLEH</v>
      </c>
      <c r="F266" s="1" t="str">
        <f t="shared" ca="1" si="45"/>
        <v/>
      </c>
      <c r="G266" s="1" t="str">
        <f t="shared" ca="1" si="46"/>
        <v/>
      </c>
      <c r="H266" s="1" t="str">
        <f t="shared" ca="1" si="47"/>
        <v/>
      </c>
      <c r="I266" s="1" t="str">
        <f t="shared" ca="1" si="48"/>
        <v/>
      </c>
      <c r="J266" s="1" t="str">
        <f t="shared" ca="1" si="49"/>
        <v/>
      </c>
      <c r="K266" s="1" t="str">
        <f t="shared" ca="1" si="50"/>
        <v/>
      </c>
      <c r="L266" s="1" t="str">
        <f t="shared" ca="1" si="51"/>
        <v/>
      </c>
      <c r="M266" t="str">
        <f t="shared" ca="1" si="52"/>
        <v>MATCH (a {id:88}), (b {id:99}) MERGE (a)-[:DIMILIKI_OLEH { }]-&gt;(b);</v>
      </c>
    </row>
    <row r="267" spans="1:13" ht="15.75" x14ac:dyDescent="0.25">
      <c r="A267">
        <f t="shared" ca="1" si="42"/>
        <v>27</v>
      </c>
      <c r="B267">
        <f t="shared" ca="1" si="43"/>
        <v>99</v>
      </c>
      <c r="C267" t="str">
        <f ca="1">_xlfn.XLOOKUP(A267, Node!$B$2:$B$101, Node!$A$2:$A$101, FALSE)</f>
        <v>Pasien</v>
      </c>
      <c r="D267" t="str">
        <f ca="1">_xlfn.XLOOKUP(B267, Node!$B$2:$B$101, Node!$A$2:$A$101, FALSE)</f>
        <v>RumahSakit</v>
      </c>
      <c r="E267" s="1" t="str">
        <f t="shared" ca="1" si="44"/>
        <v>DIRAWAT_DI</v>
      </c>
      <c r="F267" s="1" t="str">
        <f t="shared" ca="1" si="45"/>
        <v/>
      </c>
      <c r="G267" s="1" t="str">
        <f t="shared" ca="1" si="46"/>
        <v/>
      </c>
      <c r="H267" s="1" t="str">
        <f t="shared" ca="1" si="47"/>
        <v/>
      </c>
      <c r="I267" s="1" t="str">
        <f t="shared" ca="1" si="48"/>
        <v/>
      </c>
      <c r="J267" s="1" t="str">
        <f t="shared" ca="1" si="49"/>
        <v/>
      </c>
      <c r="K267" s="1" t="str">
        <f t="shared" ca="1" si="50"/>
        <v/>
      </c>
      <c r="L267" s="1" t="str">
        <f t="shared" ca="1" si="51"/>
        <v/>
      </c>
      <c r="M267" t="str">
        <f t="shared" ca="1" si="52"/>
        <v>MATCH (a {id:27}), (b {id:99}) MERGE (a)-[:DIRAWAT_DI { }]-&gt;(b);</v>
      </c>
    </row>
    <row r="268" spans="1:13" ht="15.75" x14ac:dyDescent="0.25">
      <c r="A268">
        <f t="shared" ca="1" si="42"/>
        <v>15</v>
      </c>
      <c r="B268">
        <f t="shared" ca="1" si="43"/>
        <v>99</v>
      </c>
      <c r="C268" t="str">
        <f ca="1">_xlfn.XLOOKUP(A268, Node!$B$2:$B$101, Node!$A$2:$A$101, FALSE)</f>
        <v>Pasien</v>
      </c>
      <c r="D268" t="str">
        <f ca="1">_xlfn.XLOOKUP(B268, Node!$B$2:$B$101, Node!$A$2:$A$101, FALSE)</f>
        <v>RumahSakit</v>
      </c>
      <c r="E268" s="1" t="str">
        <f t="shared" ca="1" si="44"/>
        <v>DIRAWAT_DI</v>
      </c>
      <c r="F268" s="1" t="str">
        <f t="shared" ca="1" si="45"/>
        <v/>
      </c>
      <c r="G268" s="1" t="str">
        <f t="shared" ca="1" si="46"/>
        <v/>
      </c>
      <c r="H268" s="1" t="str">
        <f t="shared" ca="1" si="47"/>
        <v/>
      </c>
      <c r="I268" s="1" t="str">
        <f t="shared" ca="1" si="48"/>
        <v/>
      </c>
      <c r="J268" s="1" t="str">
        <f t="shared" ca="1" si="49"/>
        <v/>
      </c>
      <c r="K268" s="1" t="str">
        <f t="shared" ca="1" si="50"/>
        <v/>
      </c>
      <c r="L268" s="1" t="str">
        <f t="shared" ca="1" si="51"/>
        <v/>
      </c>
      <c r="M268" t="str">
        <f t="shared" ca="1" si="52"/>
        <v>MATCH (a {id:15}), (b {id:99}) MERGE (a)-[:DIRAWAT_DI { }]-&gt;(b);</v>
      </c>
    </row>
    <row r="269" spans="1:13" ht="15.75" x14ac:dyDescent="0.25">
      <c r="A269">
        <f t="shared" ca="1" si="42"/>
        <v>45</v>
      </c>
      <c r="B269">
        <f t="shared" ca="1" si="43"/>
        <v>100</v>
      </c>
      <c r="C269" t="str">
        <f ca="1">_xlfn.XLOOKUP(A269, Node!$B$2:$B$101, Node!$A$2:$A$101, FALSE)</f>
        <v>Pasien</v>
      </c>
      <c r="D269" t="str">
        <f ca="1">_xlfn.XLOOKUP(B269, Node!$B$2:$B$101, Node!$A$2:$A$101, FALSE)</f>
        <v>RumahSakit</v>
      </c>
      <c r="E269" s="1" t="str">
        <f t="shared" ca="1" si="44"/>
        <v>DIRAWAT_DI</v>
      </c>
      <c r="F269" s="1" t="str">
        <f t="shared" ca="1" si="45"/>
        <v/>
      </c>
      <c r="G269" s="1" t="str">
        <f t="shared" ca="1" si="46"/>
        <v/>
      </c>
      <c r="H269" s="1" t="str">
        <f t="shared" ca="1" si="47"/>
        <v/>
      </c>
      <c r="I269" s="1" t="str">
        <f t="shared" ca="1" si="48"/>
        <v/>
      </c>
      <c r="J269" s="1" t="str">
        <f t="shared" ca="1" si="49"/>
        <v/>
      </c>
      <c r="K269" s="1" t="str">
        <f t="shared" ca="1" si="50"/>
        <v/>
      </c>
      <c r="L269" s="1" t="str">
        <f t="shared" ca="1" si="51"/>
        <v/>
      </c>
      <c r="M269" t="str">
        <f t="shared" ca="1" si="52"/>
        <v>MATCH (a {id:45}), (b {id:100}) MERGE (a)-[:DIRAWAT_DI { }]-&gt;(b);</v>
      </c>
    </row>
    <row r="270" spans="1:13" ht="15.75" x14ac:dyDescent="0.25">
      <c r="A270">
        <f t="shared" ca="1" si="42"/>
        <v>29</v>
      </c>
      <c r="B270">
        <f t="shared" ca="1" si="43"/>
        <v>100</v>
      </c>
      <c r="C270" t="str">
        <f ca="1">_xlfn.XLOOKUP(A270, Node!$B$2:$B$101, Node!$A$2:$A$101, FALSE)</f>
        <v>Pasien</v>
      </c>
      <c r="D270" t="str">
        <f ca="1">_xlfn.XLOOKUP(B270, Node!$B$2:$B$101, Node!$A$2:$A$101, FALSE)</f>
        <v>RumahSakit</v>
      </c>
      <c r="E270" s="1" t="str">
        <f t="shared" ca="1" si="44"/>
        <v>DIRAWAT_DI</v>
      </c>
      <c r="F270" s="1" t="str">
        <f t="shared" ca="1" si="45"/>
        <v/>
      </c>
      <c r="G270" s="1" t="str">
        <f t="shared" ca="1" si="46"/>
        <v/>
      </c>
      <c r="H270" s="1" t="str">
        <f t="shared" ca="1" si="47"/>
        <v/>
      </c>
      <c r="I270" s="1" t="str">
        <f t="shared" ca="1" si="48"/>
        <v/>
      </c>
      <c r="J270" s="1" t="str">
        <f t="shared" ca="1" si="49"/>
        <v/>
      </c>
      <c r="K270" s="1" t="str">
        <f t="shared" ca="1" si="50"/>
        <v/>
      </c>
      <c r="L270" s="1" t="str">
        <f t="shared" ca="1" si="51"/>
        <v/>
      </c>
      <c r="M270" t="str">
        <f t="shared" ca="1" si="52"/>
        <v>MATCH (a {id:29}), (b {id:100}) MERGE (a)-[:DIRAWAT_DI { }]-&gt;(b);</v>
      </c>
    </row>
    <row r="271" spans="1:13" ht="15.75" x14ac:dyDescent="0.25">
      <c r="A271">
        <f t="shared" ca="1" si="42"/>
        <v>72</v>
      </c>
      <c r="B271">
        <f t="shared" ca="1" si="43"/>
        <v>99</v>
      </c>
      <c r="C271" t="str">
        <f ca="1">_xlfn.XLOOKUP(A271, Node!$B$2:$B$101, Node!$A$2:$A$101, FALSE)</f>
        <v>Perawat</v>
      </c>
      <c r="D271" t="str">
        <f ca="1">_xlfn.XLOOKUP(B271, Node!$B$2:$B$101, Node!$A$2:$A$101, FALSE)</f>
        <v>RumahSakit</v>
      </c>
      <c r="E271" s="1" t="str">
        <f t="shared" ca="1" si="44"/>
        <v>BEKERJA_DI</v>
      </c>
      <c r="F271" s="1" t="str">
        <f t="shared" ca="1" si="45"/>
        <v/>
      </c>
      <c r="G271" s="1" t="str">
        <f t="shared" ca="1" si="46"/>
        <v/>
      </c>
      <c r="H271" s="1" t="str">
        <f t="shared" ca="1" si="47"/>
        <v/>
      </c>
      <c r="I271" s="1" t="str">
        <f t="shared" ca="1" si="48"/>
        <v>Departemen-Pediatri</v>
      </c>
      <c r="J271" s="1" t="str">
        <f t="shared" ca="1" si="49"/>
        <v/>
      </c>
      <c r="K271" s="1" t="str">
        <f t="shared" ca="1" si="50"/>
        <v/>
      </c>
      <c r="L271" s="1" t="str">
        <f t="shared" ca="1" si="51"/>
        <v>WaktuShift-16:00-00:00</v>
      </c>
      <c r="M271" t="str">
        <f t="shared" ca="1" si="52"/>
        <v>MATCH (a {id:72}), (b {id:99}) MERGE (a)-[:BEKERJA_DI { Departemen_Spesialiasi:'Departemen-Pediatri', WaktuShift_Spesialisasi:'WaktuShift-16:00-00:00' }]-&gt;(b);</v>
      </c>
    </row>
    <row r="272" spans="1:13" ht="15.75" x14ac:dyDescent="0.25">
      <c r="A272">
        <f t="shared" ca="1" si="42"/>
        <v>43</v>
      </c>
      <c r="B272">
        <f t="shared" ca="1" si="43"/>
        <v>100</v>
      </c>
      <c r="C272" t="str">
        <f ca="1">_xlfn.XLOOKUP(A272, Node!$B$2:$B$101, Node!$A$2:$A$101, FALSE)</f>
        <v>Pasien</v>
      </c>
      <c r="D272" t="str">
        <f ca="1">_xlfn.XLOOKUP(B272, Node!$B$2:$B$101, Node!$A$2:$A$101, FALSE)</f>
        <v>RumahSakit</v>
      </c>
      <c r="E272" s="1" t="str">
        <f t="shared" ca="1" si="44"/>
        <v>DIRAWAT_DI</v>
      </c>
      <c r="F272" s="1" t="str">
        <f t="shared" ca="1" si="45"/>
        <v/>
      </c>
      <c r="G272" s="1" t="str">
        <f t="shared" ca="1" si="46"/>
        <v/>
      </c>
      <c r="H272" s="1" t="str">
        <f t="shared" ca="1" si="47"/>
        <v/>
      </c>
      <c r="I272" s="1" t="str">
        <f t="shared" ca="1" si="48"/>
        <v/>
      </c>
      <c r="J272" s="1" t="str">
        <f t="shared" ca="1" si="49"/>
        <v/>
      </c>
      <c r="K272" s="1" t="str">
        <f t="shared" ca="1" si="50"/>
        <v/>
      </c>
      <c r="L272" s="1" t="str">
        <f t="shared" ca="1" si="51"/>
        <v/>
      </c>
      <c r="M272" t="str">
        <f t="shared" ca="1" si="52"/>
        <v>MATCH (a {id:43}), (b {id:100}) MERGE (a)-[:DIRAWAT_DI { }]-&gt;(b);</v>
      </c>
    </row>
    <row r="273" spans="1:13" ht="15.75" x14ac:dyDescent="0.25">
      <c r="A273">
        <f t="shared" ca="1" si="42"/>
        <v>95</v>
      </c>
      <c r="B273">
        <f t="shared" ca="1" si="43"/>
        <v>99</v>
      </c>
      <c r="C273" t="str">
        <f ca="1">_xlfn.XLOOKUP(A273, Node!$B$2:$B$101, Node!$A$2:$A$101, FALSE)</f>
        <v>Obat</v>
      </c>
      <c r="D273" t="str">
        <f ca="1">_xlfn.XLOOKUP(B273, Node!$B$2:$B$101, Node!$A$2:$A$101, FALSE)</f>
        <v>RumahSakit</v>
      </c>
      <c r="E273" s="1" t="str">
        <f t="shared" ca="1" si="44"/>
        <v>DIMILIKI_OLEH</v>
      </c>
      <c r="F273" s="1" t="str">
        <f t="shared" ca="1" si="45"/>
        <v/>
      </c>
      <c r="G273" s="1" t="str">
        <f t="shared" ca="1" si="46"/>
        <v/>
      </c>
      <c r="H273" s="1" t="str">
        <f t="shared" ca="1" si="47"/>
        <v/>
      </c>
      <c r="I273" s="1" t="str">
        <f t="shared" ca="1" si="48"/>
        <v/>
      </c>
      <c r="J273" s="1" t="str">
        <f t="shared" ca="1" si="49"/>
        <v/>
      </c>
      <c r="K273" s="1" t="str">
        <f t="shared" ca="1" si="50"/>
        <v/>
      </c>
      <c r="L273" s="1" t="str">
        <f t="shared" ca="1" si="51"/>
        <v/>
      </c>
      <c r="M273" t="str">
        <f t="shared" ca="1" si="52"/>
        <v>MATCH (a {id:95}), (b {id:99}) MERGE (a)-[:DIMILIKI_OLEH { }]-&gt;(b);</v>
      </c>
    </row>
    <row r="274" spans="1:13" ht="15.75" x14ac:dyDescent="0.25">
      <c r="A274">
        <f t="shared" ca="1" si="42"/>
        <v>81</v>
      </c>
      <c r="B274">
        <f t="shared" ca="1" si="43"/>
        <v>100</v>
      </c>
      <c r="C274" t="str">
        <f ca="1">_xlfn.XLOOKUP(A274, Node!$B$2:$B$101, Node!$A$2:$A$101, FALSE)</f>
        <v>Spesialis</v>
      </c>
      <c r="D274" t="str">
        <f ca="1">_xlfn.XLOOKUP(B274, Node!$B$2:$B$101, Node!$A$2:$A$101, FALSE)</f>
        <v>RumahSakit</v>
      </c>
      <c r="E274" s="1" t="str">
        <f t="shared" ca="1" si="44"/>
        <v>BERPRAKTIK_DI</v>
      </c>
      <c r="F274" s="1" t="str">
        <f t="shared" ca="1" si="45"/>
        <v/>
      </c>
      <c r="G274" s="1" t="str">
        <f t="shared" ca="1" si="46"/>
        <v/>
      </c>
      <c r="H274" s="1" t="str">
        <f t="shared" ca="1" si="47"/>
        <v/>
      </c>
      <c r="I274" s="1" t="str">
        <f t="shared" ca="1" si="48"/>
        <v>Spesialisasi-Kedokteran Umum</v>
      </c>
      <c r="J274" s="1" t="str">
        <f t="shared" ca="1" si="49"/>
        <v/>
      </c>
      <c r="K274" s="1" t="str">
        <f t="shared" ca="1" si="50"/>
        <v/>
      </c>
      <c r="L274" s="1" t="str">
        <f t="shared" ca="1" si="51"/>
        <v>DomainSpesialisasi-Gastroenterologi</v>
      </c>
      <c r="M274" t="str">
        <f t="shared" ca="1" si="52"/>
        <v>MATCH (a {id:81}), (b {id:100}) MERGE (a)-[:BERPRAKTIK_DI { Departemen_Spesialiasi:'Spesialisasi-Kedokteran Umum', WaktuShift_Spesialisasi:'DomainSpesialisasi-Gastroenterologi' }]-&gt;(b);</v>
      </c>
    </row>
    <row r="275" spans="1:13" ht="15.75" x14ac:dyDescent="0.25">
      <c r="A275">
        <f t="shared" ca="1" si="42"/>
        <v>13</v>
      </c>
      <c r="B275">
        <f t="shared" ca="1" si="43"/>
        <v>100</v>
      </c>
      <c r="C275" t="str">
        <f ca="1">_xlfn.XLOOKUP(A275, Node!$B$2:$B$101, Node!$A$2:$A$101, FALSE)</f>
        <v>Pasien</v>
      </c>
      <c r="D275" t="str">
        <f ca="1">_xlfn.XLOOKUP(B275, Node!$B$2:$B$101, Node!$A$2:$A$101, FALSE)</f>
        <v>RumahSakit</v>
      </c>
      <c r="E275" s="1" t="str">
        <f t="shared" ca="1" si="44"/>
        <v>DIRAWAT_DI</v>
      </c>
      <c r="F275" s="1" t="str">
        <f t="shared" ca="1" si="45"/>
        <v/>
      </c>
      <c r="G275" s="1" t="str">
        <f t="shared" ca="1" si="46"/>
        <v/>
      </c>
      <c r="H275" s="1" t="str">
        <f t="shared" ca="1" si="47"/>
        <v/>
      </c>
      <c r="I275" s="1" t="str">
        <f t="shared" ca="1" si="48"/>
        <v/>
      </c>
      <c r="J275" s="1" t="str">
        <f t="shared" ca="1" si="49"/>
        <v/>
      </c>
      <c r="K275" s="1" t="str">
        <f t="shared" ca="1" si="50"/>
        <v/>
      </c>
      <c r="L275" s="1" t="str">
        <f t="shared" ca="1" si="51"/>
        <v/>
      </c>
      <c r="M275" t="str">
        <f t="shared" ca="1" si="52"/>
        <v>MATCH (a {id:13}), (b {id:100}) MERGE (a)-[:DIRAWAT_DI { }]-&gt;(b);</v>
      </c>
    </row>
    <row r="276" spans="1:13" ht="15.75" x14ac:dyDescent="0.25">
      <c r="A276">
        <f t="shared" ca="1" si="42"/>
        <v>64</v>
      </c>
      <c r="B276">
        <f t="shared" ca="1" si="43"/>
        <v>100</v>
      </c>
      <c r="C276" t="str">
        <f ca="1">_xlfn.XLOOKUP(A276, Node!$B$2:$B$101, Node!$A$2:$A$101, FALSE)</f>
        <v>Dokter</v>
      </c>
      <c r="D276" t="str">
        <f ca="1">_xlfn.XLOOKUP(B276, Node!$B$2:$B$101, Node!$A$2:$A$101, FALSE)</f>
        <v>RumahSakit</v>
      </c>
      <c r="E276" s="1" t="str">
        <f t="shared" ca="1" si="44"/>
        <v>BEKERJA_DI</v>
      </c>
      <c r="F276" s="1" t="str">
        <f t="shared" ca="1" si="45"/>
        <v/>
      </c>
      <c r="G276" s="1" t="str">
        <f t="shared" ca="1" si="46"/>
        <v/>
      </c>
      <c r="H276" s="1" t="str">
        <f t="shared" ca="1" si="47"/>
        <v/>
      </c>
      <c r="I276" s="1" t="str">
        <f t="shared" ca="1" si="48"/>
        <v>Departemen-Pediatri</v>
      </c>
      <c r="J276" s="1" t="str">
        <f t="shared" ca="1" si="49"/>
        <v/>
      </c>
      <c r="K276" s="1" t="str">
        <f t="shared" ca="1" si="50"/>
        <v/>
      </c>
      <c r="L276" s="1" t="str">
        <f t="shared" ca="1" si="51"/>
        <v>WaktuShift-16:00-00:00</v>
      </c>
      <c r="M276" t="str">
        <f t="shared" ca="1" si="52"/>
        <v>MATCH (a {id:64}), (b {id:100}) MERGE (a)-[:BEKERJA_DI { Departemen_Spesialiasi:'Departemen-Pediatri', WaktuShift_Spesialisasi:'WaktuShift-16:00-00:00' }]-&gt;(b);</v>
      </c>
    </row>
    <row r="277" spans="1:13" ht="15.75" x14ac:dyDescent="0.25">
      <c r="A277">
        <f t="shared" ca="1" si="42"/>
        <v>96</v>
      </c>
      <c r="B277">
        <f t="shared" ca="1" si="43"/>
        <v>100</v>
      </c>
      <c r="C277" t="str">
        <f ca="1">_xlfn.XLOOKUP(A277, Node!$B$2:$B$101, Node!$A$2:$A$101, FALSE)</f>
        <v>Obat</v>
      </c>
      <c r="D277" t="str">
        <f ca="1">_xlfn.XLOOKUP(B277, Node!$B$2:$B$101, Node!$A$2:$A$101, FALSE)</f>
        <v>RumahSakit</v>
      </c>
      <c r="E277" s="1" t="str">
        <f t="shared" ca="1" si="44"/>
        <v>DIMILIKI_OLEH</v>
      </c>
      <c r="F277" s="1" t="str">
        <f t="shared" ca="1" si="45"/>
        <v/>
      </c>
      <c r="G277" s="1" t="str">
        <f t="shared" ca="1" si="46"/>
        <v/>
      </c>
      <c r="H277" s="1" t="str">
        <f t="shared" ca="1" si="47"/>
        <v/>
      </c>
      <c r="I277" s="1" t="str">
        <f t="shared" ca="1" si="48"/>
        <v/>
      </c>
      <c r="J277" s="1" t="str">
        <f t="shared" ca="1" si="49"/>
        <v/>
      </c>
      <c r="K277" s="1" t="str">
        <f t="shared" ca="1" si="50"/>
        <v/>
      </c>
      <c r="L277" s="1" t="str">
        <f t="shared" ca="1" si="51"/>
        <v/>
      </c>
      <c r="M277" t="str">
        <f t="shared" ca="1" si="52"/>
        <v>MATCH (a {id:96}), (b {id:100}) MERGE (a)-[:DIMILIKI_OLEH { }]-&gt;(b);</v>
      </c>
    </row>
    <row r="278" spans="1:13" ht="15.75" x14ac:dyDescent="0.25">
      <c r="A278">
        <f t="shared" ca="1" si="42"/>
        <v>75</v>
      </c>
      <c r="B278">
        <f t="shared" ca="1" si="43"/>
        <v>99</v>
      </c>
      <c r="C278" t="str">
        <f ca="1">_xlfn.XLOOKUP(A278, Node!$B$2:$B$101, Node!$A$2:$A$101, FALSE)</f>
        <v>Perawat</v>
      </c>
      <c r="D278" t="str">
        <f ca="1">_xlfn.XLOOKUP(B278, Node!$B$2:$B$101, Node!$A$2:$A$101, FALSE)</f>
        <v>RumahSakit</v>
      </c>
      <c r="E278" s="1" t="str">
        <f t="shared" ca="1" si="44"/>
        <v>BEKERJA_DI</v>
      </c>
      <c r="F278" s="1" t="str">
        <f t="shared" ca="1" si="45"/>
        <v/>
      </c>
      <c r="G278" s="1" t="str">
        <f t="shared" ca="1" si="46"/>
        <v/>
      </c>
      <c r="H278" s="1" t="str">
        <f t="shared" ca="1" si="47"/>
        <v/>
      </c>
      <c r="I278" s="1" t="str">
        <f t="shared" ca="1" si="48"/>
        <v>Departemen-Neurologi</v>
      </c>
      <c r="J278" s="1" t="str">
        <f t="shared" ca="1" si="49"/>
        <v/>
      </c>
      <c r="K278" s="1" t="str">
        <f t="shared" ca="1" si="50"/>
        <v/>
      </c>
      <c r="L278" s="1" t="str">
        <f t="shared" ca="1" si="51"/>
        <v>WaktuShift-08:00-16:00</v>
      </c>
      <c r="M278" t="str">
        <f t="shared" ca="1" si="52"/>
        <v>MATCH (a {id:75}), (b {id:99}) MERGE (a)-[:BEKERJA_DI { Departemen_Spesialiasi:'Departemen-Neurologi', WaktuShift_Spesialisasi:'WaktuShift-08:00-16:00' }]-&gt;(b);</v>
      </c>
    </row>
    <row r="279" spans="1:13" ht="15.75" x14ac:dyDescent="0.25">
      <c r="A279">
        <f t="shared" ca="1" si="42"/>
        <v>79</v>
      </c>
      <c r="B279">
        <f t="shared" ca="1" si="43"/>
        <v>100</v>
      </c>
      <c r="C279" t="str">
        <f ca="1">_xlfn.XLOOKUP(A279, Node!$B$2:$B$101, Node!$A$2:$A$101, FALSE)</f>
        <v>Perawat</v>
      </c>
      <c r="D279" t="str">
        <f ca="1">_xlfn.XLOOKUP(B279, Node!$B$2:$B$101, Node!$A$2:$A$101, FALSE)</f>
        <v>RumahSakit</v>
      </c>
      <c r="E279" s="1" t="str">
        <f t="shared" ca="1" si="44"/>
        <v>BEKERJA_DI</v>
      </c>
      <c r="F279" s="1" t="str">
        <f t="shared" ca="1" si="45"/>
        <v/>
      </c>
      <c r="G279" s="1" t="str">
        <f t="shared" ca="1" si="46"/>
        <v/>
      </c>
      <c r="H279" s="1" t="str">
        <f t="shared" ca="1" si="47"/>
        <v/>
      </c>
      <c r="I279" s="1" t="str">
        <f t="shared" ca="1" si="48"/>
        <v>Departemen-Kardiologi</v>
      </c>
      <c r="J279" s="1" t="str">
        <f t="shared" ca="1" si="49"/>
        <v/>
      </c>
      <c r="K279" s="1" t="str">
        <f t="shared" ca="1" si="50"/>
        <v/>
      </c>
      <c r="L279" s="1" t="str">
        <f t="shared" ca="1" si="51"/>
        <v>WaktuShift-16:00-00:00</v>
      </c>
      <c r="M279" t="str">
        <f t="shared" ca="1" si="52"/>
        <v>MATCH (a {id:79}), (b {id:100}) MERGE (a)-[:BEKERJA_DI { Departemen_Spesialiasi:'Departemen-Kardiologi', WaktuShift_Spesialisasi:'WaktuShift-16:00-00:00' }]-&gt;(b);</v>
      </c>
    </row>
    <row r="280" spans="1:13" ht="15.75" x14ac:dyDescent="0.25">
      <c r="A280">
        <f t="shared" ca="1" si="42"/>
        <v>33</v>
      </c>
      <c r="B280">
        <f t="shared" ca="1" si="43"/>
        <v>100</v>
      </c>
      <c r="C280" t="str">
        <f ca="1">_xlfn.XLOOKUP(A280, Node!$B$2:$B$101, Node!$A$2:$A$101, FALSE)</f>
        <v>Pasien</v>
      </c>
      <c r="D280" t="str">
        <f ca="1">_xlfn.XLOOKUP(B280, Node!$B$2:$B$101, Node!$A$2:$A$101, FALSE)</f>
        <v>RumahSakit</v>
      </c>
      <c r="E280" s="1" t="str">
        <f t="shared" ca="1" si="44"/>
        <v>DIRAWAT_DI</v>
      </c>
      <c r="F280" s="1" t="str">
        <f t="shared" ca="1" si="45"/>
        <v/>
      </c>
      <c r="G280" s="1" t="str">
        <f t="shared" ca="1" si="46"/>
        <v/>
      </c>
      <c r="H280" s="1" t="str">
        <f t="shared" ca="1" si="47"/>
        <v/>
      </c>
      <c r="I280" s="1" t="str">
        <f t="shared" ca="1" si="48"/>
        <v/>
      </c>
      <c r="J280" s="1" t="str">
        <f t="shared" ca="1" si="49"/>
        <v/>
      </c>
      <c r="K280" s="1" t="str">
        <f t="shared" ca="1" si="50"/>
        <v/>
      </c>
      <c r="L280" s="1" t="str">
        <f t="shared" ca="1" si="51"/>
        <v/>
      </c>
      <c r="M280" t="str">
        <f t="shared" ca="1" si="52"/>
        <v>MATCH (a {id:33}), (b {id:100}) MERGE (a)-[:DIRAWAT_DI { }]-&gt;(b);</v>
      </c>
    </row>
    <row r="281" spans="1:13" ht="15.75" x14ac:dyDescent="0.25">
      <c r="A281">
        <f t="shared" ca="1" si="42"/>
        <v>26</v>
      </c>
      <c r="B281">
        <f t="shared" ca="1" si="43"/>
        <v>100</v>
      </c>
      <c r="C281" t="str">
        <f ca="1">_xlfn.XLOOKUP(A281, Node!$B$2:$B$101, Node!$A$2:$A$101, FALSE)</f>
        <v>Pasien</v>
      </c>
      <c r="D281" t="str">
        <f ca="1">_xlfn.XLOOKUP(B281, Node!$B$2:$B$101, Node!$A$2:$A$101, FALSE)</f>
        <v>RumahSakit</v>
      </c>
      <c r="E281" s="1" t="str">
        <f t="shared" ca="1" si="44"/>
        <v>DIRAWAT_DI</v>
      </c>
      <c r="F281" s="1" t="str">
        <f t="shared" ca="1" si="45"/>
        <v/>
      </c>
      <c r="G281" s="1" t="str">
        <f t="shared" ca="1" si="46"/>
        <v/>
      </c>
      <c r="H281" s="1" t="str">
        <f t="shared" ca="1" si="47"/>
        <v/>
      </c>
      <c r="I281" s="1" t="str">
        <f t="shared" ca="1" si="48"/>
        <v/>
      </c>
      <c r="J281" s="1" t="str">
        <f t="shared" ca="1" si="49"/>
        <v/>
      </c>
      <c r="K281" s="1" t="str">
        <f t="shared" ca="1" si="50"/>
        <v/>
      </c>
      <c r="L281" s="1" t="str">
        <f t="shared" ca="1" si="51"/>
        <v/>
      </c>
      <c r="M281" t="str">
        <f t="shared" ca="1" si="52"/>
        <v>MATCH (a {id:26}), (b {id:100}) MERGE (a)-[:DIRAWAT_DI { }]-&gt;(b);</v>
      </c>
    </row>
    <row r="282" spans="1:13" ht="15.75" x14ac:dyDescent="0.25">
      <c r="A282">
        <f t="shared" ca="1" si="42"/>
        <v>35</v>
      </c>
      <c r="B282">
        <f t="shared" ca="1" si="43"/>
        <v>100</v>
      </c>
      <c r="C282" t="str">
        <f ca="1">_xlfn.XLOOKUP(A282, Node!$B$2:$B$101, Node!$A$2:$A$101, FALSE)</f>
        <v>Pasien</v>
      </c>
      <c r="D282" t="str">
        <f ca="1">_xlfn.XLOOKUP(B282, Node!$B$2:$B$101, Node!$A$2:$A$101, FALSE)</f>
        <v>RumahSakit</v>
      </c>
      <c r="E282" s="1" t="str">
        <f t="shared" ca="1" si="44"/>
        <v>DIRAWAT_DI</v>
      </c>
      <c r="F282" s="1" t="str">
        <f t="shared" ca="1" si="45"/>
        <v/>
      </c>
      <c r="G282" s="1" t="str">
        <f t="shared" ca="1" si="46"/>
        <v/>
      </c>
      <c r="H282" s="1" t="str">
        <f t="shared" ca="1" si="47"/>
        <v/>
      </c>
      <c r="I282" s="1" t="str">
        <f t="shared" ca="1" si="48"/>
        <v/>
      </c>
      <c r="J282" s="1" t="str">
        <f t="shared" ca="1" si="49"/>
        <v/>
      </c>
      <c r="K282" s="1" t="str">
        <f t="shared" ca="1" si="50"/>
        <v/>
      </c>
      <c r="L282" s="1" t="str">
        <f t="shared" ca="1" si="51"/>
        <v/>
      </c>
      <c r="M282" t="str">
        <f t="shared" ca="1" si="52"/>
        <v>MATCH (a {id:35}), (b {id:100}) MERGE (a)-[:DIRAWAT_DI { }]-&gt;(b);</v>
      </c>
    </row>
    <row r="283" spans="1:13" ht="15.75" x14ac:dyDescent="0.25">
      <c r="A283">
        <f t="shared" ca="1" si="42"/>
        <v>55</v>
      </c>
      <c r="B283">
        <f t="shared" ca="1" si="43"/>
        <v>99</v>
      </c>
      <c r="C283" t="str">
        <f ca="1">_xlfn.XLOOKUP(A283, Node!$B$2:$B$101, Node!$A$2:$A$101, FALSE)</f>
        <v>Pasien</v>
      </c>
      <c r="D283" t="str">
        <f ca="1">_xlfn.XLOOKUP(B283, Node!$B$2:$B$101, Node!$A$2:$A$101, FALSE)</f>
        <v>RumahSakit</v>
      </c>
      <c r="E283" s="1" t="str">
        <f t="shared" ca="1" si="44"/>
        <v>DIRAWAT_DI</v>
      </c>
      <c r="F283" s="1" t="str">
        <f t="shared" ca="1" si="45"/>
        <v/>
      </c>
      <c r="G283" s="1" t="str">
        <f t="shared" ca="1" si="46"/>
        <v/>
      </c>
      <c r="H283" s="1" t="str">
        <f t="shared" ca="1" si="47"/>
        <v/>
      </c>
      <c r="I283" s="1" t="str">
        <f t="shared" ca="1" si="48"/>
        <v/>
      </c>
      <c r="J283" s="1" t="str">
        <f t="shared" ca="1" si="49"/>
        <v/>
      </c>
      <c r="K283" s="1" t="str">
        <f t="shared" ca="1" si="50"/>
        <v/>
      </c>
      <c r="L283" s="1" t="str">
        <f t="shared" ca="1" si="51"/>
        <v/>
      </c>
      <c r="M283" t="str">
        <f t="shared" ca="1" si="52"/>
        <v>MATCH (a {id:55}), (b {id:99}) MERGE (a)-[:DIRAWAT_DI { }]-&gt;(b);</v>
      </c>
    </row>
    <row r="284" spans="1:13" ht="15.75" x14ac:dyDescent="0.25">
      <c r="A284">
        <f t="shared" ca="1" si="42"/>
        <v>35</v>
      </c>
      <c r="B284">
        <f ca="1">RANDBETWEEN(99,100)</f>
        <v>100</v>
      </c>
      <c r="C284" t="str">
        <f ca="1">_xlfn.XLOOKUP(A284, Node!$B$2:$B$101, Node!$A$2:$A$101, FALSE)</f>
        <v>Pasien</v>
      </c>
      <c r="D284" t="str">
        <f ca="1">_xlfn.XLOOKUP(B284, Node!$B$2:$B$101, Node!$A$2:$A$101, FALSE)</f>
        <v>RumahSakit</v>
      </c>
      <c r="E284" s="1" t="str">
        <f t="shared" ca="1" si="44"/>
        <v>DIRAWAT_DI</v>
      </c>
      <c r="F284" s="1" t="str">
        <f t="shared" ca="1" si="45"/>
        <v/>
      </c>
      <c r="G284" s="1" t="str">
        <f t="shared" ca="1" si="46"/>
        <v/>
      </c>
      <c r="H284" s="1" t="str">
        <f t="shared" ca="1" si="47"/>
        <v/>
      </c>
      <c r="I284" s="1" t="str">
        <f t="shared" ca="1" si="48"/>
        <v/>
      </c>
      <c r="J284" s="1" t="str">
        <f t="shared" ca="1" si="49"/>
        <v/>
      </c>
      <c r="K284" s="1" t="str">
        <f t="shared" ca="1" si="50"/>
        <v/>
      </c>
      <c r="L284" s="1" t="str">
        <f t="shared" ca="1" si="51"/>
        <v/>
      </c>
      <c r="M284" t="str">
        <f t="shared" ca="1" si="52"/>
        <v>MATCH (a {id:35}), (b {id:100}) MERGE (a)-[:DIRAWAT_DI { }]-&gt;(b);</v>
      </c>
    </row>
    <row r="285" spans="1:13" ht="15.75" x14ac:dyDescent="0.25">
      <c r="A285">
        <f t="shared" ca="1" si="42"/>
        <v>75</v>
      </c>
      <c r="B285">
        <f t="shared" ref="B285:B293" ca="1" si="53">RANDBETWEEN(99,100)</f>
        <v>100</v>
      </c>
      <c r="C285" t="str">
        <f ca="1">_xlfn.XLOOKUP(A285, Node!$B$2:$B$101, Node!$A$2:$A$101, FALSE)</f>
        <v>Perawat</v>
      </c>
      <c r="D285" t="str">
        <f ca="1">_xlfn.XLOOKUP(B285, Node!$B$2:$B$101, Node!$A$2:$A$101, FALSE)</f>
        <v>RumahSakit</v>
      </c>
      <c r="E285" s="1" t="str">
        <f t="shared" ca="1" si="44"/>
        <v>BEKERJA_DI</v>
      </c>
      <c r="F285" s="1" t="str">
        <f t="shared" ca="1" si="45"/>
        <v/>
      </c>
      <c r="G285" s="1" t="str">
        <f t="shared" ca="1" si="46"/>
        <v/>
      </c>
      <c r="H285" s="1" t="str">
        <f t="shared" ca="1" si="47"/>
        <v/>
      </c>
      <c r="I285" s="1" t="str">
        <f t="shared" ca="1" si="48"/>
        <v>Departemen-Neurologi</v>
      </c>
      <c r="J285" s="1" t="str">
        <f t="shared" ca="1" si="49"/>
        <v/>
      </c>
      <c r="K285" s="1" t="str">
        <f t="shared" ca="1" si="50"/>
        <v/>
      </c>
      <c r="L285" s="1" t="str">
        <f t="shared" ca="1" si="51"/>
        <v>WaktuShift-00:00-08:00</v>
      </c>
      <c r="M285" t="str">
        <f t="shared" ca="1" si="52"/>
        <v>MATCH (a {id:75}), (b {id:100}) MERGE (a)-[:BEKERJA_DI { Departemen_Spesialiasi:'Departemen-Neurologi', WaktuShift_Spesialisasi:'WaktuShift-00:00-08:00' }]-&gt;(b);</v>
      </c>
    </row>
    <row r="286" spans="1:13" ht="15.75" x14ac:dyDescent="0.25">
      <c r="A286">
        <f t="shared" ca="1" si="42"/>
        <v>27</v>
      </c>
      <c r="B286">
        <f t="shared" ca="1" si="53"/>
        <v>99</v>
      </c>
      <c r="C286" t="str">
        <f ca="1">_xlfn.XLOOKUP(A286, Node!$B$2:$B$101, Node!$A$2:$A$101, FALSE)</f>
        <v>Pasien</v>
      </c>
      <c r="D286" t="str">
        <f ca="1">_xlfn.XLOOKUP(B286, Node!$B$2:$B$101, Node!$A$2:$A$101, FALSE)</f>
        <v>RumahSakit</v>
      </c>
      <c r="E286" s="1" t="str">
        <f t="shared" ca="1" si="44"/>
        <v>DIRAWAT_DI</v>
      </c>
      <c r="F286" s="1" t="str">
        <f t="shared" ca="1" si="45"/>
        <v/>
      </c>
      <c r="G286" s="1" t="str">
        <f t="shared" ca="1" si="46"/>
        <v/>
      </c>
      <c r="H286" s="1" t="str">
        <f t="shared" ca="1" si="47"/>
        <v/>
      </c>
      <c r="I286" s="1" t="str">
        <f t="shared" ca="1" si="48"/>
        <v/>
      </c>
      <c r="J286" s="1" t="str">
        <f t="shared" ca="1" si="49"/>
        <v/>
      </c>
      <c r="K286" s="1" t="str">
        <f t="shared" ca="1" si="50"/>
        <v/>
      </c>
      <c r="L286" s="1" t="str">
        <f t="shared" ca="1" si="51"/>
        <v/>
      </c>
      <c r="M286" t="str">
        <f t="shared" ca="1" si="52"/>
        <v>MATCH (a {id:27}), (b {id:99}) MERGE (a)-[:DIRAWAT_DI { }]-&gt;(b);</v>
      </c>
    </row>
    <row r="287" spans="1:13" ht="15.75" x14ac:dyDescent="0.25">
      <c r="A287">
        <f t="shared" ca="1" si="42"/>
        <v>25</v>
      </c>
      <c r="B287">
        <f t="shared" ca="1" si="53"/>
        <v>99</v>
      </c>
      <c r="C287" t="str">
        <f ca="1">_xlfn.XLOOKUP(A287, Node!$B$2:$B$101, Node!$A$2:$A$101, FALSE)</f>
        <v>Pasien</v>
      </c>
      <c r="D287" t="str">
        <f ca="1">_xlfn.XLOOKUP(B287, Node!$B$2:$B$101, Node!$A$2:$A$101, FALSE)</f>
        <v>RumahSakit</v>
      </c>
      <c r="E287" s="1" t="str">
        <f t="shared" ca="1" si="44"/>
        <v>DIRAWAT_DI</v>
      </c>
      <c r="F287" s="1" t="str">
        <f t="shared" ca="1" si="45"/>
        <v/>
      </c>
      <c r="G287" s="1" t="str">
        <f t="shared" ca="1" si="46"/>
        <v/>
      </c>
      <c r="H287" s="1" t="str">
        <f t="shared" ca="1" si="47"/>
        <v/>
      </c>
      <c r="I287" s="1" t="str">
        <f t="shared" ca="1" si="48"/>
        <v/>
      </c>
      <c r="J287" s="1" t="str">
        <f t="shared" ca="1" si="49"/>
        <v/>
      </c>
      <c r="K287" s="1" t="str">
        <f t="shared" ca="1" si="50"/>
        <v/>
      </c>
      <c r="L287" s="1" t="str">
        <f t="shared" ca="1" si="51"/>
        <v/>
      </c>
      <c r="M287" t="str">
        <f t="shared" ca="1" si="52"/>
        <v>MATCH (a {id:25}), (b {id:99}) MERGE (a)-[:DIRAWAT_DI { }]-&gt;(b);</v>
      </c>
    </row>
    <row r="288" spans="1:13" ht="15.75" x14ac:dyDescent="0.25">
      <c r="A288">
        <f t="shared" ca="1" si="42"/>
        <v>76</v>
      </c>
      <c r="B288">
        <f t="shared" ca="1" si="53"/>
        <v>100</v>
      </c>
      <c r="C288" t="str">
        <f ca="1">_xlfn.XLOOKUP(A288, Node!$B$2:$B$101, Node!$A$2:$A$101, FALSE)</f>
        <v>Perawat</v>
      </c>
      <c r="D288" t="str">
        <f ca="1">_xlfn.XLOOKUP(B288, Node!$B$2:$B$101, Node!$A$2:$A$101, FALSE)</f>
        <v>RumahSakit</v>
      </c>
      <c r="E288" s="1" t="str">
        <f t="shared" ca="1" si="44"/>
        <v>BEKERJA_DI</v>
      </c>
      <c r="F288" s="1" t="str">
        <f t="shared" ca="1" si="45"/>
        <v/>
      </c>
      <c r="G288" s="1" t="str">
        <f t="shared" ca="1" si="46"/>
        <v/>
      </c>
      <c r="H288" s="1" t="str">
        <f t="shared" ca="1" si="47"/>
        <v/>
      </c>
      <c r="I288" s="1" t="str">
        <f t="shared" ca="1" si="48"/>
        <v>Departemen-Neurologi</v>
      </c>
      <c r="J288" s="1" t="str">
        <f t="shared" ca="1" si="49"/>
        <v/>
      </c>
      <c r="K288" s="1" t="str">
        <f t="shared" ca="1" si="50"/>
        <v/>
      </c>
      <c r="L288" s="1" t="str">
        <f t="shared" ca="1" si="51"/>
        <v>WaktuShift-16:00-00:00</v>
      </c>
      <c r="M288" t="str">
        <f t="shared" ca="1" si="52"/>
        <v>MATCH (a {id:76}), (b {id:100}) MERGE (a)-[:BEKERJA_DI { Departemen_Spesialiasi:'Departemen-Neurologi', WaktuShift_Spesialisasi:'WaktuShift-16:00-00:00' }]-&gt;(b);</v>
      </c>
    </row>
    <row r="289" spans="1:13" ht="15.75" x14ac:dyDescent="0.25">
      <c r="A289">
        <f t="shared" ca="1" si="42"/>
        <v>65</v>
      </c>
      <c r="B289">
        <f t="shared" ca="1" si="53"/>
        <v>99</v>
      </c>
      <c r="C289" t="str">
        <f ca="1">_xlfn.XLOOKUP(A289, Node!$B$2:$B$101, Node!$A$2:$A$101, FALSE)</f>
        <v>Dokter</v>
      </c>
      <c r="D289" t="str">
        <f ca="1">_xlfn.XLOOKUP(B289, Node!$B$2:$B$101, Node!$A$2:$A$101, FALSE)</f>
        <v>RumahSakit</v>
      </c>
      <c r="E289" s="1" t="str">
        <f t="shared" ca="1" si="44"/>
        <v>BEKERJA_DI</v>
      </c>
      <c r="F289" s="1" t="str">
        <f t="shared" ca="1" si="45"/>
        <v/>
      </c>
      <c r="G289" s="1" t="str">
        <f t="shared" ca="1" si="46"/>
        <v/>
      </c>
      <c r="H289" s="1" t="str">
        <f t="shared" ca="1" si="47"/>
        <v/>
      </c>
      <c r="I289" s="1" t="str">
        <f t="shared" ca="1" si="48"/>
        <v>Departemen-Kardiologi</v>
      </c>
      <c r="J289" s="1" t="str">
        <f t="shared" ca="1" si="49"/>
        <v/>
      </c>
      <c r="K289" s="1" t="str">
        <f t="shared" ca="1" si="50"/>
        <v/>
      </c>
      <c r="L289" s="1" t="str">
        <f t="shared" ca="1" si="51"/>
        <v>WaktuShift-16:00-00:00</v>
      </c>
      <c r="M289" t="str">
        <f t="shared" ca="1" si="52"/>
        <v>MATCH (a {id:65}), (b {id:99}) MERGE (a)-[:BEKERJA_DI { Departemen_Spesialiasi:'Departemen-Kardiologi', WaktuShift_Spesialisasi:'WaktuShift-16:00-00:00' }]-&gt;(b);</v>
      </c>
    </row>
    <row r="290" spans="1:13" ht="15.75" x14ac:dyDescent="0.25">
      <c r="A290">
        <f t="shared" ca="1" si="42"/>
        <v>87</v>
      </c>
      <c r="B290">
        <f t="shared" ca="1" si="53"/>
        <v>99</v>
      </c>
      <c r="C290" t="str">
        <f ca="1">_xlfn.XLOOKUP(A290, Node!$B$2:$B$101, Node!$A$2:$A$101, FALSE)</f>
        <v>Obat</v>
      </c>
      <c r="D290" t="str">
        <f ca="1">_xlfn.XLOOKUP(B290, Node!$B$2:$B$101, Node!$A$2:$A$101, FALSE)</f>
        <v>RumahSakit</v>
      </c>
      <c r="E290" s="1" t="str">
        <f t="shared" ca="1" si="44"/>
        <v>DIMILIKI_OLEH</v>
      </c>
      <c r="F290" s="1" t="str">
        <f t="shared" ca="1" si="45"/>
        <v/>
      </c>
      <c r="G290" s="1" t="str">
        <f t="shared" ca="1" si="46"/>
        <v/>
      </c>
      <c r="H290" s="1" t="str">
        <f t="shared" ca="1" si="47"/>
        <v/>
      </c>
      <c r="I290" s="1" t="str">
        <f t="shared" ca="1" si="48"/>
        <v/>
      </c>
      <c r="J290" s="1" t="str">
        <f t="shared" ca="1" si="49"/>
        <v/>
      </c>
      <c r="K290" s="1" t="str">
        <f t="shared" ca="1" si="50"/>
        <v/>
      </c>
      <c r="L290" s="1" t="str">
        <f t="shared" ca="1" si="51"/>
        <v/>
      </c>
      <c r="M290" t="str">
        <f t="shared" ca="1" si="52"/>
        <v>MATCH (a {id:87}), (b {id:99}) MERGE (a)-[:DIMILIKI_OLEH { }]-&gt;(b);</v>
      </c>
    </row>
    <row r="291" spans="1:13" ht="15.75" x14ac:dyDescent="0.25">
      <c r="A291">
        <f t="shared" ca="1" si="42"/>
        <v>22</v>
      </c>
      <c r="B291">
        <f t="shared" ca="1" si="53"/>
        <v>99</v>
      </c>
      <c r="C291" t="str">
        <f ca="1">_xlfn.XLOOKUP(A291, Node!$B$2:$B$101, Node!$A$2:$A$101, FALSE)</f>
        <v>Pasien</v>
      </c>
      <c r="D291" t="str">
        <f ca="1">_xlfn.XLOOKUP(B291, Node!$B$2:$B$101, Node!$A$2:$A$101, FALSE)</f>
        <v>RumahSakit</v>
      </c>
      <c r="E291" s="1" t="str">
        <f t="shared" ca="1" si="44"/>
        <v>DIRAWAT_DI</v>
      </c>
      <c r="F291" s="1" t="str">
        <f t="shared" ca="1" si="45"/>
        <v/>
      </c>
      <c r="G291" s="1" t="str">
        <f t="shared" ca="1" si="46"/>
        <v/>
      </c>
      <c r="H291" s="1" t="str">
        <f t="shared" ca="1" si="47"/>
        <v/>
      </c>
      <c r="I291" s="1" t="str">
        <f t="shared" ca="1" si="48"/>
        <v/>
      </c>
      <c r="J291" s="1" t="str">
        <f t="shared" ca="1" si="49"/>
        <v/>
      </c>
      <c r="K291" s="1" t="str">
        <f t="shared" ca="1" si="50"/>
        <v/>
      </c>
      <c r="L291" s="1" t="str">
        <f t="shared" ca="1" si="51"/>
        <v/>
      </c>
      <c r="M291" t="str">
        <f t="shared" ca="1" si="52"/>
        <v>MATCH (a {id:22}), (b {id:99}) MERGE (a)-[:DIRAWAT_DI { }]-&gt;(b);</v>
      </c>
    </row>
    <row r="292" spans="1:13" ht="15.75" x14ac:dyDescent="0.25">
      <c r="A292">
        <f t="shared" ca="1" si="42"/>
        <v>59</v>
      </c>
      <c r="B292">
        <f t="shared" ca="1" si="53"/>
        <v>100</v>
      </c>
      <c r="C292" t="str">
        <f ca="1">_xlfn.XLOOKUP(A292, Node!$B$2:$B$101, Node!$A$2:$A$101, FALSE)</f>
        <v>Pasien</v>
      </c>
      <c r="D292" t="str">
        <f ca="1">_xlfn.XLOOKUP(B292, Node!$B$2:$B$101, Node!$A$2:$A$101, FALSE)</f>
        <v>RumahSakit</v>
      </c>
      <c r="E292" s="1" t="str">
        <f t="shared" ca="1" si="44"/>
        <v>DIRAWAT_DI</v>
      </c>
      <c r="F292" s="1" t="str">
        <f t="shared" ca="1" si="45"/>
        <v/>
      </c>
      <c r="G292" s="1" t="str">
        <f t="shared" ca="1" si="46"/>
        <v/>
      </c>
      <c r="H292" s="1" t="str">
        <f t="shared" ca="1" si="47"/>
        <v/>
      </c>
      <c r="I292" s="1" t="str">
        <f t="shared" ca="1" si="48"/>
        <v/>
      </c>
      <c r="J292" s="1" t="str">
        <f t="shared" ca="1" si="49"/>
        <v/>
      </c>
      <c r="K292" s="1" t="str">
        <f t="shared" ca="1" si="50"/>
        <v/>
      </c>
      <c r="L292" s="1" t="str">
        <f t="shared" ca="1" si="51"/>
        <v/>
      </c>
      <c r="M292" t="str">
        <f t="shared" ca="1" si="52"/>
        <v>MATCH (a {id:59}), (b {id:100}) MERGE (a)-[:DIRAWAT_DI { }]-&gt;(b);</v>
      </c>
    </row>
    <row r="293" spans="1:13" ht="15.75" x14ac:dyDescent="0.25">
      <c r="A293">
        <f t="shared" ca="1" si="42"/>
        <v>92</v>
      </c>
      <c r="B293">
        <f t="shared" ca="1" si="53"/>
        <v>100</v>
      </c>
      <c r="C293" t="str">
        <f ca="1">_xlfn.XLOOKUP(A293, Node!$B$2:$B$101, Node!$A$2:$A$101, FALSE)</f>
        <v>Obat</v>
      </c>
      <c r="D293" t="str">
        <f ca="1">_xlfn.XLOOKUP(B293, Node!$B$2:$B$101, Node!$A$2:$A$101, FALSE)</f>
        <v>RumahSakit</v>
      </c>
      <c r="E293" s="1" t="str">
        <f t="shared" ca="1" si="44"/>
        <v>DIMILIKI_OLEH</v>
      </c>
      <c r="F293" s="1" t="str">
        <f t="shared" ca="1" si="45"/>
        <v/>
      </c>
      <c r="G293" s="1" t="str">
        <f t="shared" ca="1" si="46"/>
        <v/>
      </c>
      <c r="H293" s="1" t="str">
        <f t="shared" ca="1" si="47"/>
        <v/>
      </c>
      <c r="I293" s="1" t="str">
        <f t="shared" ca="1" si="48"/>
        <v/>
      </c>
      <c r="J293" s="1" t="str">
        <f t="shared" ca="1" si="49"/>
        <v/>
      </c>
      <c r="K293" s="1" t="str">
        <f t="shared" ca="1" si="50"/>
        <v/>
      </c>
      <c r="L293" s="1" t="str">
        <f t="shared" ca="1" si="51"/>
        <v/>
      </c>
      <c r="M293" t="str">
        <f t="shared" ca="1" si="52"/>
        <v>MATCH (a {id:92}), (b {id:100}) MERGE (a)-[:DIMILIKI_OLEH { }]-&gt;(b);</v>
      </c>
    </row>
    <row r="294" spans="1:13" ht="15.75" x14ac:dyDescent="0.25">
      <c r="A294">
        <f t="shared" ca="1" si="42"/>
        <v>15</v>
      </c>
      <c r="B294">
        <f ca="1">RANDBETWEEN(99,100)</f>
        <v>100</v>
      </c>
      <c r="C294" t="str">
        <f ca="1">_xlfn.XLOOKUP(A294, Node!$B$2:$B$101, Node!$A$2:$A$101, FALSE)</f>
        <v>Pasien</v>
      </c>
      <c r="D294" t="str">
        <f ca="1">_xlfn.XLOOKUP(B294, Node!$B$2:$B$101, Node!$A$2:$A$101, FALSE)</f>
        <v>RumahSakit</v>
      </c>
      <c r="E294" s="1" t="str">
        <f t="shared" ca="1" si="44"/>
        <v>DIRAWAT_DI</v>
      </c>
      <c r="F294" s="1" t="str">
        <f t="shared" ca="1" si="45"/>
        <v/>
      </c>
      <c r="G294" s="1" t="str">
        <f t="shared" ca="1" si="46"/>
        <v/>
      </c>
      <c r="H294" s="1" t="str">
        <f t="shared" ca="1" si="47"/>
        <v/>
      </c>
      <c r="I294" s="1" t="str">
        <f t="shared" ca="1" si="48"/>
        <v/>
      </c>
      <c r="J294" s="1" t="str">
        <f t="shared" ca="1" si="49"/>
        <v/>
      </c>
      <c r="K294" s="1" t="str">
        <f t="shared" ca="1" si="50"/>
        <v/>
      </c>
      <c r="L294" s="1" t="str">
        <f t="shared" ca="1" si="51"/>
        <v/>
      </c>
      <c r="M294" t="str">
        <f t="shared" ca="1" si="52"/>
        <v>MATCH (a {id:15}), (b {id:100}) MERGE (a)-[:DIRAWAT_DI { }]-&gt;(b);</v>
      </c>
    </row>
    <row r="295" spans="1:13" ht="15.75" x14ac:dyDescent="0.25">
      <c r="A295">
        <f t="shared" ca="1" si="42"/>
        <v>9</v>
      </c>
      <c r="B295">
        <f t="shared" ref="B295:B300" ca="1" si="54">RANDBETWEEN(99,100)</f>
        <v>99</v>
      </c>
      <c r="C295" t="str">
        <f ca="1">_xlfn.XLOOKUP(A295, Node!$B$2:$B$101, Node!$A$2:$A$101, FALSE)</f>
        <v>Pasien</v>
      </c>
      <c r="D295" t="str">
        <f ca="1">_xlfn.XLOOKUP(B295, Node!$B$2:$B$101, Node!$A$2:$A$101, FALSE)</f>
        <v>RumahSakit</v>
      </c>
      <c r="E295" s="1" t="str">
        <f t="shared" ca="1" si="44"/>
        <v>DIRAWAT_DI</v>
      </c>
      <c r="F295" s="1" t="str">
        <f t="shared" ca="1" si="45"/>
        <v/>
      </c>
      <c r="G295" s="1" t="str">
        <f t="shared" ca="1" si="46"/>
        <v/>
      </c>
      <c r="H295" s="1" t="str">
        <f t="shared" ca="1" si="47"/>
        <v/>
      </c>
      <c r="I295" s="1" t="str">
        <f t="shared" ca="1" si="48"/>
        <v/>
      </c>
      <c r="J295" s="1" t="str">
        <f t="shared" ca="1" si="49"/>
        <v/>
      </c>
      <c r="K295" s="1" t="str">
        <f t="shared" ca="1" si="50"/>
        <v/>
      </c>
      <c r="L295" s="1" t="str">
        <f t="shared" ca="1" si="51"/>
        <v/>
      </c>
      <c r="M295" t="str">
        <f t="shared" ca="1" si="52"/>
        <v>MATCH (a {id:9}), (b {id:99}) MERGE (a)-[:DIRAWAT_DI { }]-&gt;(b);</v>
      </c>
    </row>
    <row r="296" spans="1:13" ht="15.75" x14ac:dyDescent="0.25">
      <c r="A296">
        <f t="shared" ca="1" si="42"/>
        <v>98</v>
      </c>
      <c r="B296">
        <f t="shared" ca="1" si="54"/>
        <v>100</v>
      </c>
      <c r="C296" t="str">
        <f ca="1">_xlfn.XLOOKUP(A296, Node!$B$2:$B$101, Node!$A$2:$A$101, FALSE)</f>
        <v>Obat</v>
      </c>
      <c r="D296" t="str">
        <f ca="1">_xlfn.XLOOKUP(B296, Node!$B$2:$B$101, Node!$A$2:$A$101, FALSE)</f>
        <v>RumahSakit</v>
      </c>
      <c r="E296" s="1" t="str">
        <f t="shared" ca="1" si="44"/>
        <v>DIMILIKI_OLEH</v>
      </c>
      <c r="F296" s="1" t="str">
        <f t="shared" ca="1" si="45"/>
        <v/>
      </c>
      <c r="G296" s="1" t="str">
        <f t="shared" ca="1" si="46"/>
        <v/>
      </c>
      <c r="H296" s="1" t="str">
        <f t="shared" ca="1" si="47"/>
        <v/>
      </c>
      <c r="I296" s="1" t="str">
        <f t="shared" ca="1" si="48"/>
        <v/>
      </c>
      <c r="J296" s="1" t="str">
        <f t="shared" ca="1" si="49"/>
        <v/>
      </c>
      <c r="K296" s="1" t="str">
        <f t="shared" ca="1" si="50"/>
        <v/>
      </c>
      <c r="L296" s="1" t="str">
        <f t="shared" ca="1" si="51"/>
        <v/>
      </c>
      <c r="M296" t="str">
        <f t="shared" ca="1" si="52"/>
        <v>MATCH (a {id:98}), (b {id:100}) MERGE (a)-[:DIMILIKI_OLEH { }]-&gt;(b);</v>
      </c>
    </row>
    <row r="297" spans="1:13" ht="15.75" x14ac:dyDescent="0.25">
      <c r="A297">
        <f t="shared" ca="1" si="42"/>
        <v>84</v>
      </c>
      <c r="B297">
        <f t="shared" ca="1" si="54"/>
        <v>99</v>
      </c>
      <c r="C297" t="str">
        <f ca="1">_xlfn.XLOOKUP(A297, Node!$B$2:$B$101, Node!$A$2:$A$101, FALSE)</f>
        <v>Spesialis</v>
      </c>
      <c r="D297" t="str">
        <f ca="1">_xlfn.XLOOKUP(B297, Node!$B$2:$B$101, Node!$A$2:$A$101, FALSE)</f>
        <v>RumahSakit</v>
      </c>
      <c r="E297" s="1" t="str">
        <f t="shared" ca="1" si="44"/>
        <v>BERPRAKTIK_DI</v>
      </c>
      <c r="F297" s="1" t="str">
        <f t="shared" ca="1" si="45"/>
        <v/>
      </c>
      <c r="G297" s="1" t="str">
        <f t="shared" ca="1" si="46"/>
        <v/>
      </c>
      <c r="H297" s="1" t="str">
        <f t="shared" ca="1" si="47"/>
        <v/>
      </c>
      <c r="I297" s="1" t="str">
        <f t="shared" ca="1" si="48"/>
        <v>Spesialisasi-Bedah</v>
      </c>
      <c r="J297" s="1" t="str">
        <f t="shared" ca="1" si="49"/>
        <v/>
      </c>
      <c r="K297" s="1" t="str">
        <f t="shared" ca="1" si="50"/>
        <v/>
      </c>
      <c r="L297" s="1" t="str">
        <f t="shared" ca="1" si="51"/>
        <v>DomainSpesialisasi-Gastroenterologi</v>
      </c>
      <c r="M297" t="str">
        <f t="shared" ca="1" si="52"/>
        <v>MATCH (a {id:84}), (b {id:99}) MERGE (a)-[:BERPRAKTIK_DI { Departemen_Spesialiasi:'Spesialisasi-Bedah', WaktuShift_Spesialisasi:'DomainSpesialisasi-Gastroenterologi' }]-&gt;(b);</v>
      </c>
    </row>
    <row r="298" spans="1:13" ht="15.75" x14ac:dyDescent="0.25">
      <c r="A298">
        <f t="shared" ca="1" si="42"/>
        <v>97</v>
      </c>
      <c r="B298">
        <f t="shared" ca="1" si="54"/>
        <v>99</v>
      </c>
      <c r="C298" t="str">
        <f ca="1">_xlfn.XLOOKUP(A298, Node!$B$2:$B$101, Node!$A$2:$A$101, FALSE)</f>
        <v>Obat</v>
      </c>
      <c r="D298" t="str">
        <f ca="1">_xlfn.XLOOKUP(B298, Node!$B$2:$B$101, Node!$A$2:$A$101, FALSE)</f>
        <v>RumahSakit</v>
      </c>
      <c r="E298" s="1" t="str">
        <f t="shared" ca="1" si="44"/>
        <v>DIMILIKI_OLEH</v>
      </c>
      <c r="F298" s="1" t="str">
        <f t="shared" ca="1" si="45"/>
        <v/>
      </c>
      <c r="G298" s="1" t="str">
        <f t="shared" ca="1" si="46"/>
        <v/>
      </c>
      <c r="H298" s="1" t="str">
        <f t="shared" ca="1" si="47"/>
        <v/>
      </c>
      <c r="I298" s="1" t="str">
        <f t="shared" ca="1" si="48"/>
        <v/>
      </c>
      <c r="J298" s="1" t="str">
        <f t="shared" ca="1" si="49"/>
        <v/>
      </c>
      <c r="K298" s="1" t="str">
        <f t="shared" ca="1" si="50"/>
        <v/>
      </c>
      <c r="L298" s="1" t="str">
        <f t="shared" ca="1" si="51"/>
        <v/>
      </c>
      <c r="M298" t="str">
        <f t="shared" ca="1" si="52"/>
        <v>MATCH (a {id:97}), (b {id:99}) MERGE (a)-[:DIMILIKI_OLEH { }]-&gt;(b);</v>
      </c>
    </row>
    <row r="299" spans="1:13" ht="15.75" x14ac:dyDescent="0.25">
      <c r="A299">
        <f t="shared" ca="1" si="42"/>
        <v>22</v>
      </c>
      <c r="B299">
        <f t="shared" ca="1" si="54"/>
        <v>99</v>
      </c>
      <c r="C299" t="str">
        <f ca="1">_xlfn.XLOOKUP(A299, Node!$B$2:$B$101, Node!$A$2:$A$101, FALSE)</f>
        <v>Pasien</v>
      </c>
      <c r="D299" t="str">
        <f ca="1">_xlfn.XLOOKUP(B299, Node!$B$2:$B$101, Node!$A$2:$A$101, FALSE)</f>
        <v>RumahSakit</v>
      </c>
      <c r="E299" s="1" t="str">
        <f t="shared" ca="1" si="44"/>
        <v>DIRAWAT_DI</v>
      </c>
      <c r="F299" s="1" t="str">
        <f t="shared" ca="1" si="45"/>
        <v/>
      </c>
      <c r="G299" s="1" t="str">
        <f t="shared" ca="1" si="46"/>
        <v/>
      </c>
      <c r="H299" s="1" t="str">
        <f t="shared" ca="1" si="47"/>
        <v/>
      </c>
      <c r="I299" s="1" t="str">
        <f t="shared" ca="1" si="48"/>
        <v/>
      </c>
      <c r="J299" s="1" t="str">
        <f t="shared" ca="1" si="49"/>
        <v/>
      </c>
      <c r="K299" s="1" t="str">
        <f t="shared" ca="1" si="50"/>
        <v/>
      </c>
      <c r="L299" s="1" t="str">
        <f t="shared" ca="1" si="51"/>
        <v/>
      </c>
      <c r="M299" t="str">
        <f t="shared" ca="1" si="52"/>
        <v>MATCH (a {id:22}), (b {id:99}) MERGE (a)-[:DIRAWAT_DI { }]-&gt;(b);</v>
      </c>
    </row>
    <row r="300" spans="1:13" ht="15.75" x14ac:dyDescent="0.25">
      <c r="A300">
        <f t="shared" ca="1" si="42"/>
        <v>74</v>
      </c>
      <c r="B300">
        <f t="shared" ca="1" si="54"/>
        <v>100</v>
      </c>
      <c r="C300" t="str">
        <f ca="1">_xlfn.XLOOKUP(A300, Node!$B$2:$B$101, Node!$A$2:$A$101, FALSE)</f>
        <v>Perawat</v>
      </c>
      <c r="D300" t="str">
        <f ca="1">_xlfn.XLOOKUP(B300, Node!$B$2:$B$101, Node!$A$2:$A$101, FALSE)</f>
        <v>RumahSakit</v>
      </c>
      <c r="E300" s="1" t="str">
        <f t="shared" ca="1" si="44"/>
        <v>BEKERJA_DI</v>
      </c>
      <c r="F300" s="1" t="str">
        <f t="shared" ca="1" si="45"/>
        <v/>
      </c>
      <c r="G300" s="1" t="str">
        <f t="shared" ca="1" si="46"/>
        <v/>
      </c>
      <c r="H300" s="1" t="str">
        <f t="shared" ca="1" si="47"/>
        <v/>
      </c>
      <c r="I300" s="1" t="str">
        <f t="shared" ca="1" si="48"/>
        <v>Departemen-Pediatri</v>
      </c>
      <c r="J300" s="1" t="str">
        <f t="shared" ca="1" si="49"/>
        <v/>
      </c>
      <c r="K300" s="1" t="str">
        <f t="shared" ca="1" si="50"/>
        <v/>
      </c>
      <c r="L300" s="1" t="str">
        <f t="shared" ca="1" si="51"/>
        <v>WaktuShift-08:00-16:00</v>
      </c>
      <c r="M300" t="str">
        <f t="shared" ca="1" si="52"/>
        <v>MATCH (a {id:74}), (b {id:100}) MERGE (a)-[:BEKERJA_DI { Departemen_Spesialiasi:'Departemen-Pediatri', WaktuShift_Spesialisasi:'WaktuShift-08:00-16:00' }]-&gt;(b);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7F7E-2379-40F3-8914-E180536CC531}">
  <dimension ref="B4:B8"/>
  <sheetViews>
    <sheetView workbookViewId="0">
      <selection activeCell="B3" sqref="B3"/>
    </sheetView>
  </sheetViews>
  <sheetFormatPr defaultRowHeight="15" x14ac:dyDescent="0.25"/>
  <cols>
    <col min="2" max="2" width="255.7109375" bestFit="1" customWidth="1"/>
  </cols>
  <sheetData>
    <row r="4" spans="2:2" x14ac:dyDescent="0.25">
      <c r="B4" t="s">
        <v>199</v>
      </c>
    </row>
    <row r="5" spans="2:2" x14ac:dyDescent="0.25">
      <c r="B5" t="s">
        <v>196</v>
      </c>
    </row>
    <row r="6" spans="2:2" x14ac:dyDescent="0.25">
      <c r="B6" t="s">
        <v>197</v>
      </c>
    </row>
    <row r="7" spans="2:2" x14ac:dyDescent="0.25">
      <c r="B7" t="s">
        <v>198</v>
      </c>
    </row>
    <row r="8" spans="2:2" x14ac:dyDescent="0.25">
      <c r="B8" t="s">
        <v>195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Node</vt:lpstr>
      <vt:lpstr>Relationship</vt:lpstr>
      <vt:lpstr>Coretan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HADI WINOTO</dc:creator>
  <cp:lastModifiedBy>AGUNG HADI WINOTO</cp:lastModifiedBy>
  <dcterms:created xsi:type="dcterms:W3CDTF">2024-04-30T09:37:39Z</dcterms:created>
  <dcterms:modified xsi:type="dcterms:W3CDTF">2024-05-01T02:35:21Z</dcterms:modified>
</cp:coreProperties>
</file>