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CodeMk2\Python\Discord\Flower\images\"/>
    </mc:Choice>
  </mc:AlternateContent>
  <xr:revisionPtr revIDLastSave="0" documentId="13_ncr:1_{A65B5972-A7D2-4E27-9981-A13D36F4DE7F}" xr6:coauthVersionLast="45" xr6:coauthVersionMax="45" xr10:uidLastSave="{00000000-0000-0000-0000-000000000000}"/>
  <bookViews>
    <workbookView xWindow="28680" yWindow="-120" windowWidth="29040" windowHeight="15840" xr2:uid="{B7F91F94-20BF-4783-89AC-9F579D343E4B}"/>
  </bookViews>
  <sheets>
    <sheet name="Plant Level Tracking" sheetId="1" r:id="rId1"/>
    <sheet name="Plant Level Tracking Overhaul" sheetId="6" r:id="rId2"/>
    <sheet name="Artist Links" sheetId="3" r:id="rId3"/>
    <sheet name="Exp Gain Per Water (Baseline)" sheetId="4" r:id="rId4"/>
    <sheet name="Exp Gain Per Water (Multiple)" sheetId="5" r:id="rId5"/>
  </sheets>
  <definedNames>
    <definedName name="_xlnm._FilterDatabase" localSheetId="0" hidden="1">'Plant Level Tracking'!$A$1:$F$21</definedName>
    <definedName name="_xlnm._FilterDatabase" localSheetId="1" hidden="1">'Plant Level Tracking Overhaul'!$A$1:$F$21</definedName>
    <definedName name="TotalMultiplier">'Exp Gain Per Water (Multiple)'!$K$2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9" i="6"/>
  <c r="E10" i="6"/>
  <c r="E11" i="6"/>
  <c r="E12" i="6"/>
  <c r="E13" i="6"/>
  <c r="E14" i="6"/>
  <c r="E15" i="6"/>
  <c r="E2" i="6"/>
  <c r="C28" i="6"/>
  <c r="C27" i="6"/>
  <c r="C22" i="6"/>
  <c r="C21" i="6"/>
  <c r="C8" i="6"/>
  <c r="C7" i="6"/>
  <c r="C6" i="6"/>
  <c r="C26" i="6"/>
  <c r="C25" i="6"/>
  <c r="C24" i="6"/>
  <c r="C20" i="6"/>
  <c r="C19" i="6"/>
  <c r="C18" i="6"/>
  <c r="C17" i="6"/>
  <c r="C14" i="6"/>
  <c r="C13" i="6"/>
  <c r="C12" i="6"/>
  <c r="C11" i="6"/>
  <c r="C5" i="6"/>
  <c r="C4" i="6"/>
  <c r="C3" i="6"/>
  <c r="C2" i="6"/>
  <c r="C23" i="6"/>
  <c r="C16" i="6"/>
  <c r="C10" i="6"/>
  <c r="C9" i="6"/>
  <c r="E2" i="5" l="1"/>
  <c r="K2" i="5"/>
  <c r="E3" i="4"/>
  <c r="C2" i="5" s="1"/>
  <c r="E4" i="4"/>
  <c r="D2" i="5" s="1"/>
  <c r="E5" i="4"/>
  <c r="E6" i="5" s="1"/>
  <c r="E6" i="4"/>
  <c r="F10" i="5" s="1"/>
  <c r="E7" i="4"/>
  <c r="G4" i="5" s="1"/>
  <c r="E8" i="4"/>
  <c r="H4" i="5" s="1"/>
  <c r="E2" i="4"/>
  <c r="B5" i="5" s="1"/>
  <c r="B3" i="5" l="1"/>
  <c r="B11" i="5"/>
  <c r="B10" i="5"/>
  <c r="B7" i="5"/>
  <c r="H11" i="5"/>
  <c r="H9" i="5"/>
  <c r="H8" i="5"/>
  <c r="H6" i="5"/>
  <c r="H2" i="5"/>
  <c r="G10" i="5"/>
  <c r="G8" i="5"/>
  <c r="G6" i="5"/>
  <c r="G11" i="5"/>
  <c r="F8" i="5"/>
  <c r="F2" i="5"/>
  <c r="F7" i="5"/>
  <c r="F11" i="5"/>
  <c r="F6" i="5"/>
  <c r="E8" i="5"/>
  <c r="E10" i="5"/>
  <c r="D8" i="5"/>
  <c r="D10" i="5"/>
  <c r="D9" i="5"/>
  <c r="C8" i="5"/>
  <c r="C10" i="5"/>
  <c r="C5" i="5"/>
  <c r="E11" i="5"/>
  <c r="G9" i="5"/>
  <c r="B8" i="5"/>
  <c r="D6" i="5"/>
  <c r="F4" i="5"/>
  <c r="D11" i="5"/>
  <c r="H7" i="5"/>
  <c r="C6" i="5"/>
  <c r="E4" i="5"/>
  <c r="F9" i="5"/>
  <c r="B2" i="5"/>
  <c r="C11" i="5"/>
  <c r="E9" i="5"/>
  <c r="G7" i="5"/>
  <c r="B6" i="5"/>
  <c r="D4" i="5"/>
  <c r="H5" i="5"/>
  <c r="C4" i="5"/>
  <c r="G2" i="5"/>
  <c r="H10" i="5"/>
  <c r="C9" i="5"/>
  <c r="E7" i="5"/>
  <c r="G5" i="5"/>
  <c r="B4" i="5"/>
  <c r="B9" i="5"/>
  <c r="D7" i="5"/>
  <c r="F5" i="5"/>
  <c r="H3" i="5"/>
  <c r="C7" i="5"/>
  <c r="E5" i="5"/>
  <c r="G3" i="5"/>
  <c r="D5" i="5"/>
  <c r="F3" i="5"/>
  <c r="E3" i="5"/>
  <c r="D3" i="5"/>
  <c r="C3" i="5"/>
  <c r="B6" i="3"/>
  <c r="C10" i="1" l="1"/>
  <c r="C9" i="1"/>
  <c r="C7" i="1"/>
  <c r="C14" i="1"/>
  <c r="C16" i="1"/>
  <c r="C19" i="1"/>
  <c r="C18" i="1" l="1"/>
  <c r="C6" i="1"/>
  <c r="C22" i="1" l="1"/>
  <c r="C23" i="1"/>
  <c r="C2" i="1"/>
  <c r="C3" i="1"/>
  <c r="C11" i="1"/>
  <c r="C12" i="1"/>
  <c r="C13" i="1"/>
  <c r="C4" i="1"/>
  <c r="C15" i="1"/>
  <c r="C24" i="1"/>
  <c r="C17" i="1"/>
  <c r="C25" i="1"/>
  <c r="C26" i="1"/>
  <c r="C5" i="1"/>
  <c r="C20" i="1"/>
  <c r="C27" i="1"/>
  <c r="C8" i="1"/>
  <c r="C21" i="1"/>
</calcChain>
</file>

<file path=xl/sharedStrings.xml><?xml version="1.0" encoding="utf-8"?>
<sst xmlns="http://schemas.openxmlformats.org/spreadsheetml/2006/main" count="227" uniqueCount="94">
  <si>
    <t>Plant</t>
  </si>
  <si>
    <t>Cost</t>
  </si>
  <si>
    <t>Level</t>
  </si>
  <si>
    <t>Level 1</t>
  </si>
  <si>
    <t>Level 2</t>
  </si>
  <si>
    <t>Level 3</t>
  </si>
  <si>
    <t>Level 4</t>
  </si>
  <si>
    <t>Level 5</t>
  </si>
  <si>
    <t>Level 6</t>
  </si>
  <si>
    <t>Level 0</t>
  </si>
  <si>
    <t>roseberry</t>
  </si>
  <si>
    <t>giraffe</t>
  </si>
  <si>
    <t>bamboo</t>
  </si>
  <si>
    <t>berry_bush</t>
  </si>
  <si>
    <t>kitty</t>
  </si>
  <si>
    <t>marijuana</t>
  </si>
  <si>
    <t>pink_daisy</t>
  </si>
  <si>
    <t>blue_daisy</t>
  </si>
  <si>
    <t>cactus</t>
  </si>
  <si>
    <t>eggplant</t>
  </si>
  <si>
    <t>rose</t>
  </si>
  <si>
    <t>pumpkin</t>
  </si>
  <si>
    <t>bonsai</t>
  </si>
  <si>
    <t>mushroom</t>
  </si>
  <si>
    <t>sunflower</t>
  </si>
  <si>
    <t>cherry bonsai</t>
  </si>
  <si>
    <t>lavender</t>
  </si>
  <si>
    <t>Artist</t>
  </si>
  <si>
    <t>Stages</t>
  </si>
  <si>
    <t>AzunaPixels</t>
  </si>
  <si>
    <t>Beeg_Shadow</t>
  </si>
  <si>
    <t>Dj</t>
  </si>
  <si>
    <t>cherry_bonsai</t>
  </si>
  <si>
    <t>Schlopp</t>
  </si>
  <si>
    <t>VineyBoi</t>
  </si>
  <si>
    <t>Hero</t>
  </si>
  <si>
    <t>Creeper</t>
  </si>
  <si>
    <t>fern</t>
  </si>
  <si>
    <t>Artist Link</t>
  </si>
  <si>
    <t>Artist Name</t>
  </si>
  <si>
    <t>Fiverr Link</t>
  </si>
  <si>
    <t>LuisdenPixel</t>
  </si>
  <si>
    <t>Diconcilio</t>
  </si>
  <si>
    <t>https://www.fiverr.com/inbox/coliflornina</t>
  </si>
  <si>
    <t>https://www.fiverr.com/inbox/dara90</t>
  </si>
  <si>
    <t>https://www.fiverr.com/inbox/luisdenpixel</t>
  </si>
  <si>
    <t>https://www.fiverr.com/inbox/diconcilio</t>
  </si>
  <si>
    <t>Coliflornina</t>
  </si>
  <si>
    <t>Art Quote (GBP)</t>
  </si>
  <si>
    <t>Luisdenpixel</t>
  </si>
  <si>
    <t>sunplant</t>
  </si>
  <si>
    <t>hibiscus</t>
  </si>
  <si>
    <t>iris</t>
  </si>
  <si>
    <t>peony</t>
  </si>
  <si>
    <t>calla_lily</t>
  </si>
  <si>
    <t>peace_lily</t>
  </si>
  <si>
    <t>venus_flytrap</t>
  </si>
  <si>
    <t>daisy_patch</t>
  </si>
  <si>
    <t>dandelion</t>
  </si>
  <si>
    <t>Parker</t>
  </si>
  <si>
    <t>Discord</t>
  </si>
  <si>
    <t>Plant Level</t>
  </si>
  <si>
    <t>Minimum Water Exp</t>
  </si>
  <si>
    <t>Maximum Water Exp</t>
  </si>
  <si>
    <t>Average Exp Water</t>
  </si>
  <si>
    <t>Plant Level vs Plant Count</t>
  </si>
  <si>
    <t>Multipliers</t>
  </si>
  <si>
    <t>Total Multiplier</t>
  </si>
  <si>
    <t>Level of Unlock</t>
  </si>
  <si>
    <t>Plants Available</t>
  </si>
  <si>
    <t>New system would have each plant give you the same amount of exp (or an amount that scales based on level but that doesn't really matter)</t>
  </si>
  <si>
    <t>When you water a plant it gives you EXP and it gives you GOLD</t>
  </si>
  <si>
    <t>Gold can be used to purchase new pots and new items</t>
  </si>
  <si>
    <t>Exp is used to personally level up</t>
  </si>
  <si>
    <t>Levelling up gives you access to the new set of plants available plants</t>
  </si>
  <si>
    <t>Levelling up DOESN’T take away access to the previous level of plants</t>
  </si>
  <si>
    <t>So like a level 2 person's shop would contain 3 things from the level 0 segment</t>
  </si>
  <si>
    <t>A level 7's shop would contain 3 things from level 0 and 3 things from level 5</t>
  </si>
  <si>
    <t>Exp and Levelling</t>
  </si>
  <si>
    <t>Plants</t>
  </si>
  <si>
    <t>All of the plants give an amount (N) of exp</t>
  </si>
  <si>
    <t>This amount of exp will SCALE with your current level</t>
  </si>
  <si>
    <t>Watering</t>
  </si>
  <si>
    <t>Watering a plant will giveyou both GOLD and EXP</t>
  </si>
  <si>
    <t>Exp is used for levelling</t>
  </si>
  <si>
    <t>Gold is used to purhcase items</t>
  </si>
  <si>
    <t>Shop</t>
  </si>
  <si>
    <t>The shop contains available plants + available items</t>
  </si>
  <si>
    <t>The plants available to you depend on your current level</t>
  </si>
  <si>
    <t>You will always have revival tokens + pots available to you, but their prices depend upon your level</t>
  </si>
  <si>
    <t>spruce</t>
  </si>
  <si>
    <t>tomato</t>
  </si>
  <si>
    <t>crocus</t>
  </si>
  <si>
    <t>eucalyptus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</si>
</sst>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quotePrefix="1"/>
    <xf numFmtId="0" fontId="3" fillId="0" borderId="0" xfId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/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 applyFill="1" applyBorder="1"/>
    <xf numFmtId="0" fontId="0" fillId="0" borderId="0" xfId="0" applyFont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verr.com/inbox/luisdenpixel" TargetMode="External"/><Relationship Id="rId2" Type="http://schemas.openxmlformats.org/officeDocument/2006/relationships/hyperlink" Target="https://www.fiverr.com/inbox/dara90" TargetMode="External"/><Relationship Id="rId1" Type="http://schemas.openxmlformats.org/officeDocument/2006/relationships/hyperlink" Target="https://www.fiverr.com/inbox/coliflornina" TargetMode="External"/><Relationship Id="rId4" Type="http://schemas.openxmlformats.org/officeDocument/2006/relationships/hyperlink" Target="https://www.fiverr.com/inbox/diconcil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C8A2-CFE7-48E4-9F0A-C9D1E39EA76C}">
  <dimension ref="A1:N28"/>
  <sheetViews>
    <sheetView tabSelected="1" zoomScale="115" zoomScaleNormal="115" workbookViewId="0">
      <selection activeCell="S31" activeCellId="4" sqref="H5 J6 K6 N6 S31"/>
    </sheetView>
  </sheetViews>
  <sheetFormatPr defaultRowHeight="15" x14ac:dyDescent="0.25"/>
  <cols>
    <col min="1" max="2" width="13.5703125" bestFit="1" customWidth="1"/>
    <col min="3" max="3" width="13" customWidth="1"/>
    <col min="4" max="4" width="19.140625" style="6" customWidth="1"/>
    <col min="5" max="5" width="8" bestFit="1" customWidth="1"/>
    <col min="6" max="6" width="9" bestFit="1" customWidth="1"/>
    <col min="7" max="7" width="3.5703125" customWidth="1"/>
    <col min="8" max="14" width="13.7109375" customWidth="1"/>
  </cols>
  <sheetData>
    <row r="1" spans="1:14" s="2" customFormat="1" x14ac:dyDescent="0.25">
      <c r="A1" s="2" t="s">
        <v>0</v>
      </c>
      <c r="B1" s="2" t="s">
        <v>27</v>
      </c>
      <c r="C1" s="2" t="s">
        <v>38</v>
      </c>
      <c r="D1" s="5" t="s">
        <v>48</v>
      </c>
      <c r="E1" s="2" t="s">
        <v>2</v>
      </c>
      <c r="F1" s="2" t="s">
        <v>28</v>
      </c>
      <c r="H1" s="2" t="s">
        <v>9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</row>
    <row r="2" spans="1:14" x14ac:dyDescent="0.25">
      <c r="A2" t="s">
        <v>12</v>
      </c>
      <c r="B2" s="3" t="s">
        <v>30</v>
      </c>
      <c r="C2" s="4" t="str">
        <f>IF(_xlfn.XLOOKUP(B2,'Artist Links'!$A$1:$A$5,'Artist Links'!$C$1:$C$5, "")&lt;&gt;"", HYPERLINK(_xlfn.XLOOKUP(B2,'Artist Links'!$A$1:$A$5,'Artist Links'!$C$1:$C$5, ""), "Link"), "")</f>
        <v/>
      </c>
      <c r="D2" s="6">
        <v>0</v>
      </c>
      <c r="E2">
        <v>2</v>
      </c>
      <c r="F2">
        <v>14</v>
      </c>
      <c r="H2" t="s">
        <v>17</v>
      </c>
      <c r="I2" t="s">
        <v>16</v>
      </c>
      <c r="J2" t="s">
        <v>12</v>
      </c>
      <c r="K2" t="s">
        <v>10</v>
      </c>
      <c r="L2" t="s">
        <v>13</v>
      </c>
      <c r="M2" t="s">
        <v>18</v>
      </c>
      <c r="N2" t="s">
        <v>11</v>
      </c>
    </row>
    <row r="3" spans="1:14" x14ac:dyDescent="0.25">
      <c r="A3" t="s">
        <v>20</v>
      </c>
      <c r="B3" t="s">
        <v>31</v>
      </c>
      <c r="C3" s="4" t="str">
        <f>IF(_xlfn.XLOOKUP(B3,'Artist Links'!$A$1:$A$5,'Artist Links'!$C$1:$C$5, "")&lt;&gt;"", HYPERLINK(_xlfn.XLOOKUP(B3,'Artist Links'!$A$1:$A$5,'Artist Links'!$C$1:$C$5, ""), "Link"), "")</f>
        <v/>
      </c>
      <c r="D3" s="6">
        <v>0</v>
      </c>
      <c r="E3">
        <v>2</v>
      </c>
      <c r="F3" s="1">
        <v>13</v>
      </c>
      <c r="H3" t="s">
        <v>52</v>
      </c>
      <c r="I3" t="s">
        <v>23</v>
      </c>
      <c r="J3" t="s">
        <v>20</v>
      </c>
      <c r="K3" t="s">
        <v>14</v>
      </c>
      <c r="L3" s="1" t="s">
        <v>50</v>
      </c>
      <c r="M3" t="s">
        <v>21</v>
      </c>
      <c r="N3" t="s">
        <v>15</v>
      </c>
    </row>
    <row r="4" spans="1:14" x14ac:dyDescent="0.25">
      <c r="A4" t="s">
        <v>13</v>
      </c>
      <c r="B4" t="s">
        <v>31</v>
      </c>
      <c r="C4" s="4" t="str">
        <f>IF(_xlfn.XLOOKUP(B4,'Artist Links'!$A$1:$A$5,'Artist Links'!$C$1:$C$5, "")&lt;&gt;"", HYPERLINK(_xlfn.XLOOKUP(B4,'Artist Links'!$A$1:$A$5,'Artist Links'!$C$1:$C$5, ""), "Link"), "")</f>
        <v/>
      </c>
      <c r="D4" s="6">
        <v>0</v>
      </c>
      <c r="E4">
        <v>4</v>
      </c>
      <c r="F4">
        <v>8</v>
      </c>
      <c r="H4" t="s">
        <v>57</v>
      </c>
      <c r="I4" t="s">
        <v>37</v>
      </c>
      <c r="J4" t="s">
        <v>54</v>
      </c>
      <c r="K4" t="s">
        <v>19</v>
      </c>
      <c r="L4" s="1" t="s">
        <v>26</v>
      </c>
      <c r="M4" t="s">
        <v>24</v>
      </c>
      <c r="N4" t="s">
        <v>22</v>
      </c>
    </row>
    <row r="5" spans="1:14" x14ac:dyDescent="0.25">
      <c r="A5" t="s">
        <v>32</v>
      </c>
      <c r="B5" t="s">
        <v>33</v>
      </c>
      <c r="C5" s="4" t="str">
        <f>IF(_xlfn.XLOOKUP(B5,'Artist Links'!$A$1:$A$5,'Artist Links'!$C$1:$C$5, "")&lt;&gt;"", HYPERLINK(_xlfn.XLOOKUP(B5,'Artist Links'!$A$1:$A$5,'Artist Links'!$C$1:$C$5, ""), "Link"), "")</f>
        <v/>
      </c>
      <c r="D5" s="6">
        <v>0</v>
      </c>
      <c r="E5">
        <v>6</v>
      </c>
      <c r="F5" s="1">
        <v>8</v>
      </c>
      <c r="H5" t="s">
        <v>92</v>
      </c>
      <c r="I5" t="s">
        <v>51</v>
      </c>
      <c r="J5" t="s">
        <v>58</v>
      </c>
      <c r="K5" t="s">
        <v>55</v>
      </c>
      <c r="L5" s="1" t="s">
        <v>53</v>
      </c>
      <c r="M5" t="s">
        <v>56</v>
      </c>
      <c r="N5" t="s">
        <v>25</v>
      </c>
    </row>
    <row r="6" spans="1:14" x14ac:dyDescent="0.25">
      <c r="A6" t="s">
        <v>57</v>
      </c>
      <c r="B6" t="s">
        <v>49</v>
      </c>
      <c r="C6" s="4" t="str">
        <f>IF(_xlfn.XLOOKUP(B6,'Artist Links'!$A$1:$A$5,'Artist Links'!$C$1:$C$5, "")&lt;&gt;"", HYPERLINK(_xlfn.XLOOKUP(B6,'Artist Links'!$A$1:$A$5,'Artist Links'!$C$1:$C$5, ""), "Link"), "")</f>
        <v>Link</v>
      </c>
      <c r="D6" s="6">
        <v>12</v>
      </c>
      <c r="E6">
        <v>0</v>
      </c>
      <c r="F6" s="1">
        <v>7</v>
      </c>
      <c r="J6" t="s">
        <v>91</v>
      </c>
      <c r="K6" t="s">
        <v>93</v>
      </c>
      <c r="N6" t="s">
        <v>90</v>
      </c>
    </row>
    <row r="7" spans="1:14" x14ac:dyDescent="0.25">
      <c r="A7" t="s">
        <v>52</v>
      </c>
      <c r="B7" t="s">
        <v>42</v>
      </c>
      <c r="C7" s="4" t="str">
        <f>IF(_xlfn.XLOOKUP(B7,'Artist Links'!$A$1:$A$5,'Artist Links'!$C$1:$C$5, "")&lt;&gt;"", HYPERLINK(_xlfn.XLOOKUP(B7,'Artist Links'!$A$1:$A$5,'Artist Links'!$C$1:$C$5, ""), "Link"), "")</f>
        <v>Link</v>
      </c>
      <c r="D7" s="6">
        <v>16</v>
      </c>
      <c r="E7">
        <v>0</v>
      </c>
      <c r="F7" s="1">
        <v>7</v>
      </c>
    </row>
    <row r="8" spans="1:14" x14ac:dyDescent="0.25">
      <c r="A8" t="s">
        <v>37</v>
      </c>
      <c r="B8" t="s">
        <v>47</v>
      </c>
      <c r="C8" s="4" t="str">
        <f>IF(_xlfn.XLOOKUP(B8,'Artist Links'!$A$1:$A$5,'Artist Links'!$C$1:$C$5, "")&lt;&gt;"", HYPERLINK(_xlfn.XLOOKUP(B8,'Artist Links'!$A$1:$A$5,'Artist Links'!$C$1:$C$5, ""), "Link"), "")</f>
        <v>Link</v>
      </c>
      <c r="D8" s="6">
        <v>4</v>
      </c>
      <c r="E8">
        <v>1</v>
      </c>
      <c r="F8" s="1">
        <v>7</v>
      </c>
    </row>
    <row r="9" spans="1:14" x14ac:dyDescent="0.25">
      <c r="A9" t="s">
        <v>51</v>
      </c>
      <c r="B9" t="s">
        <v>42</v>
      </c>
      <c r="C9" s="4" t="str">
        <f>IF(_xlfn.XLOOKUP(B9,'Artist Links'!$A$1:$A$5,'Artist Links'!$C$1:$C$5, "")&lt;&gt;"", HYPERLINK(_xlfn.XLOOKUP(B9,'Artist Links'!$A$1:$A$5,'Artist Links'!$C$1:$C$5, ""), "Link"), "")</f>
        <v>Link</v>
      </c>
      <c r="D9" s="6">
        <v>16</v>
      </c>
      <c r="E9">
        <v>1</v>
      </c>
      <c r="F9" s="1">
        <v>7</v>
      </c>
    </row>
    <row r="10" spans="1:14" x14ac:dyDescent="0.25">
      <c r="A10" t="s">
        <v>54</v>
      </c>
      <c r="B10" t="s">
        <v>42</v>
      </c>
      <c r="C10" s="4" t="str">
        <f>IF(_xlfn.XLOOKUP(B10,'Artist Links'!$A$1:$A$5,'Artist Links'!$C$1:$C$5, "")&lt;&gt;"", HYPERLINK(_xlfn.XLOOKUP(B10,'Artist Links'!$A$1:$A$5,'Artist Links'!$C$1:$C$5, ""), "Link"), "")</f>
        <v>Link</v>
      </c>
      <c r="D10" s="6">
        <v>16</v>
      </c>
      <c r="E10">
        <v>2</v>
      </c>
      <c r="F10" s="1">
        <v>7</v>
      </c>
    </row>
    <row r="11" spans="1:14" x14ac:dyDescent="0.25">
      <c r="A11" t="s">
        <v>19</v>
      </c>
      <c r="B11" t="s">
        <v>34</v>
      </c>
      <c r="C11" s="4" t="str">
        <f>IF(_xlfn.XLOOKUP(B11,'Artist Links'!$A$1:$A$5,'Artist Links'!$C$1:$C$5, "")&lt;&gt;"", HYPERLINK(_xlfn.XLOOKUP(B11,'Artist Links'!$A$1:$A$5,'Artist Links'!$C$1:$C$5, ""), "Link"), "")</f>
        <v/>
      </c>
      <c r="D11" s="6">
        <v>0</v>
      </c>
      <c r="E11">
        <v>3</v>
      </c>
      <c r="F11" s="1">
        <v>7</v>
      </c>
    </row>
    <row r="12" spans="1:14" x14ac:dyDescent="0.25">
      <c r="A12" t="s">
        <v>14</v>
      </c>
      <c r="B12" t="s">
        <v>35</v>
      </c>
      <c r="C12" s="4" t="str">
        <f>IF(_xlfn.XLOOKUP(B12,'Artist Links'!$A$1:$A$5,'Artist Links'!$C$1:$C$5, "")&lt;&gt;"", HYPERLINK(_xlfn.XLOOKUP(B12,'Artist Links'!$A$1:$A$5,'Artist Links'!$C$1:$C$5, ""), "Link"), "")</f>
        <v/>
      </c>
      <c r="D12" s="6">
        <v>0</v>
      </c>
      <c r="E12">
        <v>3</v>
      </c>
      <c r="F12" s="1">
        <v>7</v>
      </c>
    </row>
    <row r="13" spans="1:14" x14ac:dyDescent="0.25">
      <c r="A13" t="s">
        <v>10</v>
      </c>
      <c r="B13" t="s">
        <v>31</v>
      </c>
      <c r="C13" s="4" t="str">
        <f>IF(_xlfn.XLOOKUP(B13,'Artist Links'!$A$1:$A$5,'Artist Links'!$C$1:$C$5, "")&lt;&gt;"", HYPERLINK(_xlfn.XLOOKUP(B13,'Artist Links'!$A$1:$A$5,'Artist Links'!$C$1:$C$5, ""), "Link"), "")</f>
        <v/>
      </c>
      <c r="D13" s="6">
        <v>0</v>
      </c>
      <c r="E13">
        <v>3</v>
      </c>
      <c r="F13" s="1">
        <v>7</v>
      </c>
    </row>
    <row r="14" spans="1:14" x14ac:dyDescent="0.25">
      <c r="A14" t="s">
        <v>55</v>
      </c>
      <c r="B14" t="s">
        <v>42</v>
      </c>
      <c r="C14" s="4" t="str">
        <f>IF(_xlfn.XLOOKUP(B14,'Artist Links'!$A$1:$A$5,'Artist Links'!$C$1:$C$5, "")&lt;&gt;"", HYPERLINK(_xlfn.XLOOKUP(B14,'Artist Links'!$A$1:$A$5,'Artist Links'!$C$1:$C$5, ""), "Link"), "")</f>
        <v>Link</v>
      </c>
      <c r="D14" s="6">
        <v>16</v>
      </c>
      <c r="E14">
        <v>3</v>
      </c>
      <c r="F14" s="1">
        <v>7</v>
      </c>
    </row>
    <row r="15" spans="1:14" x14ac:dyDescent="0.25">
      <c r="A15" t="s">
        <v>26</v>
      </c>
      <c r="B15" t="s">
        <v>33</v>
      </c>
      <c r="C15" s="4" t="str">
        <f>IF(_xlfn.XLOOKUP(B15,'Artist Links'!$A$1:$A$5,'Artist Links'!$C$1:$C$5, "")&lt;&gt;"", HYPERLINK(_xlfn.XLOOKUP(B15,'Artist Links'!$A$1:$A$5,'Artist Links'!$C$1:$C$5, ""), "Link"), "")</f>
        <v/>
      </c>
      <c r="D15" s="6">
        <v>0</v>
      </c>
      <c r="E15">
        <v>4</v>
      </c>
      <c r="F15" s="1">
        <v>7</v>
      </c>
    </row>
    <row r="16" spans="1:14" x14ac:dyDescent="0.25">
      <c r="A16" t="s">
        <v>53</v>
      </c>
      <c r="B16" t="s">
        <v>42</v>
      </c>
      <c r="C16" s="4" t="str">
        <f>IF(_xlfn.XLOOKUP(B16,'Artist Links'!$A$1:$A$5,'Artist Links'!$C$1:$C$5, "")&lt;&gt;"", HYPERLINK(_xlfn.XLOOKUP(B16,'Artist Links'!$A$1:$A$5,'Artist Links'!$C$1:$C$5, ""), "Link"), "")</f>
        <v>Link</v>
      </c>
      <c r="D16" s="6">
        <v>16</v>
      </c>
      <c r="E16">
        <v>4</v>
      </c>
      <c r="F16" s="1">
        <v>7</v>
      </c>
    </row>
    <row r="17" spans="1:6" x14ac:dyDescent="0.25">
      <c r="A17" t="s">
        <v>18</v>
      </c>
      <c r="B17" t="s">
        <v>29</v>
      </c>
      <c r="C17" s="4" t="str">
        <f>IF(_xlfn.XLOOKUP(B17,'Artist Links'!$A$1:$A$5,'Artist Links'!$C$1:$C$5, "")&lt;&gt;"", HYPERLINK(_xlfn.XLOOKUP(B17,'Artist Links'!$A$1:$A$5,'Artist Links'!$C$1:$C$5, ""), "Link"), "")</f>
        <v>Link</v>
      </c>
      <c r="D17" s="6">
        <v>32</v>
      </c>
      <c r="E17">
        <v>5</v>
      </c>
      <c r="F17" s="1">
        <v>7</v>
      </c>
    </row>
    <row r="18" spans="1:6" x14ac:dyDescent="0.25">
      <c r="A18" t="s">
        <v>24</v>
      </c>
      <c r="B18" t="s">
        <v>42</v>
      </c>
      <c r="C18" s="4" t="str">
        <f>IF(_xlfn.XLOOKUP(B18,'Artist Links'!$A$1:$A$5,'Artist Links'!$C$1:$C$5, "")&lt;&gt;"", HYPERLINK(_xlfn.XLOOKUP(B18,'Artist Links'!$A$1:$A$5,'Artist Links'!$C$1:$C$5, ""), "Link"), "")</f>
        <v>Link</v>
      </c>
      <c r="D18" s="6">
        <v>16</v>
      </c>
      <c r="E18">
        <v>5</v>
      </c>
      <c r="F18" s="1">
        <v>7</v>
      </c>
    </row>
    <row r="19" spans="1:6" x14ac:dyDescent="0.25">
      <c r="A19" t="s">
        <v>56</v>
      </c>
      <c r="B19" t="s">
        <v>42</v>
      </c>
      <c r="C19" s="4" t="str">
        <f>IF(_xlfn.XLOOKUP(B19,'Artist Links'!$A$1:$A$5,'Artist Links'!$C$1:$C$5, "")&lt;&gt;"", HYPERLINK(_xlfn.XLOOKUP(B19,'Artist Links'!$A$1:$A$5,'Artist Links'!$C$1:$C$5, ""), "Link"), "")</f>
        <v>Link</v>
      </c>
      <c r="D19" s="6">
        <v>16</v>
      </c>
      <c r="E19">
        <v>5</v>
      </c>
      <c r="F19" s="1">
        <v>7</v>
      </c>
    </row>
    <row r="20" spans="1:6" x14ac:dyDescent="0.25">
      <c r="A20" t="s">
        <v>11</v>
      </c>
      <c r="B20" t="s">
        <v>35</v>
      </c>
      <c r="C20" s="4" t="str">
        <f>IF(_xlfn.XLOOKUP(B20,'Artist Links'!$A$1:$A$5,'Artist Links'!$C$1:$C$5, "")&lt;&gt;"", HYPERLINK(_xlfn.XLOOKUP(B20,'Artist Links'!$A$1:$A$5,'Artist Links'!$C$1:$C$5, ""), "Link"), "")</f>
        <v/>
      </c>
      <c r="D20" s="6">
        <v>0</v>
      </c>
      <c r="E20">
        <v>6</v>
      </c>
      <c r="F20" s="1">
        <v>7</v>
      </c>
    </row>
    <row r="21" spans="1:6" x14ac:dyDescent="0.25">
      <c r="A21" t="s">
        <v>17</v>
      </c>
      <c r="B21" t="s">
        <v>29</v>
      </c>
      <c r="C21" s="4" t="str">
        <f>IF(_xlfn.XLOOKUP(B21,'Artist Links'!$A$1:$A$5,'Artist Links'!$C$1:$C$5, "")&lt;&gt;"", HYPERLINK(_xlfn.XLOOKUP(B21,'Artist Links'!$A$1:$A$5,'Artist Links'!$C$1:$C$5, ""), "Link"), "")</f>
        <v>Link</v>
      </c>
      <c r="D21" s="6">
        <v>32</v>
      </c>
      <c r="E21">
        <v>0</v>
      </c>
      <c r="F21">
        <v>6</v>
      </c>
    </row>
    <row r="22" spans="1:6" x14ac:dyDescent="0.25">
      <c r="A22" t="s">
        <v>23</v>
      </c>
      <c r="B22" t="s">
        <v>29</v>
      </c>
      <c r="C22" s="4" t="str">
        <f>IF(_xlfn.XLOOKUP(B22,'Artist Links'!$A$1:$A$5,'Artist Links'!$C$1:$C$5, "")&lt;&gt;"", HYPERLINK(_xlfn.XLOOKUP(B22,'Artist Links'!$A$1:$A$5,'Artist Links'!$C$1:$C$5, ""), "Link"), "")</f>
        <v>Link</v>
      </c>
      <c r="D22" s="6">
        <v>24</v>
      </c>
      <c r="E22">
        <v>1</v>
      </c>
      <c r="F22" s="1">
        <v>6</v>
      </c>
    </row>
    <row r="23" spans="1:6" x14ac:dyDescent="0.25">
      <c r="A23" t="s">
        <v>16</v>
      </c>
      <c r="B23" t="s">
        <v>29</v>
      </c>
      <c r="C23" s="4" t="str">
        <f>IF(_xlfn.XLOOKUP(B23,'Artist Links'!$A$1:$A$5,'Artist Links'!$C$1:$C$5, "")&lt;&gt;"", HYPERLINK(_xlfn.XLOOKUP(B23,'Artist Links'!$A$1:$A$5,'Artist Links'!$C$1:$C$5, ""), "Link"), "")</f>
        <v>Link</v>
      </c>
      <c r="D23" s="6">
        <v>0</v>
      </c>
      <c r="E23">
        <v>1</v>
      </c>
      <c r="F23" s="1">
        <v>6</v>
      </c>
    </row>
    <row r="24" spans="1:6" x14ac:dyDescent="0.25">
      <c r="A24" t="s">
        <v>50</v>
      </c>
      <c r="B24" t="s">
        <v>29</v>
      </c>
      <c r="C24" s="4" t="str">
        <f>IF(_xlfn.XLOOKUP(B24,'Artist Links'!$A$1:$A$5,'Artist Links'!$C$1:$C$5, "")&lt;&gt;"", HYPERLINK(_xlfn.XLOOKUP(B24,'Artist Links'!$A$1:$A$5,'Artist Links'!$C$1:$C$5, ""), "Link"), "")</f>
        <v>Link</v>
      </c>
      <c r="D24" s="6">
        <v>24</v>
      </c>
      <c r="E24">
        <v>4</v>
      </c>
      <c r="F24" s="1">
        <v>6</v>
      </c>
    </row>
    <row r="25" spans="1:6" x14ac:dyDescent="0.25">
      <c r="A25" t="s">
        <v>21</v>
      </c>
      <c r="B25" t="s">
        <v>29</v>
      </c>
      <c r="C25" s="4" t="str">
        <f>IF(_xlfn.XLOOKUP(B25,'Artist Links'!$A$1:$A$5,'Artist Links'!$C$1:$C$5, "")&lt;&gt;"", HYPERLINK(_xlfn.XLOOKUP(B25,'Artist Links'!$A$1:$A$5,'Artist Links'!$C$1:$C$5, ""), "Link"), "")</f>
        <v>Link</v>
      </c>
      <c r="D25" s="6">
        <v>24</v>
      </c>
      <c r="E25">
        <v>5</v>
      </c>
      <c r="F25" s="1">
        <v>6</v>
      </c>
    </row>
    <row r="26" spans="1:6" x14ac:dyDescent="0.25">
      <c r="A26" t="s">
        <v>22</v>
      </c>
      <c r="B26" t="s">
        <v>29</v>
      </c>
      <c r="C26" s="4" t="str">
        <f>IF(_xlfn.XLOOKUP(B26,'Artist Links'!$A$1:$A$5,'Artist Links'!$C$1:$C$5, "")&lt;&gt;"", HYPERLINK(_xlfn.XLOOKUP(B26,'Artist Links'!$A$1:$A$5,'Artist Links'!$C$1:$C$5, ""), "Link"), "")</f>
        <v>Link</v>
      </c>
      <c r="D26" s="6">
        <v>24</v>
      </c>
      <c r="E26">
        <v>6</v>
      </c>
      <c r="F26">
        <v>6</v>
      </c>
    </row>
    <row r="27" spans="1:6" x14ac:dyDescent="0.25">
      <c r="A27" t="s">
        <v>15</v>
      </c>
      <c r="B27" t="s">
        <v>36</v>
      </c>
      <c r="C27" s="4" t="str">
        <f>IF(_xlfn.XLOOKUP(B27,'Artist Links'!$A$1:$A$5,'Artist Links'!$C$1:$C$5, "")&lt;&gt;"", HYPERLINK(_xlfn.XLOOKUP(B27,'Artist Links'!$A$1:$A$5,'Artist Links'!$C$1:$C$5, ""), "Link"), "")</f>
        <v/>
      </c>
      <c r="D27" s="6">
        <v>0</v>
      </c>
      <c r="E27">
        <v>6</v>
      </c>
      <c r="F27" s="1">
        <v>6</v>
      </c>
    </row>
    <row r="28" spans="1:6" x14ac:dyDescent="0.25">
      <c r="A28" t="s">
        <v>58</v>
      </c>
      <c r="B28" t="s">
        <v>59</v>
      </c>
      <c r="D28" s="6">
        <v>0</v>
      </c>
      <c r="E28">
        <v>2</v>
      </c>
      <c r="F28" s="1">
        <v>6</v>
      </c>
    </row>
  </sheetData>
  <autoFilter ref="A1:F21" xr:uid="{DE796829-81F8-4DDB-A026-28A5EA19C969}">
    <sortState xmlns:xlrd2="http://schemas.microsoft.com/office/spreadsheetml/2017/richdata2" ref="A2:F28">
      <sortCondition descending="1" ref="F1:F21"/>
    </sortState>
  </autoFilter>
  <sortState xmlns:xlrd2="http://schemas.microsoft.com/office/spreadsheetml/2017/richdata2" ref="A2:F18">
    <sortCondition ref="A1"/>
  </sortState>
  <phoneticPr fontId="2" type="noConversion"/>
  <conditionalFormatting sqref="E2:E2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8663-B0D9-4839-A0F9-92369B0C3610}">
  <dimension ref="A1:O30"/>
  <sheetViews>
    <sheetView zoomScaleNormal="100" workbookViewId="0">
      <selection activeCell="C33" sqref="C33"/>
    </sheetView>
  </sheetViews>
  <sheetFormatPr defaultRowHeight="15" x14ac:dyDescent="0.25"/>
  <cols>
    <col min="1" max="2" width="13.5703125" bestFit="1" customWidth="1"/>
    <col min="3" max="3" width="13" customWidth="1"/>
    <col min="4" max="4" width="19.140625" style="6" hidden="1" customWidth="1"/>
    <col min="5" max="5" width="9" style="9" bestFit="1" customWidth="1"/>
    <col min="6" max="6" width="9" bestFit="1" customWidth="1"/>
    <col min="7" max="7" width="3.5703125" customWidth="1"/>
    <col min="8" max="8" width="14.7109375" bestFit="1" customWidth="1"/>
    <col min="9" max="14" width="13.7109375" customWidth="1"/>
  </cols>
  <sheetData>
    <row r="1" spans="1:15" s="2" customFormat="1" x14ac:dyDescent="0.25">
      <c r="A1" s="2" t="s">
        <v>0</v>
      </c>
      <c r="B1" s="2" t="s">
        <v>27</v>
      </c>
      <c r="C1" s="2" t="s">
        <v>38</v>
      </c>
      <c r="D1" s="5" t="s">
        <v>48</v>
      </c>
      <c r="E1" s="8" t="s">
        <v>2</v>
      </c>
      <c r="F1" s="2" t="s">
        <v>28</v>
      </c>
      <c r="H1" s="7" t="s">
        <v>68</v>
      </c>
      <c r="I1" s="12" t="s">
        <v>69</v>
      </c>
      <c r="J1" s="12"/>
      <c r="K1" s="12"/>
      <c r="L1" s="12"/>
      <c r="M1" s="12"/>
      <c r="N1" s="12"/>
      <c r="O1" s="12"/>
    </row>
    <row r="2" spans="1:15" x14ac:dyDescent="0.25">
      <c r="A2" t="s">
        <v>57</v>
      </c>
      <c r="B2" t="s">
        <v>49</v>
      </c>
      <c r="C2" s="4" t="str">
        <f>IF(_xlfn.XLOOKUP(B2,'Artist Links'!$A$1:$A$5,'Artist Links'!$C$1:$C$5, "")&lt;&gt;"", HYPERLINK(_xlfn.XLOOKUP(B2,'Artist Links'!$A$1:$A$5,'Artist Links'!$C$1:$C$5, ""), "Link"), "")</f>
        <v>Link</v>
      </c>
      <c r="D2" s="6">
        <v>12</v>
      </c>
      <c r="E2" s="10">
        <f t="shared" ref="E2:E28" si="0">VALUE(_xlfn.CONCAT(_xlfn.XLOOKUP(A2,$J$2:$J$5,$H$2:$H$5, ""), _xlfn.XLOOKUP(A2,$K$2:$K$5,$H$2:$H$5, ""), _xlfn.XLOOKUP(A2,$L$2:$L$5,$H$2:$H$5, ""), _xlfn.XLOOKUP(A2,$M$2:$M$5,$H$2:$H$5, ""), _xlfn.XLOOKUP(A2,$N$2:$N$5,$H$2:$H$5, ""), _xlfn.XLOOKUP(A2,$O$2:$O$5,$H$2:$H$5, ""), _xlfn.XLOOKUP(A2,$I$2:$I$5,$H$2:$H$5, "")))</f>
        <v>0</v>
      </c>
      <c r="F2" s="1">
        <v>7</v>
      </c>
      <c r="H2" s="2">
        <v>0</v>
      </c>
      <c r="I2" t="s">
        <v>17</v>
      </c>
      <c r="J2" t="s">
        <v>52</v>
      </c>
      <c r="K2" t="s">
        <v>57</v>
      </c>
      <c r="L2" t="s">
        <v>16</v>
      </c>
      <c r="M2" t="s">
        <v>23</v>
      </c>
      <c r="N2" t="s">
        <v>37</v>
      </c>
      <c r="O2" t="s">
        <v>51</v>
      </c>
    </row>
    <row r="3" spans="1:15" x14ac:dyDescent="0.25">
      <c r="A3" t="s">
        <v>52</v>
      </c>
      <c r="B3" t="s">
        <v>42</v>
      </c>
      <c r="C3" s="4" t="str">
        <f>IF(_xlfn.XLOOKUP(B3,'Artist Links'!$A$1:$A$5,'Artist Links'!$C$1:$C$5, "")&lt;&gt;"", HYPERLINK(_xlfn.XLOOKUP(B3,'Artist Links'!$A$1:$A$5,'Artist Links'!$C$1:$C$5, ""), "Link"), "")</f>
        <v>Link</v>
      </c>
      <c r="D3" s="6">
        <v>16</v>
      </c>
      <c r="E3" s="10">
        <f t="shared" si="0"/>
        <v>0</v>
      </c>
      <c r="F3" s="1">
        <v>7</v>
      </c>
      <c r="H3" s="2">
        <v>5</v>
      </c>
      <c r="I3" t="s">
        <v>12</v>
      </c>
      <c r="J3" t="s">
        <v>20</v>
      </c>
      <c r="K3" t="s">
        <v>54</v>
      </c>
      <c r="L3" t="s">
        <v>58</v>
      </c>
      <c r="M3" t="s">
        <v>10</v>
      </c>
      <c r="N3" t="s">
        <v>14</v>
      </c>
      <c r="O3" t="s">
        <v>19</v>
      </c>
    </row>
    <row r="4" spans="1:15" x14ac:dyDescent="0.25">
      <c r="A4" t="s">
        <v>37</v>
      </c>
      <c r="B4" t="s">
        <v>47</v>
      </c>
      <c r="C4" s="4" t="str">
        <f>IF(_xlfn.XLOOKUP(B4,'Artist Links'!$A$1:$A$5,'Artist Links'!$C$1:$C$5, "")&lt;&gt;"", HYPERLINK(_xlfn.XLOOKUP(B4,'Artist Links'!$A$1:$A$5,'Artist Links'!$C$1:$C$5, ""), "Link"), "")</f>
        <v>Link</v>
      </c>
      <c r="D4" s="6">
        <v>4</v>
      </c>
      <c r="E4" s="10">
        <f t="shared" si="0"/>
        <v>0</v>
      </c>
      <c r="F4" s="1">
        <v>7</v>
      </c>
      <c r="H4" s="2">
        <v>10</v>
      </c>
      <c r="I4" t="s">
        <v>55</v>
      </c>
      <c r="J4" t="s">
        <v>13</v>
      </c>
      <c r="K4" s="1" t="s">
        <v>50</v>
      </c>
      <c r="L4" s="1" t="s">
        <v>26</v>
      </c>
      <c r="M4" s="1" t="s">
        <v>53</v>
      </c>
      <c r="N4" t="s">
        <v>18</v>
      </c>
      <c r="O4" t="s">
        <v>21</v>
      </c>
    </row>
    <row r="5" spans="1:15" x14ac:dyDescent="0.25">
      <c r="A5" t="s">
        <v>51</v>
      </c>
      <c r="B5" t="s">
        <v>42</v>
      </c>
      <c r="C5" s="4" t="str">
        <f>IF(_xlfn.XLOOKUP(B5,'Artist Links'!$A$1:$A$5,'Artist Links'!$C$1:$C$5, "")&lt;&gt;"", HYPERLINK(_xlfn.XLOOKUP(B5,'Artist Links'!$A$1:$A$5,'Artist Links'!$C$1:$C$5, ""), "Link"), "")</f>
        <v>Link</v>
      </c>
      <c r="D5" s="6">
        <v>16</v>
      </c>
      <c r="E5" s="10">
        <f t="shared" si="0"/>
        <v>0</v>
      </c>
      <c r="F5" s="1">
        <v>7</v>
      </c>
      <c r="H5" s="2">
        <v>15</v>
      </c>
      <c r="I5" t="s">
        <v>24</v>
      </c>
      <c r="J5" t="s">
        <v>56</v>
      </c>
      <c r="K5" t="s">
        <v>11</v>
      </c>
      <c r="L5" t="s">
        <v>15</v>
      </c>
      <c r="M5" t="s">
        <v>22</v>
      </c>
      <c r="N5" t="s">
        <v>32</v>
      </c>
    </row>
    <row r="6" spans="1:15" x14ac:dyDescent="0.25">
      <c r="A6" t="s">
        <v>17</v>
      </c>
      <c r="B6" t="s">
        <v>29</v>
      </c>
      <c r="C6" s="4" t="str">
        <f>IF(_xlfn.XLOOKUP(B6,'Artist Links'!$A$1:$A$5,'Artist Links'!$C$1:$C$5, "")&lt;&gt;"", HYPERLINK(_xlfn.XLOOKUP(B6,'Artist Links'!$A$1:$A$5,'Artist Links'!$C$1:$C$5, ""), "Link"), "")</f>
        <v>Link</v>
      </c>
      <c r="D6" s="6">
        <v>32</v>
      </c>
      <c r="E6" s="10">
        <f t="shared" si="0"/>
        <v>0</v>
      </c>
      <c r="F6">
        <v>6</v>
      </c>
    </row>
    <row r="7" spans="1:15" x14ac:dyDescent="0.25">
      <c r="A7" t="s">
        <v>23</v>
      </c>
      <c r="B7" t="s">
        <v>29</v>
      </c>
      <c r="C7" s="4" t="str">
        <f>IF(_xlfn.XLOOKUP(B7,'Artist Links'!$A$1:$A$5,'Artist Links'!$C$1:$C$5, "")&lt;&gt;"", HYPERLINK(_xlfn.XLOOKUP(B7,'Artist Links'!$A$1:$A$5,'Artist Links'!$C$1:$C$5, ""), "Link"), "")</f>
        <v>Link</v>
      </c>
      <c r="D7" s="6">
        <v>24</v>
      </c>
      <c r="E7" s="10">
        <f t="shared" si="0"/>
        <v>0</v>
      </c>
      <c r="F7" s="1">
        <v>6</v>
      </c>
      <c r="H7" t="s">
        <v>70</v>
      </c>
    </row>
    <row r="8" spans="1:15" x14ac:dyDescent="0.25">
      <c r="A8" t="s">
        <v>16</v>
      </c>
      <c r="B8" t="s">
        <v>29</v>
      </c>
      <c r="C8" s="4" t="str">
        <f>IF(_xlfn.XLOOKUP(B8,'Artist Links'!$A$1:$A$5,'Artist Links'!$C$1:$C$5, "")&lt;&gt;"", HYPERLINK(_xlfn.XLOOKUP(B8,'Artist Links'!$A$1:$A$5,'Artist Links'!$C$1:$C$5, ""), "Link"), "")</f>
        <v>Link</v>
      </c>
      <c r="D8" s="6">
        <v>0</v>
      </c>
      <c r="E8" s="10">
        <f t="shared" si="0"/>
        <v>0</v>
      </c>
      <c r="F8" s="1">
        <v>6</v>
      </c>
      <c r="H8" t="s">
        <v>71</v>
      </c>
    </row>
    <row r="9" spans="1:15" x14ac:dyDescent="0.25">
      <c r="A9" t="s">
        <v>12</v>
      </c>
      <c r="B9" s="3" t="s">
        <v>30</v>
      </c>
      <c r="C9" s="4" t="str">
        <f>IF(_xlfn.XLOOKUP(B9,'Artist Links'!$A$1:$A$5,'Artist Links'!$C$1:$C$5, "")&lt;&gt;"", HYPERLINK(_xlfn.XLOOKUP(B9,'Artist Links'!$A$1:$A$5,'Artist Links'!$C$1:$C$5, ""), "Link"), "")</f>
        <v/>
      </c>
      <c r="D9" s="6">
        <v>0</v>
      </c>
      <c r="E9" s="10">
        <f t="shared" si="0"/>
        <v>5</v>
      </c>
      <c r="F9">
        <v>14</v>
      </c>
      <c r="H9" t="s">
        <v>72</v>
      </c>
    </row>
    <row r="10" spans="1:15" x14ac:dyDescent="0.25">
      <c r="A10" t="s">
        <v>20</v>
      </c>
      <c r="B10" t="s">
        <v>31</v>
      </c>
      <c r="C10" s="4" t="str">
        <f>IF(_xlfn.XLOOKUP(B10,'Artist Links'!$A$1:$A$5,'Artist Links'!$C$1:$C$5, "")&lt;&gt;"", HYPERLINK(_xlfn.XLOOKUP(B10,'Artist Links'!$A$1:$A$5,'Artist Links'!$C$1:$C$5, ""), "Link"), "")</f>
        <v/>
      </c>
      <c r="D10" s="6">
        <v>0</v>
      </c>
      <c r="E10" s="10">
        <f t="shared" si="0"/>
        <v>5</v>
      </c>
      <c r="F10" s="1">
        <v>13</v>
      </c>
      <c r="H10" t="s">
        <v>73</v>
      </c>
    </row>
    <row r="11" spans="1:15" x14ac:dyDescent="0.25">
      <c r="A11" t="s">
        <v>54</v>
      </c>
      <c r="B11" t="s">
        <v>42</v>
      </c>
      <c r="C11" s="4" t="str">
        <f>IF(_xlfn.XLOOKUP(B11,'Artist Links'!$A$1:$A$5,'Artist Links'!$C$1:$C$5, "")&lt;&gt;"", HYPERLINK(_xlfn.XLOOKUP(B11,'Artist Links'!$A$1:$A$5,'Artist Links'!$C$1:$C$5, ""), "Link"), "")</f>
        <v>Link</v>
      </c>
      <c r="D11" s="6">
        <v>16</v>
      </c>
      <c r="E11" s="10">
        <f t="shared" si="0"/>
        <v>5</v>
      </c>
      <c r="F11" s="1">
        <v>7</v>
      </c>
    </row>
    <row r="12" spans="1:15" x14ac:dyDescent="0.25">
      <c r="A12" t="s">
        <v>19</v>
      </c>
      <c r="B12" t="s">
        <v>34</v>
      </c>
      <c r="C12" s="4" t="str">
        <f>IF(_xlfn.XLOOKUP(B12,'Artist Links'!$A$1:$A$5,'Artist Links'!$C$1:$C$5, "")&lt;&gt;"", HYPERLINK(_xlfn.XLOOKUP(B12,'Artist Links'!$A$1:$A$5,'Artist Links'!$C$1:$C$5, ""), "Link"), "")</f>
        <v/>
      </c>
      <c r="D12" s="6">
        <v>0</v>
      </c>
      <c r="E12" s="10">
        <f t="shared" si="0"/>
        <v>5</v>
      </c>
      <c r="F12" s="1">
        <v>7</v>
      </c>
      <c r="H12" s="2" t="s">
        <v>78</v>
      </c>
    </row>
    <row r="13" spans="1:15" x14ac:dyDescent="0.25">
      <c r="A13" t="s">
        <v>14</v>
      </c>
      <c r="B13" t="s">
        <v>35</v>
      </c>
      <c r="C13" s="4" t="str">
        <f>IF(_xlfn.XLOOKUP(B13,'Artist Links'!$A$1:$A$5,'Artist Links'!$C$1:$C$5, "")&lt;&gt;"", HYPERLINK(_xlfn.XLOOKUP(B13,'Artist Links'!$A$1:$A$5,'Artist Links'!$C$1:$C$5, ""), "Link"), "")</f>
        <v/>
      </c>
      <c r="D13" s="6">
        <v>0</v>
      </c>
      <c r="E13" s="10">
        <f t="shared" si="0"/>
        <v>5</v>
      </c>
      <c r="F13" s="1">
        <v>7</v>
      </c>
      <c r="H13" s="11" t="s">
        <v>74</v>
      </c>
    </row>
    <row r="14" spans="1:15" x14ac:dyDescent="0.25">
      <c r="A14" t="s">
        <v>10</v>
      </c>
      <c r="B14" t="s">
        <v>31</v>
      </c>
      <c r="C14" s="4" t="str">
        <f>IF(_xlfn.XLOOKUP(B14,'Artist Links'!$A$1:$A$5,'Artist Links'!$C$1:$C$5, "")&lt;&gt;"", HYPERLINK(_xlfn.XLOOKUP(B14,'Artist Links'!$A$1:$A$5,'Artist Links'!$C$1:$C$5, ""), "Link"), "")</f>
        <v/>
      </c>
      <c r="D14" s="6">
        <v>0</v>
      </c>
      <c r="E14" s="10">
        <f t="shared" si="0"/>
        <v>5</v>
      </c>
      <c r="F14" s="1">
        <v>7</v>
      </c>
      <c r="H14" t="s">
        <v>75</v>
      </c>
      <c r="I14" s="2"/>
      <c r="J14" s="2"/>
      <c r="K14" s="2"/>
    </row>
    <row r="15" spans="1:15" x14ac:dyDescent="0.25">
      <c r="A15" t="s">
        <v>58</v>
      </c>
      <c r="B15" t="s">
        <v>59</v>
      </c>
      <c r="D15" s="6">
        <v>0</v>
      </c>
      <c r="E15" s="10">
        <f t="shared" si="0"/>
        <v>5</v>
      </c>
      <c r="F15" s="1">
        <v>6</v>
      </c>
      <c r="H15" t="s">
        <v>76</v>
      </c>
    </row>
    <row r="16" spans="1:15" x14ac:dyDescent="0.25">
      <c r="A16" t="s">
        <v>13</v>
      </c>
      <c r="B16" t="s">
        <v>31</v>
      </c>
      <c r="C16" s="4" t="str">
        <f>IF(_xlfn.XLOOKUP(B16,'Artist Links'!$A$1:$A$5,'Artist Links'!$C$1:$C$5, "")&lt;&gt;"", HYPERLINK(_xlfn.XLOOKUP(B16,'Artist Links'!$A$1:$A$5,'Artist Links'!$C$1:$C$5, ""), "Link"), "")</f>
        <v/>
      </c>
      <c r="D16" s="6">
        <v>0</v>
      </c>
      <c r="E16" s="10">
        <f t="shared" si="0"/>
        <v>10</v>
      </c>
      <c r="F16">
        <v>8</v>
      </c>
      <c r="H16" s="11" t="s">
        <v>77</v>
      </c>
    </row>
    <row r="17" spans="1:10" x14ac:dyDescent="0.25">
      <c r="A17" t="s">
        <v>55</v>
      </c>
      <c r="B17" t="s">
        <v>42</v>
      </c>
      <c r="C17" s="4" t="str">
        <f>IF(_xlfn.XLOOKUP(B17,'Artist Links'!$A$1:$A$5,'Artist Links'!$C$1:$C$5, "")&lt;&gt;"", HYPERLINK(_xlfn.XLOOKUP(B17,'Artist Links'!$A$1:$A$5,'Artist Links'!$C$1:$C$5, ""), "Link"), "")</f>
        <v>Link</v>
      </c>
      <c r="D17" s="6">
        <v>16</v>
      </c>
      <c r="E17" s="10">
        <f t="shared" si="0"/>
        <v>10</v>
      </c>
      <c r="F17" s="1">
        <v>7</v>
      </c>
      <c r="J17" s="1"/>
    </row>
    <row r="18" spans="1:10" x14ac:dyDescent="0.25">
      <c r="A18" t="s">
        <v>26</v>
      </c>
      <c r="B18" t="s">
        <v>33</v>
      </c>
      <c r="C18" s="4" t="str">
        <f>IF(_xlfn.XLOOKUP(B18,'Artist Links'!$A$1:$A$5,'Artist Links'!$C$1:$C$5, "")&lt;&gt;"", HYPERLINK(_xlfn.XLOOKUP(B18,'Artist Links'!$A$1:$A$5,'Artist Links'!$C$1:$C$5, ""), "Link"), "")</f>
        <v/>
      </c>
      <c r="D18" s="6">
        <v>0</v>
      </c>
      <c r="E18" s="10">
        <f t="shared" si="0"/>
        <v>10</v>
      </c>
      <c r="F18" s="1">
        <v>7</v>
      </c>
      <c r="H18" s="2" t="s">
        <v>79</v>
      </c>
      <c r="J18" s="1"/>
    </row>
    <row r="19" spans="1:10" x14ac:dyDescent="0.25">
      <c r="A19" t="s">
        <v>53</v>
      </c>
      <c r="B19" t="s">
        <v>42</v>
      </c>
      <c r="C19" s="4" t="str">
        <f>IF(_xlfn.XLOOKUP(B19,'Artist Links'!$A$1:$A$5,'Artist Links'!$C$1:$C$5, "")&lt;&gt;"", HYPERLINK(_xlfn.XLOOKUP(B19,'Artist Links'!$A$1:$A$5,'Artist Links'!$C$1:$C$5, ""), "Link"), "")</f>
        <v>Link</v>
      </c>
      <c r="D19" s="6">
        <v>16</v>
      </c>
      <c r="E19" s="10">
        <f t="shared" si="0"/>
        <v>10</v>
      </c>
      <c r="F19" s="1">
        <v>7</v>
      </c>
      <c r="H19" t="s">
        <v>80</v>
      </c>
      <c r="J19" s="1"/>
    </row>
    <row r="20" spans="1:10" x14ac:dyDescent="0.25">
      <c r="A20" t="s">
        <v>18</v>
      </c>
      <c r="B20" t="s">
        <v>29</v>
      </c>
      <c r="C20" s="4" t="str">
        <f>IF(_xlfn.XLOOKUP(B20,'Artist Links'!$A$1:$A$5,'Artist Links'!$C$1:$C$5, "")&lt;&gt;"", HYPERLINK(_xlfn.XLOOKUP(B20,'Artist Links'!$A$1:$A$5,'Artist Links'!$C$1:$C$5, ""), "Link"), "")</f>
        <v>Link</v>
      </c>
      <c r="D20" s="6">
        <v>32</v>
      </c>
      <c r="E20" s="10">
        <f t="shared" si="0"/>
        <v>10</v>
      </c>
      <c r="F20" s="1">
        <v>7</v>
      </c>
      <c r="H20" t="s">
        <v>81</v>
      </c>
    </row>
    <row r="21" spans="1:10" x14ac:dyDescent="0.25">
      <c r="A21" t="s">
        <v>50</v>
      </c>
      <c r="B21" t="s">
        <v>29</v>
      </c>
      <c r="C21" s="4" t="str">
        <f>IF(_xlfn.XLOOKUP(B21,'Artist Links'!$A$1:$A$5,'Artist Links'!$C$1:$C$5, "")&lt;&gt;"", HYPERLINK(_xlfn.XLOOKUP(B21,'Artist Links'!$A$1:$A$5,'Artist Links'!$C$1:$C$5, ""), "Link"), "")</f>
        <v>Link</v>
      </c>
      <c r="D21" s="6">
        <v>24</v>
      </c>
      <c r="E21" s="10">
        <f t="shared" si="0"/>
        <v>10</v>
      </c>
      <c r="F21" s="1">
        <v>6</v>
      </c>
    </row>
    <row r="22" spans="1:10" x14ac:dyDescent="0.25">
      <c r="A22" t="s">
        <v>21</v>
      </c>
      <c r="B22" t="s">
        <v>29</v>
      </c>
      <c r="C22" s="4" t="str">
        <f>IF(_xlfn.XLOOKUP(B22,'Artist Links'!$A$1:$A$5,'Artist Links'!$C$1:$C$5, "")&lt;&gt;"", HYPERLINK(_xlfn.XLOOKUP(B22,'Artist Links'!$A$1:$A$5,'Artist Links'!$C$1:$C$5, ""), "Link"), "")</f>
        <v>Link</v>
      </c>
      <c r="D22" s="6">
        <v>24</v>
      </c>
      <c r="E22" s="10">
        <f t="shared" si="0"/>
        <v>10</v>
      </c>
      <c r="F22" s="1">
        <v>6</v>
      </c>
      <c r="H22" s="2" t="s">
        <v>82</v>
      </c>
    </row>
    <row r="23" spans="1:10" x14ac:dyDescent="0.25">
      <c r="A23" t="s">
        <v>32</v>
      </c>
      <c r="B23" t="s">
        <v>33</v>
      </c>
      <c r="C23" s="4" t="str">
        <f>IF(_xlfn.XLOOKUP(B23,'Artist Links'!$A$1:$A$5,'Artist Links'!$C$1:$C$5, "")&lt;&gt;"", HYPERLINK(_xlfn.XLOOKUP(B23,'Artist Links'!$A$1:$A$5,'Artist Links'!$C$1:$C$5, ""), "Link"), "")</f>
        <v/>
      </c>
      <c r="D23" s="6">
        <v>0</v>
      </c>
      <c r="E23" s="10">
        <f t="shared" si="0"/>
        <v>15</v>
      </c>
      <c r="F23" s="1">
        <v>8</v>
      </c>
      <c r="H23" t="s">
        <v>83</v>
      </c>
    </row>
    <row r="24" spans="1:10" x14ac:dyDescent="0.25">
      <c r="A24" t="s">
        <v>24</v>
      </c>
      <c r="B24" t="s">
        <v>42</v>
      </c>
      <c r="C24" s="4" t="str">
        <f>IF(_xlfn.XLOOKUP(B24,'Artist Links'!$A$1:$A$5,'Artist Links'!$C$1:$C$5, "")&lt;&gt;"", HYPERLINK(_xlfn.XLOOKUP(B24,'Artist Links'!$A$1:$A$5,'Artist Links'!$C$1:$C$5, ""), "Link"), "")</f>
        <v>Link</v>
      </c>
      <c r="D24" s="6">
        <v>16</v>
      </c>
      <c r="E24" s="10">
        <f t="shared" si="0"/>
        <v>15</v>
      </c>
      <c r="F24" s="1">
        <v>7</v>
      </c>
      <c r="H24" t="s">
        <v>84</v>
      </c>
    </row>
    <row r="25" spans="1:10" x14ac:dyDescent="0.25">
      <c r="A25" t="s">
        <v>56</v>
      </c>
      <c r="B25" t="s">
        <v>42</v>
      </c>
      <c r="C25" s="4" t="str">
        <f>IF(_xlfn.XLOOKUP(B25,'Artist Links'!$A$1:$A$5,'Artist Links'!$C$1:$C$5, "")&lt;&gt;"", HYPERLINK(_xlfn.XLOOKUP(B25,'Artist Links'!$A$1:$A$5,'Artist Links'!$C$1:$C$5, ""), "Link"), "")</f>
        <v>Link</v>
      </c>
      <c r="D25" s="6">
        <v>16</v>
      </c>
      <c r="E25" s="10">
        <f t="shared" si="0"/>
        <v>15</v>
      </c>
      <c r="F25" s="1">
        <v>7</v>
      </c>
      <c r="H25" t="s">
        <v>85</v>
      </c>
    </row>
    <row r="26" spans="1:10" x14ac:dyDescent="0.25">
      <c r="A26" t="s">
        <v>11</v>
      </c>
      <c r="B26" t="s">
        <v>35</v>
      </c>
      <c r="C26" s="4" t="str">
        <f>IF(_xlfn.XLOOKUP(B26,'Artist Links'!$A$1:$A$5,'Artist Links'!$C$1:$C$5, "")&lt;&gt;"", HYPERLINK(_xlfn.XLOOKUP(B26,'Artist Links'!$A$1:$A$5,'Artist Links'!$C$1:$C$5, ""), "Link"), "")</f>
        <v/>
      </c>
      <c r="D26" s="6">
        <v>0</v>
      </c>
      <c r="E26" s="10">
        <f t="shared" si="0"/>
        <v>15</v>
      </c>
      <c r="F26" s="1">
        <v>7</v>
      </c>
    </row>
    <row r="27" spans="1:10" x14ac:dyDescent="0.25">
      <c r="A27" t="s">
        <v>22</v>
      </c>
      <c r="B27" t="s">
        <v>29</v>
      </c>
      <c r="C27" s="4" t="str">
        <f>IF(_xlfn.XLOOKUP(B27,'Artist Links'!$A$1:$A$5,'Artist Links'!$C$1:$C$5, "")&lt;&gt;"", HYPERLINK(_xlfn.XLOOKUP(B27,'Artist Links'!$A$1:$A$5,'Artist Links'!$C$1:$C$5, ""), "Link"), "")</f>
        <v>Link</v>
      </c>
      <c r="D27" s="6">
        <v>24</v>
      </c>
      <c r="E27" s="10">
        <f t="shared" si="0"/>
        <v>15</v>
      </c>
      <c r="F27">
        <v>6</v>
      </c>
      <c r="H27" s="2" t="s">
        <v>86</v>
      </c>
    </row>
    <row r="28" spans="1:10" x14ac:dyDescent="0.25">
      <c r="A28" t="s">
        <v>15</v>
      </c>
      <c r="B28" t="s">
        <v>36</v>
      </c>
      <c r="C28" s="4" t="str">
        <f>IF(_xlfn.XLOOKUP(B28,'Artist Links'!$A$1:$A$5,'Artist Links'!$C$1:$C$5, "")&lt;&gt;"", HYPERLINK(_xlfn.XLOOKUP(B28,'Artist Links'!$A$1:$A$5,'Artist Links'!$C$1:$C$5, ""), "Link"), "")</f>
        <v/>
      </c>
      <c r="D28" s="6">
        <v>0</v>
      </c>
      <c r="E28" s="10">
        <f t="shared" si="0"/>
        <v>15</v>
      </c>
      <c r="F28" s="1">
        <v>6</v>
      </c>
      <c r="H28" t="s">
        <v>87</v>
      </c>
    </row>
    <row r="29" spans="1:10" x14ac:dyDescent="0.25">
      <c r="H29" t="s">
        <v>88</v>
      </c>
    </row>
    <row r="30" spans="1:10" x14ac:dyDescent="0.25">
      <c r="H30" t="s">
        <v>89</v>
      </c>
    </row>
  </sheetData>
  <autoFilter ref="A1:F21" xr:uid="{DE796829-81F8-4DDB-A026-28A5EA19C969}">
    <sortState xmlns:xlrd2="http://schemas.microsoft.com/office/spreadsheetml/2017/richdata2" ref="A2:F28">
      <sortCondition ref="E1:E21"/>
    </sortState>
  </autoFilter>
  <mergeCells count="1">
    <mergeCell ref="I1:O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1270-E89F-4488-AF87-FAB220BD6EFC}">
  <dimension ref="A1:C6"/>
  <sheetViews>
    <sheetView workbookViewId="0">
      <selection activeCell="B7" sqref="B7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0.140625" bestFit="1" customWidth="1"/>
  </cols>
  <sheetData>
    <row r="1" spans="1:3" x14ac:dyDescent="0.25">
      <c r="A1" t="s">
        <v>39</v>
      </c>
      <c r="B1" t="s">
        <v>60</v>
      </c>
      <c r="C1" t="s">
        <v>40</v>
      </c>
    </row>
    <row r="2" spans="1:3" x14ac:dyDescent="0.25">
      <c r="A2" t="s">
        <v>29</v>
      </c>
      <c r="C2" s="4" t="s">
        <v>44</v>
      </c>
    </row>
    <row r="3" spans="1:3" x14ac:dyDescent="0.25">
      <c r="A3" t="s">
        <v>47</v>
      </c>
      <c r="C3" s="4" t="s">
        <v>43</v>
      </c>
    </row>
    <row r="4" spans="1:3" x14ac:dyDescent="0.25">
      <c r="A4" t="s">
        <v>41</v>
      </c>
      <c r="C4" s="4" t="s">
        <v>45</v>
      </c>
    </row>
    <row r="5" spans="1:3" x14ac:dyDescent="0.25">
      <c r="A5" t="s">
        <v>42</v>
      </c>
      <c r="C5" s="4" t="s">
        <v>46</v>
      </c>
    </row>
    <row r="6" spans="1:3" x14ac:dyDescent="0.25">
      <c r="A6" t="s">
        <v>59</v>
      </c>
      <c r="B6" t="str">
        <f>"375320699201650688"</f>
        <v>375320699201650688</v>
      </c>
    </row>
  </sheetData>
  <hyperlinks>
    <hyperlink ref="C3" r:id="rId1" xr:uid="{D347887C-626B-46E2-9ACA-8CFFEBA86AB8}"/>
    <hyperlink ref="C2" r:id="rId2" xr:uid="{1852A152-A139-404A-A721-487528C06157}"/>
    <hyperlink ref="C4" r:id="rId3" xr:uid="{8D140910-929B-4CCC-9E43-DEDC8A2557CE}"/>
    <hyperlink ref="C5" r:id="rId4" xr:uid="{C0317918-4A3D-48DA-B5F9-616B9666133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BD8F-4695-44C8-B308-5DEE8084E3A2}">
  <dimension ref="A1:E8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0.7109375" customWidth="1"/>
    <col min="3" max="3" width="19.28515625" customWidth="1"/>
    <col min="4" max="4" width="19.5703125" customWidth="1"/>
    <col min="5" max="5" width="18" bestFit="1" customWidth="1"/>
  </cols>
  <sheetData>
    <row r="1" spans="1:5" x14ac:dyDescent="0.25">
      <c r="A1" t="s">
        <v>61</v>
      </c>
      <c r="B1" t="s">
        <v>1</v>
      </c>
      <c r="C1" t="s">
        <v>62</v>
      </c>
      <c r="D1" t="s">
        <v>63</v>
      </c>
      <c r="E1" t="s">
        <v>64</v>
      </c>
    </row>
    <row r="2" spans="1:5" x14ac:dyDescent="0.25">
      <c r="A2">
        <v>0</v>
      </c>
      <c r="B2">
        <v>0</v>
      </c>
      <c r="C2">
        <v>30</v>
      </c>
      <c r="D2">
        <v>50</v>
      </c>
      <c r="E2">
        <f>AVERAGE(C2:D2)</f>
        <v>40</v>
      </c>
    </row>
    <row r="3" spans="1:5" x14ac:dyDescent="0.25">
      <c r="A3">
        <v>1</v>
      </c>
      <c r="B3">
        <v>50</v>
      </c>
      <c r="C3">
        <v>30</v>
      </c>
      <c r="D3">
        <v>80</v>
      </c>
      <c r="E3">
        <f t="shared" ref="E3:E8" si="0">AVERAGE(C3:D3)</f>
        <v>55</v>
      </c>
    </row>
    <row r="4" spans="1:5" x14ac:dyDescent="0.25">
      <c r="A4">
        <v>2</v>
      </c>
      <c r="B4">
        <v>172</v>
      </c>
      <c r="C4">
        <v>50</v>
      </c>
      <c r="D4">
        <v>120</v>
      </c>
      <c r="E4">
        <f t="shared" si="0"/>
        <v>85</v>
      </c>
    </row>
    <row r="5" spans="1:5" x14ac:dyDescent="0.25">
      <c r="A5">
        <v>3</v>
      </c>
      <c r="B5">
        <v>372</v>
      </c>
      <c r="C5">
        <v>80</v>
      </c>
      <c r="D5">
        <v>150</v>
      </c>
      <c r="E5">
        <f t="shared" si="0"/>
        <v>115</v>
      </c>
    </row>
    <row r="6" spans="1:5" x14ac:dyDescent="0.25">
      <c r="A6">
        <v>4</v>
      </c>
      <c r="B6">
        <v>503</v>
      </c>
      <c r="C6">
        <v>150</v>
      </c>
      <c r="D6">
        <v>230</v>
      </c>
      <c r="E6">
        <f t="shared" si="0"/>
        <v>190</v>
      </c>
    </row>
    <row r="7" spans="1:5" x14ac:dyDescent="0.25">
      <c r="A7">
        <v>5</v>
      </c>
      <c r="B7">
        <v>950</v>
      </c>
      <c r="C7">
        <v>150</v>
      </c>
      <c r="D7">
        <v>250</v>
      </c>
      <c r="E7">
        <f t="shared" si="0"/>
        <v>200</v>
      </c>
    </row>
    <row r="8" spans="1:5" x14ac:dyDescent="0.25">
      <c r="A8">
        <v>6</v>
      </c>
      <c r="B8">
        <v>1250</v>
      </c>
      <c r="C8">
        <v>160</v>
      </c>
      <c r="D8">
        <v>300</v>
      </c>
      <c r="E8">
        <f t="shared" si="0"/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8FDB-DCE4-43C1-8267-23AF925CAFA9}">
  <dimension ref="A1:K11"/>
  <sheetViews>
    <sheetView workbookViewId="0">
      <selection activeCell="F25" sqref="F25"/>
    </sheetView>
  </sheetViews>
  <sheetFormatPr defaultRowHeight="15" x14ac:dyDescent="0.25"/>
  <cols>
    <col min="1" max="1" width="24.140625" bestFit="1" customWidth="1"/>
    <col min="2" max="2" width="10.85546875" customWidth="1"/>
    <col min="10" max="10" width="10.7109375" bestFit="1" customWidth="1"/>
    <col min="11" max="11" width="14.85546875" bestFit="1" customWidth="1"/>
  </cols>
  <sheetData>
    <row r="1" spans="1:11" x14ac:dyDescent="0.25">
      <c r="A1" t="s">
        <v>65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J1" t="s">
        <v>66</v>
      </c>
      <c r="K1" t="s">
        <v>67</v>
      </c>
    </row>
    <row r="2" spans="1:11" x14ac:dyDescent="0.25">
      <c r="A2">
        <v>1</v>
      </c>
      <c r="B2">
        <f>_xlfn.XLOOKUP(B$1, 'Exp Gain Per Water (Baseline)'!$A$2:$A$8,'Exp Gain Per Water (Baseline)'!$E$2:$E$8) * $A2 * TotalMultiplier</f>
        <v>52.800000000000004</v>
      </c>
      <c r="C2">
        <f>_xlfn.XLOOKUP(C$1, 'Exp Gain Per Water (Baseline)'!$A$2:$A$8,'Exp Gain Per Water (Baseline)'!$E$2:$E$8) * $A2 * TotalMultiplier</f>
        <v>72.600000000000009</v>
      </c>
      <c r="D2">
        <f>_xlfn.XLOOKUP(D$1, 'Exp Gain Per Water (Baseline)'!$A$2:$A$8,'Exp Gain Per Water (Baseline)'!$E$2:$E$8) * $A2 * TotalMultiplier</f>
        <v>112.2</v>
      </c>
      <c r="E2">
        <f>_xlfn.XLOOKUP(E$1, 'Exp Gain Per Water (Baseline)'!$A$2:$A$8,'Exp Gain Per Water (Baseline)'!$E$2:$E$8) * $A2 * TotalMultiplier</f>
        <v>151.80000000000001</v>
      </c>
      <c r="F2">
        <f>_xlfn.XLOOKUP(F$1, 'Exp Gain Per Water (Baseline)'!$A$2:$A$8,'Exp Gain Per Water (Baseline)'!$E$2:$E$8) * $A2 * TotalMultiplier</f>
        <v>250.8</v>
      </c>
      <c r="G2">
        <f>_xlfn.XLOOKUP(G$1, 'Exp Gain Per Water (Baseline)'!$A$2:$A$8,'Exp Gain Per Water (Baseline)'!$E$2:$E$8) * $A2 * TotalMultiplier</f>
        <v>264</v>
      </c>
      <c r="H2">
        <f>_xlfn.XLOOKUP(H$1, 'Exp Gain Per Water (Baseline)'!$A$2:$A$8,'Exp Gain Per Water (Baseline)'!$E$2:$E$8) * $A2 * TotalMultiplier</f>
        <v>303.60000000000002</v>
      </c>
      <c r="J2">
        <v>1.1000000000000001</v>
      </c>
      <c r="K2">
        <f>J2*J3*J4*J5*J6*J7*J8*J9*J10*J11</f>
        <v>1.32</v>
      </c>
    </row>
    <row r="3" spans="1:11" x14ac:dyDescent="0.25">
      <c r="A3">
        <v>2</v>
      </c>
      <c r="B3">
        <f>_xlfn.XLOOKUP(B$1, 'Exp Gain Per Water (Baseline)'!$A$2:$A$8,'Exp Gain Per Water (Baseline)'!$E$2:$E$8) * $A3 * TotalMultiplier</f>
        <v>105.60000000000001</v>
      </c>
      <c r="C3">
        <f>_xlfn.XLOOKUP(C$1, 'Exp Gain Per Water (Baseline)'!$A$2:$A$8,'Exp Gain Per Water (Baseline)'!$E$2:$E$8) * $A3 * TotalMultiplier</f>
        <v>145.20000000000002</v>
      </c>
      <c r="D3">
        <f>_xlfn.XLOOKUP(D$1, 'Exp Gain Per Water (Baseline)'!$A$2:$A$8,'Exp Gain Per Water (Baseline)'!$E$2:$E$8) * $A3 * TotalMultiplier</f>
        <v>224.4</v>
      </c>
      <c r="E3">
        <f>_xlfn.XLOOKUP(E$1, 'Exp Gain Per Water (Baseline)'!$A$2:$A$8,'Exp Gain Per Water (Baseline)'!$E$2:$E$8) * $A3 * TotalMultiplier</f>
        <v>303.60000000000002</v>
      </c>
      <c r="F3">
        <f>_xlfn.XLOOKUP(F$1, 'Exp Gain Per Water (Baseline)'!$A$2:$A$8,'Exp Gain Per Water (Baseline)'!$E$2:$E$8) * $A3 * TotalMultiplier</f>
        <v>501.6</v>
      </c>
      <c r="G3">
        <f>_xlfn.XLOOKUP(G$1, 'Exp Gain Per Water (Baseline)'!$A$2:$A$8,'Exp Gain Per Water (Baseline)'!$E$2:$E$8) * $A3 * TotalMultiplier</f>
        <v>528</v>
      </c>
      <c r="H3">
        <f>_xlfn.XLOOKUP(H$1, 'Exp Gain Per Water (Baseline)'!$A$2:$A$8,'Exp Gain Per Water (Baseline)'!$E$2:$E$8) * $A3 * TotalMultiplier</f>
        <v>607.20000000000005</v>
      </c>
      <c r="J3">
        <v>1.2</v>
      </c>
    </row>
    <row r="4" spans="1:11" x14ac:dyDescent="0.25">
      <c r="A4">
        <v>3</v>
      </c>
      <c r="B4">
        <f>_xlfn.XLOOKUP(B$1, 'Exp Gain Per Water (Baseline)'!$A$2:$A$8,'Exp Gain Per Water (Baseline)'!$E$2:$E$8) * $A4 * TotalMultiplier</f>
        <v>158.4</v>
      </c>
      <c r="C4">
        <f>_xlfn.XLOOKUP(C$1, 'Exp Gain Per Water (Baseline)'!$A$2:$A$8,'Exp Gain Per Water (Baseline)'!$E$2:$E$8) * $A4 * TotalMultiplier</f>
        <v>217.8</v>
      </c>
      <c r="D4">
        <f>_xlfn.XLOOKUP(D$1, 'Exp Gain Per Water (Baseline)'!$A$2:$A$8,'Exp Gain Per Water (Baseline)'!$E$2:$E$8) * $A4 * TotalMultiplier</f>
        <v>336.6</v>
      </c>
      <c r="E4">
        <f>_xlfn.XLOOKUP(E$1, 'Exp Gain Per Water (Baseline)'!$A$2:$A$8,'Exp Gain Per Water (Baseline)'!$E$2:$E$8) * $A4 * TotalMultiplier</f>
        <v>455.40000000000003</v>
      </c>
      <c r="F4">
        <f>_xlfn.XLOOKUP(F$1, 'Exp Gain Per Water (Baseline)'!$A$2:$A$8,'Exp Gain Per Water (Baseline)'!$E$2:$E$8) * $A4 * TotalMultiplier</f>
        <v>752.40000000000009</v>
      </c>
      <c r="G4">
        <f>_xlfn.XLOOKUP(G$1, 'Exp Gain Per Water (Baseline)'!$A$2:$A$8,'Exp Gain Per Water (Baseline)'!$E$2:$E$8) * $A4 * TotalMultiplier</f>
        <v>792</v>
      </c>
      <c r="H4">
        <f>_xlfn.XLOOKUP(H$1, 'Exp Gain Per Water (Baseline)'!$A$2:$A$8,'Exp Gain Per Water (Baseline)'!$E$2:$E$8) * $A4 * TotalMultiplier</f>
        <v>910.80000000000007</v>
      </c>
      <c r="J4">
        <v>1</v>
      </c>
    </row>
    <row r="5" spans="1:11" x14ac:dyDescent="0.25">
      <c r="A5">
        <v>4</v>
      </c>
      <c r="B5">
        <f>_xlfn.XLOOKUP(B$1, 'Exp Gain Per Water (Baseline)'!$A$2:$A$8,'Exp Gain Per Water (Baseline)'!$E$2:$E$8) * $A5 * TotalMultiplier</f>
        <v>211.20000000000002</v>
      </c>
      <c r="C5">
        <f>_xlfn.XLOOKUP(C$1, 'Exp Gain Per Water (Baseline)'!$A$2:$A$8,'Exp Gain Per Water (Baseline)'!$E$2:$E$8) * $A5 * TotalMultiplier</f>
        <v>290.40000000000003</v>
      </c>
      <c r="D5">
        <f>_xlfn.XLOOKUP(D$1, 'Exp Gain Per Water (Baseline)'!$A$2:$A$8,'Exp Gain Per Water (Baseline)'!$E$2:$E$8) * $A5 * TotalMultiplier</f>
        <v>448.8</v>
      </c>
      <c r="E5">
        <f>_xlfn.XLOOKUP(E$1, 'Exp Gain Per Water (Baseline)'!$A$2:$A$8,'Exp Gain Per Water (Baseline)'!$E$2:$E$8) * $A5 * TotalMultiplier</f>
        <v>607.20000000000005</v>
      </c>
      <c r="F5">
        <f>_xlfn.XLOOKUP(F$1, 'Exp Gain Per Water (Baseline)'!$A$2:$A$8,'Exp Gain Per Water (Baseline)'!$E$2:$E$8) * $A5 * TotalMultiplier</f>
        <v>1003.2</v>
      </c>
      <c r="G5">
        <f>_xlfn.XLOOKUP(G$1, 'Exp Gain Per Water (Baseline)'!$A$2:$A$8,'Exp Gain Per Water (Baseline)'!$E$2:$E$8) * $A5 * TotalMultiplier</f>
        <v>1056</v>
      </c>
      <c r="H5">
        <f>_xlfn.XLOOKUP(H$1, 'Exp Gain Per Water (Baseline)'!$A$2:$A$8,'Exp Gain Per Water (Baseline)'!$E$2:$E$8) * $A5 * TotalMultiplier</f>
        <v>1214.4000000000001</v>
      </c>
      <c r="J5">
        <v>1</v>
      </c>
    </row>
    <row r="6" spans="1:11" x14ac:dyDescent="0.25">
      <c r="A6">
        <v>5</v>
      </c>
      <c r="B6">
        <f>_xlfn.XLOOKUP(B$1, 'Exp Gain Per Water (Baseline)'!$A$2:$A$8,'Exp Gain Per Water (Baseline)'!$E$2:$E$8) * $A6 * TotalMultiplier</f>
        <v>264</v>
      </c>
      <c r="C6">
        <f>_xlfn.XLOOKUP(C$1, 'Exp Gain Per Water (Baseline)'!$A$2:$A$8,'Exp Gain Per Water (Baseline)'!$E$2:$E$8) * $A6 * TotalMultiplier</f>
        <v>363</v>
      </c>
      <c r="D6">
        <f>_xlfn.XLOOKUP(D$1, 'Exp Gain Per Water (Baseline)'!$A$2:$A$8,'Exp Gain Per Water (Baseline)'!$E$2:$E$8) * $A6 * TotalMultiplier</f>
        <v>561</v>
      </c>
      <c r="E6">
        <f>_xlfn.XLOOKUP(E$1, 'Exp Gain Per Water (Baseline)'!$A$2:$A$8,'Exp Gain Per Water (Baseline)'!$E$2:$E$8) * $A6 * TotalMultiplier</f>
        <v>759</v>
      </c>
      <c r="F6">
        <f>_xlfn.XLOOKUP(F$1, 'Exp Gain Per Water (Baseline)'!$A$2:$A$8,'Exp Gain Per Water (Baseline)'!$E$2:$E$8) * $A6 * TotalMultiplier</f>
        <v>1254</v>
      </c>
      <c r="G6">
        <f>_xlfn.XLOOKUP(G$1, 'Exp Gain Per Water (Baseline)'!$A$2:$A$8,'Exp Gain Per Water (Baseline)'!$E$2:$E$8) * $A6 * TotalMultiplier</f>
        <v>1320</v>
      </c>
      <c r="H6">
        <f>_xlfn.XLOOKUP(H$1, 'Exp Gain Per Water (Baseline)'!$A$2:$A$8,'Exp Gain Per Water (Baseline)'!$E$2:$E$8) * $A6 * TotalMultiplier</f>
        <v>1518</v>
      </c>
      <c r="J6">
        <v>1</v>
      </c>
    </row>
    <row r="7" spans="1:11" x14ac:dyDescent="0.25">
      <c r="A7">
        <v>6</v>
      </c>
      <c r="B7">
        <f>_xlfn.XLOOKUP(B$1, 'Exp Gain Per Water (Baseline)'!$A$2:$A$8,'Exp Gain Per Water (Baseline)'!$E$2:$E$8) * $A7 * TotalMultiplier</f>
        <v>316.8</v>
      </c>
      <c r="C7">
        <f>_xlfn.XLOOKUP(C$1, 'Exp Gain Per Water (Baseline)'!$A$2:$A$8,'Exp Gain Per Water (Baseline)'!$E$2:$E$8) * $A7 * TotalMultiplier</f>
        <v>435.6</v>
      </c>
      <c r="D7">
        <f>_xlfn.XLOOKUP(D$1, 'Exp Gain Per Water (Baseline)'!$A$2:$A$8,'Exp Gain Per Water (Baseline)'!$E$2:$E$8) * $A7 * TotalMultiplier</f>
        <v>673.2</v>
      </c>
      <c r="E7">
        <f>_xlfn.XLOOKUP(E$1, 'Exp Gain Per Water (Baseline)'!$A$2:$A$8,'Exp Gain Per Water (Baseline)'!$E$2:$E$8) * $A7 * TotalMultiplier</f>
        <v>910.80000000000007</v>
      </c>
      <c r="F7">
        <f>_xlfn.XLOOKUP(F$1, 'Exp Gain Per Water (Baseline)'!$A$2:$A$8,'Exp Gain Per Water (Baseline)'!$E$2:$E$8) * $A7 * TotalMultiplier</f>
        <v>1504.8000000000002</v>
      </c>
      <c r="G7">
        <f>_xlfn.XLOOKUP(G$1, 'Exp Gain Per Water (Baseline)'!$A$2:$A$8,'Exp Gain Per Water (Baseline)'!$E$2:$E$8) * $A7 * TotalMultiplier</f>
        <v>1584</v>
      </c>
      <c r="H7">
        <f>_xlfn.XLOOKUP(H$1, 'Exp Gain Per Water (Baseline)'!$A$2:$A$8,'Exp Gain Per Water (Baseline)'!$E$2:$E$8) * $A7 * TotalMultiplier</f>
        <v>1821.6000000000001</v>
      </c>
      <c r="J7">
        <v>1</v>
      </c>
    </row>
    <row r="8" spans="1:11" x14ac:dyDescent="0.25">
      <c r="A8">
        <v>7</v>
      </c>
      <c r="B8">
        <f>_xlfn.XLOOKUP(B$1, 'Exp Gain Per Water (Baseline)'!$A$2:$A$8,'Exp Gain Per Water (Baseline)'!$E$2:$E$8) * $A8 * TotalMultiplier</f>
        <v>369.6</v>
      </c>
      <c r="C8">
        <f>_xlfn.XLOOKUP(C$1, 'Exp Gain Per Water (Baseline)'!$A$2:$A$8,'Exp Gain Per Water (Baseline)'!$E$2:$E$8) * $A8 * TotalMultiplier</f>
        <v>508.20000000000005</v>
      </c>
      <c r="D8">
        <f>_xlfn.XLOOKUP(D$1, 'Exp Gain Per Water (Baseline)'!$A$2:$A$8,'Exp Gain Per Water (Baseline)'!$E$2:$E$8) * $A8 * TotalMultiplier</f>
        <v>785.40000000000009</v>
      </c>
      <c r="E8">
        <f>_xlfn.XLOOKUP(E$1, 'Exp Gain Per Water (Baseline)'!$A$2:$A$8,'Exp Gain Per Water (Baseline)'!$E$2:$E$8) * $A8 * TotalMultiplier</f>
        <v>1062.6000000000001</v>
      </c>
      <c r="F8">
        <f>_xlfn.XLOOKUP(F$1, 'Exp Gain Per Water (Baseline)'!$A$2:$A$8,'Exp Gain Per Water (Baseline)'!$E$2:$E$8) * $A8 * TotalMultiplier</f>
        <v>1755.6000000000001</v>
      </c>
      <c r="G8">
        <f>_xlfn.XLOOKUP(G$1, 'Exp Gain Per Water (Baseline)'!$A$2:$A$8,'Exp Gain Per Water (Baseline)'!$E$2:$E$8) * $A8 * TotalMultiplier</f>
        <v>1848</v>
      </c>
      <c r="H8">
        <f>_xlfn.XLOOKUP(H$1, 'Exp Gain Per Water (Baseline)'!$A$2:$A$8,'Exp Gain Per Water (Baseline)'!$E$2:$E$8) * $A8 * TotalMultiplier</f>
        <v>2125.2000000000003</v>
      </c>
      <c r="J8">
        <v>1</v>
      </c>
    </row>
    <row r="9" spans="1:11" x14ac:dyDescent="0.25">
      <c r="A9">
        <v>8</v>
      </c>
      <c r="B9">
        <f>_xlfn.XLOOKUP(B$1, 'Exp Gain Per Water (Baseline)'!$A$2:$A$8,'Exp Gain Per Water (Baseline)'!$E$2:$E$8) * $A9 * TotalMultiplier</f>
        <v>422.40000000000003</v>
      </c>
      <c r="C9">
        <f>_xlfn.XLOOKUP(C$1, 'Exp Gain Per Water (Baseline)'!$A$2:$A$8,'Exp Gain Per Water (Baseline)'!$E$2:$E$8) * $A9 * TotalMultiplier</f>
        <v>580.80000000000007</v>
      </c>
      <c r="D9">
        <f>_xlfn.XLOOKUP(D$1, 'Exp Gain Per Water (Baseline)'!$A$2:$A$8,'Exp Gain Per Water (Baseline)'!$E$2:$E$8) * $A9 * TotalMultiplier</f>
        <v>897.6</v>
      </c>
      <c r="E9">
        <f>_xlfn.XLOOKUP(E$1, 'Exp Gain Per Water (Baseline)'!$A$2:$A$8,'Exp Gain Per Water (Baseline)'!$E$2:$E$8) * $A9 * TotalMultiplier</f>
        <v>1214.4000000000001</v>
      </c>
      <c r="F9">
        <f>_xlfn.XLOOKUP(F$1, 'Exp Gain Per Water (Baseline)'!$A$2:$A$8,'Exp Gain Per Water (Baseline)'!$E$2:$E$8) * $A9 * TotalMultiplier</f>
        <v>2006.4</v>
      </c>
      <c r="G9">
        <f>_xlfn.XLOOKUP(G$1, 'Exp Gain Per Water (Baseline)'!$A$2:$A$8,'Exp Gain Per Water (Baseline)'!$E$2:$E$8) * $A9 * TotalMultiplier</f>
        <v>2112</v>
      </c>
      <c r="H9">
        <f>_xlfn.XLOOKUP(H$1, 'Exp Gain Per Water (Baseline)'!$A$2:$A$8,'Exp Gain Per Water (Baseline)'!$E$2:$E$8) * $A9 * TotalMultiplier</f>
        <v>2428.8000000000002</v>
      </c>
      <c r="J9">
        <v>1</v>
      </c>
    </row>
    <row r="10" spans="1:11" x14ac:dyDescent="0.25">
      <c r="A10">
        <v>9</v>
      </c>
      <c r="B10">
        <f>_xlfn.XLOOKUP(B$1, 'Exp Gain Per Water (Baseline)'!$A$2:$A$8,'Exp Gain Per Water (Baseline)'!$E$2:$E$8) * $A10 * TotalMultiplier</f>
        <v>475.20000000000005</v>
      </c>
      <c r="C10">
        <f>_xlfn.XLOOKUP(C$1, 'Exp Gain Per Water (Baseline)'!$A$2:$A$8,'Exp Gain Per Water (Baseline)'!$E$2:$E$8) * $A10 * TotalMultiplier</f>
        <v>653.4</v>
      </c>
      <c r="D10">
        <f>_xlfn.XLOOKUP(D$1, 'Exp Gain Per Water (Baseline)'!$A$2:$A$8,'Exp Gain Per Water (Baseline)'!$E$2:$E$8) * $A10 * TotalMultiplier</f>
        <v>1009.8000000000001</v>
      </c>
      <c r="E10">
        <f>_xlfn.XLOOKUP(E$1, 'Exp Gain Per Water (Baseline)'!$A$2:$A$8,'Exp Gain Per Water (Baseline)'!$E$2:$E$8) * $A10 * TotalMultiplier</f>
        <v>1366.2</v>
      </c>
      <c r="F10">
        <f>_xlfn.XLOOKUP(F$1, 'Exp Gain Per Water (Baseline)'!$A$2:$A$8,'Exp Gain Per Water (Baseline)'!$E$2:$E$8) * $A10 * TotalMultiplier</f>
        <v>2257.2000000000003</v>
      </c>
      <c r="G10">
        <f>_xlfn.XLOOKUP(G$1, 'Exp Gain Per Water (Baseline)'!$A$2:$A$8,'Exp Gain Per Water (Baseline)'!$E$2:$E$8) * $A10 * TotalMultiplier</f>
        <v>2376</v>
      </c>
      <c r="H10">
        <f>_xlfn.XLOOKUP(H$1, 'Exp Gain Per Water (Baseline)'!$A$2:$A$8,'Exp Gain Per Water (Baseline)'!$E$2:$E$8) * $A10 * TotalMultiplier</f>
        <v>2732.4</v>
      </c>
      <c r="J10">
        <v>1</v>
      </c>
    </row>
    <row r="11" spans="1:11" x14ac:dyDescent="0.25">
      <c r="A11">
        <v>10</v>
      </c>
      <c r="B11">
        <f>_xlfn.XLOOKUP(B$1, 'Exp Gain Per Water (Baseline)'!$A$2:$A$8,'Exp Gain Per Water (Baseline)'!$E$2:$E$8) * $A11 * TotalMultiplier</f>
        <v>528</v>
      </c>
      <c r="C11">
        <f>_xlfn.XLOOKUP(C$1, 'Exp Gain Per Water (Baseline)'!$A$2:$A$8,'Exp Gain Per Water (Baseline)'!$E$2:$E$8) * $A11 * TotalMultiplier</f>
        <v>726</v>
      </c>
      <c r="D11">
        <f>_xlfn.XLOOKUP(D$1, 'Exp Gain Per Water (Baseline)'!$A$2:$A$8,'Exp Gain Per Water (Baseline)'!$E$2:$E$8) * $A11 * TotalMultiplier</f>
        <v>1122</v>
      </c>
      <c r="E11">
        <f>_xlfn.XLOOKUP(E$1, 'Exp Gain Per Water (Baseline)'!$A$2:$A$8,'Exp Gain Per Water (Baseline)'!$E$2:$E$8) * $A11 * TotalMultiplier</f>
        <v>1518</v>
      </c>
      <c r="F11">
        <f>_xlfn.XLOOKUP(F$1, 'Exp Gain Per Water (Baseline)'!$A$2:$A$8,'Exp Gain Per Water (Baseline)'!$E$2:$E$8) * $A11 * TotalMultiplier</f>
        <v>2508</v>
      </c>
      <c r="G11">
        <f>_xlfn.XLOOKUP(G$1, 'Exp Gain Per Water (Baseline)'!$A$2:$A$8,'Exp Gain Per Water (Baseline)'!$E$2:$E$8) * $A11 * TotalMultiplier</f>
        <v>2640</v>
      </c>
      <c r="H11">
        <f>_xlfn.XLOOKUP(H$1, 'Exp Gain Per Water (Baseline)'!$A$2:$A$8,'Exp Gain Per Water (Baseline)'!$E$2:$E$8) * $A11 * TotalMultiplier</f>
        <v>3036</v>
      </c>
      <c r="J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Plant Level Tracking</vt:lpstr>
      <vt:lpstr>Plant Level Tracking Overhaul</vt:lpstr>
      <vt:lpstr>Artist Links</vt:lpstr>
      <vt:lpstr>Exp Gain Per Water (Baseline)</vt:lpstr>
      <vt:lpstr>Exp Gain Per Water (Multiple)</vt:lpstr>
      <vt:lpstr>TotalMultiplier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Bartlett</dc:creator>
  <cp:lastModifiedBy>Callum Bartlett</cp:lastModifiedBy>
  <dcterms:created xsi:type="dcterms:W3CDTF">2020-07-16T12:53:37Z</dcterms:created>
  <dcterms:modified xsi:type="dcterms:W3CDTF">2020-11-18T14:33:34Z</dcterms:modified>
</cp:coreProperties>
</file>