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engs1793_ox_ac_uk/Documents/4pi_workspace/Git/CAD-files-master/CAD-files-master/"/>
    </mc:Choice>
  </mc:AlternateContent>
  <bookViews>
    <workbookView xWindow="0" yWindow="0" windowWidth="17256" windowHeight="7584"/>
  </bookViews>
  <sheets>
    <sheet name="4Pi-SMS partlist" sheetId="6" r:id="rId1"/>
  </sheets>
  <calcPr calcId="162913"/>
  <extLst>
    <ext uri="GoogleSheetsCustomDataVersion1">
      <go:sheetsCustomData xmlns:go="http://customooxmlschemas.google.com/" r:id="rId10" roundtripDataSignature="AMtx7mjDYxjtmimiROp2JLQbDHFHMZ953g=="/>
    </ext>
  </extLst>
</workbook>
</file>

<file path=xl/calcChain.xml><?xml version="1.0" encoding="utf-8"?>
<calcChain xmlns="http://schemas.openxmlformats.org/spreadsheetml/2006/main">
  <c r="H219" i="6" l="1"/>
  <c r="H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190" i="6"/>
  <c r="H188" i="6"/>
  <c r="F185" i="6"/>
  <c r="F179" i="6"/>
  <c r="H176" i="6"/>
  <c r="H175" i="6"/>
  <c r="H174" i="6"/>
  <c r="H173" i="6"/>
  <c r="H172" i="6"/>
  <c r="H171" i="6"/>
  <c r="H170" i="6"/>
  <c r="H169" i="6"/>
  <c r="H168" i="6"/>
  <c r="H167" i="6"/>
  <c r="H164" i="6"/>
  <c r="F109" i="6"/>
  <c r="F108" i="6"/>
  <c r="F107" i="6"/>
  <c r="F106" i="6"/>
  <c r="H104" i="6"/>
  <c r="F103" i="6"/>
  <c r="H102" i="6"/>
  <c r="F101" i="6"/>
  <c r="H101" i="6" s="1"/>
  <c r="H100" i="6"/>
  <c r="H98" i="6"/>
  <c r="H97" i="6"/>
  <c r="H96" i="6"/>
  <c r="F93" i="6"/>
  <c r="H93" i="6" s="1"/>
  <c r="F92" i="6"/>
  <c r="F90" i="6"/>
  <c r="H87" i="6"/>
  <c r="F86" i="6"/>
  <c r="F85" i="6"/>
  <c r="F84" i="6"/>
  <c r="F83" i="6"/>
  <c r="F82" i="6"/>
  <c r="F78" i="6"/>
  <c r="F77" i="6"/>
  <c r="F76" i="6"/>
  <c r="F75" i="6"/>
  <c r="F74" i="6"/>
  <c r="F73" i="6"/>
  <c r="F72" i="6"/>
  <c r="F71" i="6"/>
  <c r="F70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H44" i="6"/>
  <c r="H43" i="6"/>
  <c r="H42" i="6"/>
  <c r="H41" i="6"/>
  <c r="H40" i="6"/>
  <c r="F31" i="6"/>
  <c r="H29" i="6"/>
  <c r="F27" i="6"/>
  <c r="F26" i="6"/>
  <c r="F25" i="6"/>
  <c r="H24" i="6"/>
  <c r="F22" i="6"/>
  <c r="F21" i="6"/>
  <c r="F20" i="6"/>
  <c r="F18" i="6"/>
  <c r="H17" i="6"/>
  <c r="H16" i="6"/>
  <c r="F15" i="6"/>
  <c r="F14" i="6"/>
  <c r="F13" i="6"/>
  <c r="F12" i="6"/>
  <c r="F10" i="6"/>
  <c r="F9" i="6"/>
  <c r="H8" i="6"/>
  <c r="F8" i="6"/>
</calcChain>
</file>

<file path=xl/sharedStrings.xml><?xml version="1.0" encoding="utf-8"?>
<sst xmlns="http://schemas.openxmlformats.org/spreadsheetml/2006/main" count="925" uniqueCount="513">
  <si>
    <t>Category</t>
  </si>
  <si>
    <t>Vendor</t>
  </si>
  <si>
    <t>Part Number</t>
  </si>
  <si>
    <t>Description</t>
  </si>
  <si>
    <t>Quantity</t>
  </si>
  <si>
    <t>Price Paid</t>
  </si>
  <si>
    <t>Currency</t>
  </si>
  <si>
    <t>Each</t>
  </si>
  <si>
    <t>in Drawing</t>
  </si>
  <si>
    <t>GBP</t>
  </si>
  <si>
    <t>EUR</t>
  </si>
  <si>
    <t>USD</t>
  </si>
  <si>
    <t>(GBP)</t>
  </si>
  <si>
    <t>optomech</t>
  </si>
  <si>
    <t>B90120B</t>
  </si>
  <si>
    <t>Nexus breadboard, 900x1200</t>
  </si>
  <si>
    <t>Thorlabs</t>
  </si>
  <si>
    <t>PFA52507</t>
  </si>
  <si>
    <t>800mm active isolation frame 900x1200</t>
  </si>
  <si>
    <t>PTA013</t>
  </si>
  <si>
    <t>air filter</t>
  </si>
  <si>
    <t>PTA015</t>
  </si>
  <si>
    <t>compressor</t>
  </si>
  <si>
    <t>PTA1006</t>
  </si>
  <si>
    <t>compressor oil</t>
  </si>
  <si>
    <t>PBG52503/SPLS4</t>
  </si>
  <si>
    <t>Optical Breadboard 900 x 300 x 58mm M6/25mm/SPL 6mm top and bottom skin. Full Matrix both sides.</t>
  </si>
  <si>
    <t>optomech - cavity</t>
  </si>
  <si>
    <t>PRM05/M</t>
  </si>
  <si>
    <t>High Precision Rotation Mount for Ø1/2" (12.5 mm) Optics, Metric</t>
  </si>
  <si>
    <t xml:space="preserve">optomech </t>
  </si>
  <si>
    <t>SS100-F3H</t>
  </si>
  <si>
    <t>Suprema Mirror Mount, 1.0 in. Diameter, 3 Locking Hex-Broach, Front Load, 8-32 (M4) CLR</t>
  </si>
  <si>
    <t>Newport</t>
  </si>
  <si>
    <t>ST1XY-A/M</t>
  </si>
  <si>
    <t>XY Translator with 100 TPI Drives, Metric</t>
  </si>
  <si>
    <t>U100-A-LH-3H</t>
  </si>
  <si>
    <t>Precision Clear Edge Left Handed Mount, 1.0 in. Diameter, 3 Locking Allen-Keys</t>
  </si>
  <si>
    <t>U100-A3H</t>
  </si>
  <si>
    <t>Precision Clear Edge Mount, 1.0 in. Diameter, 3 Locking Allen-Key Adjustment</t>
  </si>
  <si>
    <t>LMR1/M</t>
  </si>
  <si>
    <t>Metric, Lens Mount for Ø1" Optics, Retaining Ring Included</t>
  </si>
  <si>
    <t>9481-M</t>
  </si>
  <si>
    <t>Pint-Sized Prism Mount, 0.25 to 1.00 in., ±3.5 °, M4</t>
  </si>
  <si>
    <t>Newfocus</t>
  </si>
  <si>
    <t>NT64-566</t>
  </si>
  <si>
    <t xml:space="preserve">Optic Mount, 40.0mm Optic Diameter </t>
  </si>
  <si>
    <t>Edmund Optics</t>
  </si>
  <si>
    <t>NT64-560</t>
  </si>
  <si>
    <t xml:space="preserve">Optic Mount, 25.0mm Optic Diameter </t>
  </si>
  <si>
    <t>LP-2A</t>
  </si>
  <si>
    <t>XYZ θXθY Lens Positioner, 2.0 in. (50.8 mm) Diameter</t>
  </si>
  <si>
    <t>Mounts for DM0 and DM1</t>
  </si>
  <si>
    <t>KB25/M</t>
  </si>
  <si>
    <t>Complete 25 mm x 25 mm Kinematic Base</t>
  </si>
  <si>
    <t>RC1</t>
  </si>
  <si>
    <t>Rail Carrier, 1" x 1", 1/4" (M6) Counterbored Mounting Hole</t>
  </si>
  <si>
    <t>RLA300/M</t>
  </si>
  <si>
    <t>Dovetail Optical Rail, 300 mm, Metric</t>
  </si>
  <si>
    <t>RLA600/M</t>
  </si>
  <si>
    <t>Dovetail Optical Rail, 600 mm, Metric</t>
  </si>
  <si>
    <t>shutter</t>
  </si>
  <si>
    <t>NI USB-6002</t>
  </si>
  <si>
    <t>Multifunction I/O Device for shutter control</t>
  </si>
  <si>
    <t>NI</t>
  </si>
  <si>
    <t>04 RDI 132</t>
  </si>
  <si>
    <t>Cavity Bi-Stable Shutter</t>
  </si>
  <si>
    <t>CVI Melles Griot</t>
  </si>
  <si>
    <t>M-GON40-U</t>
  </si>
  <si>
    <t>Upper Goniometeric Stage, 40 x 40 x 20mm, ±5° Travel, Metric</t>
  </si>
  <si>
    <t>M-RS65</t>
  </si>
  <si>
    <t>Aperture Platform Rotation Stage, 65 mm, 10° Fine, Metric</t>
  </si>
  <si>
    <t>actuators</t>
  </si>
  <si>
    <t>TRA12CC</t>
  </si>
  <si>
    <t>Miniature Motorized Actuator, 12 mm Travel, DC Servo motor</t>
  </si>
  <si>
    <t>SP 60 (27.160.1212)</t>
  </si>
  <si>
    <t>12 mm Rectangular Aperture</t>
  </si>
  <si>
    <t>Owis</t>
  </si>
  <si>
    <t>AP1 and AP2</t>
  </si>
  <si>
    <t>KSHM 90-LI-MDS (46.095.51KN)</t>
  </si>
  <si>
    <t>2 Inch Flip Mount</t>
  </si>
  <si>
    <t>custom</t>
  </si>
  <si>
    <t>FAB-OX0001</t>
  </si>
  <si>
    <t>BS2/lens mount (replaces FAB-P0038)</t>
  </si>
  <si>
    <t>Custom/Shop</t>
  </si>
  <si>
    <t>FAB-OX0002</t>
  </si>
  <si>
    <t>Vertical mount for LMR/1</t>
  </si>
  <si>
    <t>FAB-OX0003</t>
  </si>
  <si>
    <t>Wedge base plate upper (repl. FAB-P0047)</t>
  </si>
  <si>
    <t>FAB-OX0004</t>
  </si>
  <si>
    <t>Wedge base plate lower (repl. FAB-P0048)</t>
  </si>
  <si>
    <t>FAB-OX0005</t>
  </si>
  <si>
    <t>Goniometer spacer (repl. FAB-CAM004)</t>
  </si>
  <si>
    <t>FAB-OX0006</t>
  </si>
  <si>
    <t>Goniometer cube holder (repl. FAB-CAM003)</t>
  </si>
  <si>
    <t>FAB-OX0007</t>
  </si>
  <si>
    <t>40mm lens mount lower (FAB-P0044 variant)</t>
  </si>
  <si>
    <t>FAB-OX0008</t>
  </si>
  <si>
    <t>Wedge support (mirror of FAB-P0051)</t>
  </si>
  <si>
    <t>FAB-OX0009</t>
  </si>
  <si>
    <t>Overview mirror flip mount (repl. FAB-CAM002)</t>
  </si>
  <si>
    <t>FAB-OX0010</t>
  </si>
  <si>
    <t>Alignment tool</t>
  </si>
  <si>
    <t>FAB-OX0011</t>
  </si>
  <si>
    <t>Module 1 plate</t>
  </si>
  <si>
    <t>FAB-OX0012</t>
  </si>
  <si>
    <t>Module 2 plate</t>
  </si>
  <si>
    <t>FAB-OX0013</t>
  </si>
  <si>
    <t>Module 3 plate</t>
  </si>
  <si>
    <t>FAB-OX0014</t>
  </si>
  <si>
    <t>Module 4 plate</t>
  </si>
  <si>
    <t>FAB-OX0015</t>
  </si>
  <si>
    <t>15mm lens holder with glue holes</t>
  </si>
  <si>
    <t>FAB-OX0016</t>
  </si>
  <si>
    <t>Filter cube support - mirror of P0029</t>
  </si>
  <si>
    <t>FAB-OX0017</t>
  </si>
  <si>
    <t>Upper objective holder</t>
  </si>
  <si>
    <t>FAB-OX0018</t>
  </si>
  <si>
    <t>Upper z-carriage bracket</t>
  </si>
  <si>
    <t>FAB-OX0019</t>
  </si>
  <si>
    <t>Upper objective shim</t>
  </si>
  <si>
    <t>FAB-OX0020</t>
  </si>
  <si>
    <t>Piezo pusher base component</t>
  </si>
  <si>
    <t>FAB-OX0021</t>
  </si>
  <si>
    <t>Piezo pusher plate with cutout</t>
  </si>
  <si>
    <t>FAB-OX0022</t>
  </si>
  <si>
    <t>Pizeo pusher actuator</t>
  </si>
  <si>
    <t>FAB-OX0023</t>
  </si>
  <si>
    <t>Pizeo pusher plate</t>
  </si>
  <si>
    <t>FAB-OX0024</t>
  </si>
  <si>
    <t>Pizeo pusher base with cutout</t>
  </si>
  <si>
    <t>FAB-OX0025</t>
  </si>
  <si>
    <t>Upper objective pusher bar</t>
  </si>
  <si>
    <t>FAB-OX0026</t>
  </si>
  <si>
    <t>Camera bracket crossbrace</t>
  </si>
  <si>
    <t>FAB-OX0027</t>
  </si>
  <si>
    <t>Upper Z carriage bracket block</t>
  </si>
  <si>
    <t>FAB-P0001</t>
  </si>
  <si>
    <t>Tower Leg Foot</t>
  </si>
  <si>
    <t>FAB-P0002</t>
  </si>
  <si>
    <t>Tower Leg</t>
  </si>
  <si>
    <t>FAB-P0003</t>
  </si>
  <si>
    <t>ASI to Stage Bracket</t>
  </si>
  <si>
    <t>FAB-P0004</t>
  </si>
  <si>
    <t>Lower Tower Plate</t>
  </si>
  <si>
    <t>FAB-P0005</t>
  </si>
  <si>
    <t>Upper Tower Plate</t>
  </si>
  <si>
    <t>FAB-P0008</t>
  </si>
  <si>
    <t>M-227 Clamp</t>
  </si>
  <si>
    <t>FAB-P0009</t>
  </si>
  <si>
    <t>Sample Holder</t>
  </si>
  <si>
    <t>FAB-P0010</t>
  </si>
  <si>
    <t>Lower Float Plate</t>
  </si>
  <si>
    <t>FAB-P0015</t>
  </si>
  <si>
    <t>Lower OBJ Holder</t>
  </si>
  <si>
    <t>FAB-P0018</t>
  </si>
  <si>
    <t>Mirror Mount, U100</t>
  </si>
  <si>
    <t>FAB-P0019</t>
  </si>
  <si>
    <t>Mirror Mount, SS100</t>
  </si>
  <si>
    <t>FAB-P0025</t>
  </si>
  <si>
    <t>Vertical Support Foot</t>
  </si>
  <si>
    <t>FAB-P0026</t>
  </si>
  <si>
    <t>Vertical Support Leg</t>
  </si>
  <si>
    <t>FAB-P0027</t>
  </si>
  <si>
    <t>Mirror Mount 45DEG SS100</t>
  </si>
  <si>
    <t>FAB-P0028</t>
  </si>
  <si>
    <t>Lens Mount, LMR1/M</t>
  </si>
  <si>
    <t>FAB-P0029</t>
  </si>
  <si>
    <t>Filter Cube/Lens Support Upper</t>
  </si>
  <si>
    <t>FAB-P0031</t>
  </si>
  <si>
    <t>Bridge Brace</t>
  </si>
  <si>
    <t>FAB-P0032</t>
  </si>
  <si>
    <t>Filter Cube - Excitation</t>
  </si>
  <si>
    <t>FAB-P0033</t>
  </si>
  <si>
    <t>Filter Cube - Emission</t>
  </si>
  <si>
    <t>FAB-P0035</t>
  </si>
  <si>
    <t>Sample Holder for 2 Cover Glass</t>
  </si>
  <si>
    <t>FAB-P0039</t>
  </si>
  <si>
    <t>Prism Glue-on Mount</t>
  </si>
  <si>
    <t>FAB-P0044</t>
  </si>
  <si>
    <t>BS Lens Mount</t>
  </si>
  <si>
    <t>FAB-P0048</t>
  </si>
  <si>
    <t>Wedge Only Mount UPPER</t>
  </si>
  <si>
    <t>FAB-P0050</t>
  </si>
  <si>
    <t>Wedge Only Mount LOWER</t>
  </si>
  <si>
    <t>FAB-P0051</t>
  </si>
  <si>
    <t>Wedge Support Large</t>
  </si>
  <si>
    <t>FAB-P0052</t>
  </si>
  <si>
    <t>C-Mount Bolt for iXon</t>
  </si>
  <si>
    <t>FAB-P0043</t>
  </si>
  <si>
    <t>Mount for widefield mirror</t>
  </si>
  <si>
    <t>FAB-P0042 - w/sCMOS</t>
  </si>
  <si>
    <t>Triangle iXon camera bracket</t>
  </si>
  <si>
    <t>FAB-P0041</t>
  </si>
  <si>
    <t>sCMOS Mount Plate</t>
  </si>
  <si>
    <t>FAB-CAM001</t>
  </si>
  <si>
    <t>Filter Wheel Mounting Bracket</t>
  </si>
  <si>
    <t>FAB-CAM005</t>
  </si>
  <si>
    <t>Cavity Shutter Mount</t>
  </si>
  <si>
    <t>FAB-CAM013</t>
  </si>
  <si>
    <t>Vertical Support with Cutout</t>
  </si>
  <si>
    <t>FAB-CAM014</t>
  </si>
  <si>
    <t>sCMOS Alignment Tool</t>
  </si>
  <si>
    <t>ASF-10002</t>
  </si>
  <si>
    <t>Mirror Mount Jogged</t>
  </si>
  <si>
    <t>ASF-10003</t>
  </si>
  <si>
    <t>Aperture Mount W/SLOT</t>
  </si>
  <si>
    <t>objectives</t>
  </si>
  <si>
    <t>UPLSAPO 100XS</t>
  </si>
  <si>
    <t xml:space="preserve">UPLSAPO 100XS; U PLAN S-APO 100X Silicone OIL OBJ,NA 1.35, WD 0.2 </t>
  </si>
  <si>
    <t>Olympus</t>
  </si>
  <si>
    <t>OBJ0 &amp; OBJ1</t>
  </si>
  <si>
    <t>adaptiveoptics</t>
  </si>
  <si>
    <t>Multi-5.5</t>
  </si>
  <si>
    <t>Multi-DM MEMS Deformable Mirros</t>
  </si>
  <si>
    <t>BMC</t>
  </si>
  <si>
    <t>DM0 &amp; DM1</t>
  </si>
  <si>
    <t>optics - ImgSep</t>
  </si>
  <si>
    <t>MRAK25-P01</t>
  </si>
  <si>
    <t>Right-Angle Prism Dielectric Mirror, 400 - 750 nm, L = 25.0 mm</t>
  </si>
  <si>
    <t>119.77 (2020-03-11)</t>
  </si>
  <si>
    <t>M17</t>
  </si>
  <si>
    <t>optics</t>
  </si>
  <si>
    <t>DBL14017/100</t>
  </si>
  <si>
    <t>90.0MM EFL X 25.0MM Dia. ACHROMAT SINGLE-LAYER MgF2 VISIBLE</t>
  </si>
  <si>
    <t>JML Optics</t>
  </si>
  <si>
    <t>L3 and L4</t>
  </si>
  <si>
    <t>NT47-640</t>
  </si>
  <si>
    <t>Achromatic Lens 25mm Dia. x 85mm FL, VIS 0 Coating</t>
  </si>
  <si>
    <t>L1 and L2</t>
  </si>
  <si>
    <t>NT49-280</t>
  </si>
  <si>
    <t>Achromatic Lens 40mm Dia. x 300mm FL, VIS 0 Coating</t>
  </si>
  <si>
    <t>L0 and L5</t>
  </si>
  <si>
    <t>NT47-641</t>
  </si>
  <si>
    <t>Achromatic Lens 25mm Dia. x 100mm FL, VIS 0 Coating</t>
  </si>
  <si>
    <t>W-4PISMSN</t>
  </si>
  <si>
    <t>BK7 and quartz wedges</t>
  </si>
  <si>
    <t>UVisIR</t>
  </si>
  <si>
    <t>W0 and W1</t>
  </si>
  <si>
    <t>LAO-350.0-25.0</t>
  </si>
  <si>
    <t>Standard 400-700-nm Cemented Achromats, f 350 mm, diameter 25 mm</t>
  </si>
  <si>
    <t>L6 and L7</t>
  </si>
  <si>
    <t>DLB-15-100PM</t>
  </si>
  <si>
    <t>Achromatic doublets, 15 mm Dia. x 100 mm FL, 400-700 nm</t>
  </si>
  <si>
    <t>OptoSigma</t>
  </si>
  <si>
    <t>L8 and L9</t>
  </si>
  <si>
    <t>NT47-009</t>
  </si>
  <si>
    <t xml:space="preserve">Non-Polarizing Cube Beam splitter 25mm VIS </t>
  </si>
  <si>
    <t>BS0</t>
  </si>
  <si>
    <t>10FC16PB.3</t>
  </si>
  <si>
    <t>Broadband Polarizing Cube Beam splitter, 25.4 x 25.4 x 25.4 mm, 420-680 nm</t>
  </si>
  <si>
    <t>NT49-002</t>
  </si>
  <si>
    <t xml:space="preserve">Polarizing Cube Beam splitter 25mm VIS </t>
  </si>
  <si>
    <t>PBS0</t>
  </si>
  <si>
    <t>AQWP05M-600-UM-SP</t>
  </si>
  <si>
    <t>Achromatic 1/4 wave plate 400800nm, unmounted (Custom)</t>
  </si>
  <si>
    <t>QWP1 and QWP1</t>
  </si>
  <si>
    <t>FSR-KG1</t>
  </si>
  <si>
    <t>Colored Glass Filter, 25.4 mm Diameter, Heat Absorbing, KG.1</t>
  </si>
  <si>
    <t>10Z40ER.2</t>
  </si>
  <si>
    <t>Broadband Metallic Mirror, Zerodur, 25.4 mm Diameter, λ/20, 480-20,000 nm</t>
  </si>
  <si>
    <t>M3-M16</t>
  </si>
  <si>
    <t>FF01-446/523/600/677-25</t>
  </si>
  <si>
    <t>446/523/600/677 nm BrightLine quad-band bandpass filter - 25 mm x 3.5 mm</t>
  </si>
  <si>
    <t>Semrock</t>
  </si>
  <si>
    <t xml:space="preserve">Di01-R405/488/561/635-17.5x24 </t>
  </si>
  <si>
    <t>405/488/561/635 BrightLine Laser Dichroic Beam splitter, 17.5 x 24.0 mm</t>
  </si>
  <si>
    <t>DI0 and DI1</t>
  </si>
  <si>
    <t>optics-filters</t>
  </si>
  <si>
    <t>ET700/75m</t>
  </si>
  <si>
    <t>Emissin filter in filter wheel Sputter/Hard Coated 700nm/75nm</t>
  </si>
  <si>
    <t>Chroma</t>
  </si>
  <si>
    <t>£275.40</t>
  </si>
  <si>
    <t>EM filters</t>
  </si>
  <si>
    <t>FF01-600/52-25</t>
  </si>
  <si>
    <t>600/52 nm BrightLine® single-band bandpass filter</t>
  </si>
  <si>
    <t>Optics-excitation</t>
  </si>
  <si>
    <t>FF01-390/482/563/640-25</t>
  </si>
  <si>
    <t>390/482/563/640 nm BrightLine® quad-band bandpass filter</t>
  </si>
  <si>
    <t>CF</t>
  </si>
  <si>
    <t>Optomechanical</t>
  </si>
  <si>
    <t>CXY1</t>
  </si>
  <si>
    <t>CXY1 - 30 mm Cage System, XY Translating Lens Mount for Ø1" Optics</t>
  </si>
  <si>
    <t>LM2XY_M</t>
  </si>
  <si>
    <t>LM2XY/M - Translating Lens Mount for Ø2" Optics, 1 Retaining Ring Included, Metric</t>
  </si>
  <si>
    <t>Dovetail Rail Carrier, 1/4" (M6) Counterbore</t>
  </si>
  <si>
    <t>RLA450_M</t>
  </si>
  <si>
    <t xml:space="preserve">RLA450/M - Dovetail Optical Rail, 450 mm, Metric </t>
  </si>
  <si>
    <t>KM200</t>
  </si>
  <si>
    <t>Kinematic Mirror Mount for Ø2" Optics</t>
  </si>
  <si>
    <t>RC3</t>
  </si>
  <si>
    <t>Rail Carrier, Perpendicular Dovetail</t>
  </si>
  <si>
    <t>SM1SMA</t>
  </si>
  <si>
    <t>SMA Fiber Adapter Plate with External SM1 (1.035"-40) Threads</t>
  </si>
  <si>
    <t>KCB1_M</t>
  </si>
  <si>
    <t>KCB1/M - Right-Angle Kinematic Mirror Mount with Tapped Cage Rod Holes, 30 mm Cage System and SM1 Compatible, M4 and M6 Mounting Holes</t>
  </si>
  <si>
    <t>ER2</t>
  </si>
  <si>
    <t>Cage Assembly Rod, 2" Long, Ø6 mm</t>
  </si>
  <si>
    <t>ER4</t>
  </si>
  <si>
    <t>Cage Assembly Rod, 4" Long, Ø6 mm</t>
  </si>
  <si>
    <t>SM1Z</t>
  </si>
  <si>
    <t xml:space="preserve">Z-Axis Translation Mount, 30 mm Cage Compatible </t>
  </si>
  <si>
    <t>CP08_M</t>
  </si>
  <si>
    <t>SM1-Threaded 30 mm Cage Plate with Flexure Clamping, 1 Retaining Ring, M4 Tap</t>
  </si>
  <si>
    <t>LS-P642H0588A00_M</t>
  </si>
  <si>
    <t>Ø1" (Ø25 mm) Posts for Polaris® Mirror Mounts</t>
  </si>
  <si>
    <t>PLS-P642H0300A00_M</t>
  </si>
  <si>
    <t>TR30-M</t>
  </si>
  <si>
    <t>Ø12.7 mm Optical Post, SS, M4 Setscrew, M6 Tap, L = 30 mm</t>
  </si>
  <si>
    <t>PLS-P642H0457A00_M</t>
  </si>
  <si>
    <t>PLS-P642H0394A00_M</t>
  </si>
  <si>
    <t>CP02B</t>
  </si>
  <si>
    <t>30 mm Cage Mounting Bracket</t>
  </si>
  <si>
    <t>PH50_M</t>
  </si>
  <si>
    <t>Ø12.7 mm Post Holder, Spring-Loaded Hex-Locking Thumbscrew, L=50 mm</t>
  </si>
  <si>
    <t>C4W</t>
  </si>
  <si>
    <t>30 mm Cage Cube</t>
  </si>
  <si>
    <t>SM1D12</t>
  </si>
  <si>
    <t>SM1 Lever-Actuated Iris Diaphragm (Ø0.8 - Ø12 mm)</t>
  </si>
  <si>
    <t xml:space="preserve">B4C/M </t>
  </si>
  <si>
    <t>kinematic Cage Cube Platform for C4W/C6W, Metric</t>
  </si>
  <si>
    <t>FFM1</t>
  </si>
  <si>
    <t>30-mm-Cage-Compatible Rectangular Filter Mount</t>
  </si>
  <si>
    <t>Optics-diagnosis</t>
  </si>
  <si>
    <t>DMSP805L</t>
  </si>
  <si>
    <t xml:space="preserve">DMSP805L - Ø2" Shortpass Dichroic Mirror, 805 nm Cutoff </t>
  </si>
  <si>
    <t>CXY2</t>
  </si>
  <si>
    <t>60 mm Cage System Translating Lens Mount for Ø2" Optics</t>
  </si>
  <si>
    <t>Owis - 46.090.51KN</t>
  </si>
  <si>
    <t>flip mirror holders with DC geared motor, with mechanical limit switches,
for optics with ø 50 mm / 50.8 mm (2"), deflection to the right</t>
  </si>
  <si>
    <t>KCB2_M</t>
  </si>
  <si>
    <t>Right-Angle Kinematic Mirror Mount with Tapped Cage Rod Holes, 60 mm Cage System and SM2 Compatible, M4 and M6 Mounting Holes</t>
  </si>
  <si>
    <t>LC6W</t>
  </si>
  <si>
    <t>60 mm Cage Cube</t>
  </si>
  <si>
    <t xml:space="preserve">LB4C_M </t>
  </si>
  <si>
    <t>Kinematic Prism Platform for 60 mm Cage Cube, Metric Taps</t>
  </si>
  <si>
    <t>LB5C1</t>
  </si>
  <si>
    <t>Ø2" Optic Mount for 60 mm Cage Cube with Setscrew Optic Retention</t>
  </si>
  <si>
    <t>46.045.26KN</t>
  </si>
  <si>
    <t>flip mirror holders with DC geared motor, with mechanical limit switches, for optics
with ø 25 mm / 25.4 mm (1"), deflection to the left</t>
  </si>
  <si>
    <t>RC12FC-P01</t>
  </si>
  <si>
    <t>Protected Silver Reflective Collimator, 450 nm - 20 µm, Ø12 mm Beam, FC/P</t>
  </si>
  <si>
    <t>K5X1</t>
  </si>
  <si>
    <t>5-Axis Locking Kinematic Mount for Ø1" Optics</t>
  </si>
  <si>
    <t>RC2_M</t>
  </si>
  <si>
    <t>Dovetail Rail Carrier, 50.8 mm x 25.4 mm, M6 Counterbore, M4 Taps</t>
  </si>
  <si>
    <t>PLS-P642H0293A00_M</t>
  </si>
  <si>
    <t>Custom POLARIS Mounting Post, Height: 2.93 in</t>
  </si>
  <si>
    <t>PLS-P642H0335A00_M</t>
  </si>
  <si>
    <t>Custom POLARIS Mounting Post, Height: 3.35 in</t>
  </si>
  <si>
    <t>PLS-P642H0537A00_M</t>
  </si>
  <si>
    <t>Custom POLARIS Mounting Post, Height: 5.37 in</t>
  </si>
  <si>
    <t>PLS-P642H0446A00_M</t>
  </si>
  <si>
    <t>Custom POLARIS Mounting Post, Height: 4.46 in</t>
  </si>
  <si>
    <t>PLS-P642H0495A00_M</t>
  </si>
  <si>
    <t>Custom POLARIS Mounting Post, Height: 4.95 in</t>
  </si>
  <si>
    <t>LCPMA1</t>
  </si>
  <si>
    <t>Snap-On 60 mm Cage Mounting Bracket, #8 (M4) Slot</t>
  </si>
  <si>
    <t>TR100_M</t>
  </si>
  <si>
    <t>Ø12.7 mm Optical Post, SS, M4 Setscrew, M6 Tap, L = 100 mm</t>
  </si>
  <si>
    <t>RA90_M</t>
  </si>
  <si>
    <t>Right-Angle Clamp for Ø1/2" Posts, 5 mm Hex</t>
  </si>
  <si>
    <t>TR50_M</t>
  </si>
  <si>
    <t>Ø12.7 mm Optical Post, SS, M4 Setscrew, M6 Tap, L = 50 mm £4.01</t>
  </si>
  <si>
    <t>ER05</t>
  </si>
  <si>
    <t>Cage Assembly Rod, 1/2" Long, Ø6 mm</t>
  </si>
  <si>
    <t>LCP4S</t>
  </si>
  <si>
    <t>30 mm to 60 mm Cage Plate Adapter, 4 mm Thick</t>
  </si>
  <si>
    <t>SM1CPL10</t>
  </si>
  <si>
    <t>SM1 Lens Tube Flexure Sleeve Coupler, 1.0" Long</t>
  </si>
  <si>
    <t>SM1L05</t>
  </si>
  <si>
    <t>SM1 Lens Tube, 0.50" Thread Depth, One Retaining Ring Included</t>
  </si>
  <si>
    <t>DCC1545M</t>
  </si>
  <si>
    <t>USB 2.0 CMOS Camera, 1280 x 1024, Monochrome Sensor</t>
  </si>
  <si>
    <t>CML15</t>
  </si>
  <si>
    <t>C-Mount Extension Tube, 15 mm Long</t>
  </si>
  <si>
    <t>4-40 x 3/16</t>
  </si>
  <si>
    <t>Stainless Steel Screws</t>
  </si>
  <si>
    <t xml:space="preserve">f = 500.0 mm, Ø1", N-BK7 Mounted Plano-Convex Round Cyl Lens, ARC: 650 - 1050 nm </t>
  </si>
  <si>
    <t>CY0</t>
  </si>
  <si>
    <t>M-227.10</t>
  </si>
  <si>
    <t>High-Resolution DC-Mike Linear Actuator, 10 mm</t>
  </si>
  <si>
    <t>PI</t>
  </si>
  <si>
    <t>C-863.11</t>
  </si>
  <si>
    <t>Mercury DC-Motor Controller, 1 Channel, with Wide-Range Power Supply</t>
  </si>
  <si>
    <t>M-219.10</t>
  </si>
  <si>
    <t>M227 ball tip ends</t>
  </si>
  <si>
    <t>LS-50</t>
  </si>
  <si>
    <t>ASI translation stage for tower</t>
  </si>
  <si>
    <t>ASI</t>
  </si>
  <si>
    <t>LE-ZF</t>
  </si>
  <si>
    <t>Micro-E linear encoder for LS-50 stages</t>
  </si>
  <si>
    <t>MS2</t>
  </si>
  <si>
    <t>MS2 LS 50 controller</t>
  </si>
  <si>
    <t>P-541.ZCD</t>
  </si>
  <si>
    <t>Low-Profile Z-Nanopositioning Stage, 100μm, Cap. Sensors, Sub-D Connector</t>
  </si>
  <si>
    <t>E-621.CR</t>
  </si>
  <si>
    <t>Piezo Amplifier / Servo-Controller Module, 1 Channel, -30 to 130 V, Capacitive Sensor, USB, RS-232</t>
  </si>
  <si>
    <t>P-612.2SL</t>
  </si>
  <si>
    <t>XY Nanopositioning System with 20 x 20 mm Aperture, 100 x 100 μm, Strain Gauge Sensors</t>
  </si>
  <si>
    <t>E-621.SR</t>
  </si>
  <si>
    <t>Piezo Amplifier / Servo-Controller Module, 1 Channel, -30 to 130 V, SGS-Sensor, USB, RS-232</t>
  </si>
  <si>
    <t>E-501.621</t>
  </si>
  <si>
    <t>9.5-Chassis for up to four E-621 Modules, Power Supply</t>
  </si>
  <si>
    <t>N-565.260</t>
  </si>
  <si>
    <t>high precision linear stage, replaces discontinued N664. 52mm travel</t>
  </si>
  <si>
    <t>E-861.1A1</t>
  </si>
  <si>
    <t>NEXACT Controller, 1 Channel, Linear Encoder</t>
  </si>
  <si>
    <t>U-751.24</t>
  </si>
  <si>
    <t>U-751 XY Stage with Piezomotors</t>
  </si>
  <si>
    <t>C-867.2U2</t>
  </si>
  <si>
    <t>C-867.2U2 PILine® Motion Controller</t>
  </si>
  <si>
    <t>MT1/M-Z8</t>
  </si>
  <si>
    <t>Motorized 12 mm Translation Stage, Metric</t>
  </si>
  <si>
    <t>TDC001</t>
  </si>
  <si>
    <t>T-Cube DC Servo Motor Controller</t>
  </si>
  <si>
    <t>TPS001</t>
  </si>
  <si>
    <t>15 V Power Supply Unit for a Single T-Cube</t>
  </si>
  <si>
    <t>lightsources</t>
  </si>
  <si>
    <t>CPS532-C2</t>
  </si>
  <si>
    <t>LP940-SF30</t>
  </si>
  <si>
    <t>LP940-SF30 - 940 nm, 30 mW, A Pin Code, SM Fiber-Pigtailed Laser Diode, FC/PC</t>
  </si>
  <si>
    <t xml:space="preserve">RC12FC-P01 </t>
  </si>
  <si>
    <t xml:space="preserve">RC12FC-P01 - Protected Silver Reflective Collimator, 450 nm - 20 µm, Ø12 mm Beam, FC/PC </t>
  </si>
  <si>
    <t>£724.76</t>
  </si>
  <si>
    <t>SM15RR</t>
  </si>
  <si>
    <t>SM15 Retaining Ring for Ø15 mm Lens Mounts</t>
  </si>
  <si>
    <t>detectors</t>
  </si>
  <si>
    <t>ORCA FLASH C11440-22CU</t>
  </si>
  <si>
    <t>SMS CAMERA</t>
  </si>
  <si>
    <t>Hamamatsu</t>
  </si>
  <si>
    <t>CAMERALINK EXTENSION KIT</t>
  </si>
  <si>
    <t>Frame Grabber CameraLink</t>
  </si>
  <si>
    <t>USB Motorized Filter Wheel</t>
  </si>
  <si>
    <t>Stock #59-770</t>
  </si>
  <si>
    <t>8-position Holder for 1" (25mm) Diameter Filters</t>
  </si>
  <si>
    <t>£233.75</t>
  </si>
  <si>
    <t>AJS100-0.5H-NL</t>
  </si>
  <si>
    <t>High Precision Hex Adjustment Screw, 12.7 mm Travel, 100 TPI, Hex, No Lock</t>
  </si>
  <si>
    <t>hardware</t>
  </si>
  <si>
    <t>NOA61</t>
  </si>
  <si>
    <t>MIL-A-3920 Optical Adhesive with Resiliency, 1 oz.</t>
  </si>
  <si>
    <t>McMaster Carr</t>
  </si>
  <si>
    <t>91545A270</t>
  </si>
  <si>
    <t>Nylatron Flat Washer 3/8" Screw Size, .51" OD, .02"-.04" Thick, Pack of 5</t>
  </si>
  <si>
    <t>9657K258</t>
  </si>
  <si>
    <t>Steel Compression Spring Zinc-Pltd Music Wire,.250" L,.180" OD,.018" Wire, Pack of 12</t>
  </si>
  <si>
    <t>9001T15</t>
  </si>
  <si>
    <t>Music Wire Ultra-Precision Compression Spring .500" Length, .18" OD, .018" Wire Diameter, Pack of 3</t>
  </si>
  <si>
    <t>9434K25</t>
  </si>
  <si>
    <t>Music Wire Precision Compression Spring Zinc-Plated, .500" Length, .18" OD, .018" Wire, Pack of 5</t>
  </si>
  <si>
    <t>9657K46</t>
  </si>
  <si>
    <t>Steel Compression Spring Music Wire, 1.0" L,.187" OD, .014" Wire Diameter, Pack of 12</t>
  </si>
  <si>
    <t>1986K53</t>
  </si>
  <si>
    <t>Type 302 Stainless Steel Compression Spring 1.00" Length, .188" OD, .020" Wire Diameter, Pack of 6</t>
  </si>
  <si>
    <t>9434K32</t>
  </si>
  <si>
    <t>Music Wire Precision Compression Spring Zinc-Plated, .875" Length, .18" OD, .026" Wire, Pack of 5</t>
  </si>
  <si>
    <t>CSHP-No1.5-25</t>
  </si>
  <si>
    <t>High Precision Glass Cover Slip, box of 100, 25mm diameter, No. 1.5.</t>
  </si>
  <si>
    <t>Bioscience Tools 
C B Consulting</t>
  </si>
  <si>
    <t>1000T11</t>
  </si>
  <si>
    <t>Ultraviolet Light with Stand, 2 Tubes, 365 NM Wavelength</t>
  </si>
  <si>
    <t>93285A210</t>
  </si>
  <si>
    <t>Metric Nylon Tip 18-8 SS Socket Set Screw M4 Size, 4mm Length, 0.7mm Pitch, Pack of 5</t>
  </si>
  <si>
    <t>16399-10</t>
  </si>
  <si>
    <t>Brass screws, M2 x 3, Pack of 10</t>
  </si>
  <si>
    <t>Ted Pella, Inc.</t>
  </si>
  <si>
    <t>SEM Clips 1/2" Length, Pack of 10</t>
  </si>
  <si>
    <t>4629T67</t>
  </si>
  <si>
    <t>Compartmented Plastic Box Translucent, 4-24 Adj Compartments, 14" O'all Length</t>
  </si>
  <si>
    <t>tools</t>
  </si>
  <si>
    <t>8647A42</t>
  </si>
  <si>
    <t>Mitutoyo Standard Electronic Caliper 500-196-20, 0-6" (0-150mm) Range</t>
  </si>
  <si>
    <t>PF20-03-P01</t>
  </si>
  <si>
    <t>Protected silver mirror, 2"</t>
  </si>
  <si>
    <t>FM0, M21 and M22</t>
  </si>
  <si>
    <t>PF10-03-P01</t>
  </si>
  <si>
    <t>Protected silver mirror, 1"</t>
  </si>
  <si>
    <t>KM100</t>
  </si>
  <si>
    <t>1" kinematic mirror mount</t>
  </si>
  <si>
    <t>2" kinematic mirror mount</t>
  </si>
  <si>
    <t>AC508-300-A</t>
  </si>
  <si>
    <t>300mm achromat</t>
  </si>
  <si>
    <t>L12</t>
  </si>
  <si>
    <t>LMR2_M</t>
  </si>
  <si>
    <t>2" fixed lens holder</t>
  </si>
  <si>
    <t>MSVC4-20</t>
  </si>
  <si>
    <t>M4x20 high precision dowel pin, EN1.4125 steel</t>
  </si>
  <si>
    <t>Misumi, Euro</t>
  </si>
  <si>
    <t>MSVC4-15</t>
  </si>
  <si>
    <t>M4x15 high precision dowel pin, EN 1.4125 steel</t>
  </si>
  <si>
    <t>MSVC3-25</t>
  </si>
  <si>
    <t>M3x25 high precision dowel pin, EN 1.4125 steel</t>
  </si>
  <si>
    <t>MSVC-15</t>
  </si>
  <si>
    <t>M3x15 high precision dowel pin, EN 1.4125 steel</t>
  </si>
  <si>
    <t>MSVC3-10</t>
  </si>
  <si>
    <t>M3x10 high precision dowel pin, EN 1.4125 steel</t>
  </si>
  <si>
    <t>MSVC3-8</t>
  </si>
  <si>
    <t>M3x8 high precision dowel pin, EN 1.4125 steel</t>
  </si>
  <si>
    <t>TR-M4M6</t>
  </si>
  <si>
    <t>M6M-M4Fx10 thread adapter, pack of 10</t>
  </si>
  <si>
    <t>12 pcs</t>
  </si>
  <si>
    <t>SXSNS4-L0-P4-B8-H6.5-T1-E0.5</t>
  </si>
  <si>
    <t>M4 to 4h6 dowel adapter</t>
  </si>
  <si>
    <t>Sample</t>
  </si>
  <si>
    <t>CG15XH</t>
  </si>
  <si>
    <t>Precision Cover Glasses, #1.5H Thickness, Ø25 mm, Pack of 1000</t>
  </si>
  <si>
    <t>100 x 10</t>
  </si>
  <si>
    <t>Optics</t>
  </si>
  <si>
    <t>Collimated Laser-Diode-Pumped DPSS Laser Module, 532 nm, 0.9 mW, Round Beam, Ø11 mm Housing</t>
  </si>
  <si>
    <t>PELCO SEMClip™ Clips, pkg/10</t>
  </si>
  <si>
    <t>Ted Pella</t>
  </si>
  <si>
    <t>PELCO SEMClip™ Screws, Brass, M2 x 3mm length, pkg/10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</si>
</sst>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rgb="FFFF0000"/>
      <name val="Calibri"/>
    </font>
    <font>
      <sz val="11"/>
      <color rgb="FF000000"/>
      <name val="Calibri"/>
    </font>
    <font>
      <strike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4" fillId="0" borderId="0" xfId="0" applyFont="1"/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0" fillId="0" borderId="0" xfId="0" applyFont="1" applyFill="1" applyAlignment="1"/>
    <xf numFmtId="0" fontId="1" fillId="2" borderId="0" xfId="0" applyFont="1" applyFill="1" applyAlignment="1">
      <alignment wrapText="1"/>
    </xf>
    <xf numFmtId="0" fontId="1" fillId="0" borderId="0" xfId="0" applyFont="1" applyFill="1" applyAlignment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4"/>
  <sheetViews>
    <sheetView tabSelected="1" workbookViewId="0">
      <selection sqref="A1:XFD1048576"/>
    </sheetView>
  </sheetViews>
  <sheetFormatPr defaultColWidth="12.59765625" defaultRowHeight="13.8" x14ac:dyDescent="0.25"/>
  <cols>
    <col min="1" max="1" width="15.3984375" customWidth="1"/>
    <col min="2" max="2" width="18.19921875" customWidth="1"/>
    <col min="3" max="3" width="48.19921875" customWidth="1"/>
    <col min="4" max="4" width="13.3984375" customWidth="1"/>
    <col min="5" max="5" width="7.59765625" customWidth="1"/>
    <col min="6" max="6" width="8.5" customWidth="1"/>
    <col min="7" max="21" width="7.59765625" customWidth="1"/>
  </cols>
  <sheetData>
    <row r="1" spans="1:21" ht="14.4" x14ac:dyDescent="0.3">
      <c r="A1" s="1" t="s">
        <v>0</v>
      </c>
      <c r="B1" s="1" t="s">
        <v>2</v>
      </c>
      <c r="C1" s="11" t="s">
        <v>3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21" ht="14.4" x14ac:dyDescent="0.3">
      <c r="A2" s="3"/>
      <c r="C2" s="4"/>
      <c r="G2" s="1" t="s">
        <v>12</v>
      </c>
    </row>
    <row r="3" spans="1:21" ht="15.75" customHeight="1" x14ac:dyDescent="0.3">
      <c r="A3" s="1" t="s">
        <v>13</v>
      </c>
      <c r="B3" s="5" t="s">
        <v>14</v>
      </c>
      <c r="C3" s="4" t="s">
        <v>15</v>
      </c>
      <c r="D3" s="1" t="s">
        <v>16</v>
      </c>
      <c r="E3" s="1">
        <v>1</v>
      </c>
      <c r="F3" s="1">
        <v>1351.42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.75" customHeight="1" x14ac:dyDescent="0.3">
      <c r="A4" s="1" t="s">
        <v>13</v>
      </c>
      <c r="B4" s="5" t="s">
        <v>17</v>
      </c>
      <c r="C4" s="4" t="s">
        <v>18</v>
      </c>
      <c r="D4" s="1" t="s">
        <v>16</v>
      </c>
      <c r="E4" s="1">
        <v>1</v>
      </c>
      <c r="F4" s="1">
        <v>1928.64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75" customHeight="1" x14ac:dyDescent="0.3">
      <c r="A5" s="1" t="s">
        <v>13</v>
      </c>
      <c r="B5" s="5" t="s">
        <v>19</v>
      </c>
      <c r="C5" s="11" t="s">
        <v>20</v>
      </c>
      <c r="D5" s="1" t="s">
        <v>16</v>
      </c>
      <c r="E5" s="1">
        <v>1</v>
      </c>
      <c r="F5" s="1">
        <v>53.66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.75" customHeight="1" x14ac:dyDescent="0.3">
      <c r="A6" s="1" t="s">
        <v>13</v>
      </c>
      <c r="B6" s="5" t="s">
        <v>21</v>
      </c>
      <c r="C6" s="11" t="s">
        <v>22</v>
      </c>
      <c r="D6" s="1" t="s">
        <v>16</v>
      </c>
      <c r="E6" s="1">
        <v>1</v>
      </c>
      <c r="F6" s="1">
        <v>441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.75" customHeight="1" x14ac:dyDescent="0.3">
      <c r="A7" s="1" t="s">
        <v>13</v>
      </c>
      <c r="B7" s="1" t="s">
        <v>23</v>
      </c>
      <c r="C7" s="11" t="s">
        <v>24</v>
      </c>
      <c r="D7" s="1" t="s">
        <v>16</v>
      </c>
      <c r="E7" s="1">
        <v>1</v>
      </c>
      <c r="F7" s="1">
        <v>22.08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28.8" x14ac:dyDescent="0.3">
      <c r="A8" s="1" t="s">
        <v>13</v>
      </c>
      <c r="B8" s="1" t="s">
        <v>25</v>
      </c>
      <c r="C8" s="4" t="s">
        <v>26</v>
      </c>
      <c r="D8" s="1" t="s">
        <v>16</v>
      </c>
      <c r="E8" s="1">
        <v>1</v>
      </c>
      <c r="F8" s="1">
        <f>513.78</f>
        <v>513.78</v>
      </c>
      <c r="H8" s="1">
        <f>513.78</f>
        <v>513.78</v>
      </c>
    </row>
    <row r="9" spans="1:21" ht="28.8" x14ac:dyDescent="0.3">
      <c r="A9" s="2" t="s">
        <v>27</v>
      </c>
      <c r="B9" s="1" t="s">
        <v>28</v>
      </c>
      <c r="C9" s="11" t="s">
        <v>29</v>
      </c>
      <c r="D9" s="1" t="s">
        <v>16</v>
      </c>
      <c r="E9" s="1">
        <v>2</v>
      </c>
      <c r="F9" s="1">
        <f t="shared" ref="F9:F10" si="0">E9*H9</f>
        <v>230.5</v>
      </c>
      <c r="H9" s="1">
        <v>115.25</v>
      </c>
    </row>
    <row r="10" spans="1:21" ht="28.8" x14ac:dyDescent="0.3">
      <c r="A10" s="2" t="s">
        <v>30</v>
      </c>
      <c r="B10" s="1" t="s">
        <v>31</v>
      </c>
      <c r="C10" s="4" t="s">
        <v>32</v>
      </c>
      <c r="D10" s="1" t="s">
        <v>33</v>
      </c>
      <c r="E10" s="1">
        <v>12</v>
      </c>
      <c r="F10" s="1">
        <f t="shared" si="0"/>
        <v>1188</v>
      </c>
      <c r="H10" s="1">
        <v>99</v>
      </c>
    </row>
    <row r="11" spans="1:21" ht="14.4" x14ac:dyDescent="0.3">
      <c r="A11" s="1" t="s">
        <v>13</v>
      </c>
      <c r="B11" s="1" t="s">
        <v>34</v>
      </c>
      <c r="C11" s="11" t="s">
        <v>35</v>
      </c>
      <c r="D11" s="1" t="s">
        <v>16</v>
      </c>
      <c r="E11" s="1">
        <v>2</v>
      </c>
      <c r="H11" s="1">
        <v>236.81</v>
      </c>
    </row>
    <row r="12" spans="1:21" ht="28.8" x14ac:dyDescent="0.3">
      <c r="A12" s="1" t="s">
        <v>13</v>
      </c>
      <c r="B12" s="1" t="s">
        <v>36</v>
      </c>
      <c r="C12" s="11" t="s">
        <v>37</v>
      </c>
      <c r="D12" s="1" t="s">
        <v>33</v>
      </c>
      <c r="E12" s="1">
        <v>1</v>
      </c>
      <c r="F12" s="1">
        <f t="shared" ref="F12:F13" si="1">E12*H12</f>
        <v>92</v>
      </c>
      <c r="H12" s="1">
        <v>92</v>
      </c>
    </row>
    <row r="13" spans="1:21" ht="28.8" x14ac:dyDescent="0.3">
      <c r="A13" s="1" t="s">
        <v>13</v>
      </c>
      <c r="B13" s="1" t="s">
        <v>38</v>
      </c>
      <c r="C13" s="11" t="s">
        <v>39</v>
      </c>
      <c r="D13" s="1" t="s">
        <v>33</v>
      </c>
      <c r="E13" s="1">
        <v>1</v>
      </c>
      <c r="F13" s="1">
        <f t="shared" si="1"/>
        <v>92</v>
      </c>
      <c r="H13" s="1">
        <v>92</v>
      </c>
    </row>
    <row r="14" spans="1:21" ht="14.4" x14ac:dyDescent="0.3">
      <c r="A14" s="1" t="s">
        <v>13</v>
      </c>
      <c r="B14" s="1" t="s">
        <v>40</v>
      </c>
      <c r="C14" s="11" t="s">
        <v>41</v>
      </c>
      <c r="D14" s="1" t="s">
        <v>16</v>
      </c>
      <c r="E14" s="1">
        <v>6</v>
      </c>
      <c r="F14" s="1">
        <f t="shared" ref="F14:F15" si="2">H14*E14</f>
        <v>65.820000000000007</v>
      </c>
      <c r="H14" s="1">
        <v>10.97</v>
      </c>
    </row>
    <row r="15" spans="1:21" ht="14.4" x14ac:dyDescent="0.3">
      <c r="A15" s="1" t="s">
        <v>13</v>
      </c>
      <c r="B15" s="1" t="s">
        <v>42</v>
      </c>
      <c r="C15" s="4" t="s">
        <v>43</v>
      </c>
      <c r="D15" s="1" t="s">
        <v>44</v>
      </c>
      <c r="E15" s="1">
        <v>1</v>
      </c>
      <c r="F15" s="1">
        <f t="shared" si="2"/>
        <v>256</v>
      </c>
      <c r="H15" s="1">
        <v>256</v>
      </c>
    </row>
    <row r="16" spans="1:21" ht="14.4" x14ac:dyDescent="0.3">
      <c r="A16" s="1" t="s">
        <v>13</v>
      </c>
      <c r="B16" s="1" t="s">
        <v>45</v>
      </c>
      <c r="C16" s="11" t="s">
        <v>46</v>
      </c>
      <c r="D16" s="1" t="s">
        <v>47</v>
      </c>
      <c r="E16" s="1">
        <v>1</v>
      </c>
      <c r="F16" s="1">
        <v>42.5</v>
      </c>
      <c r="H16" s="1">
        <f t="shared" ref="H16:H17" si="3">E16*F16</f>
        <v>42.5</v>
      </c>
    </row>
    <row r="17" spans="1:9" ht="14.4" x14ac:dyDescent="0.3">
      <c r="A17" s="1" t="s">
        <v>13</v>
      </c>
      <c r="B17" s="1" t="s">
        <v>48</v>
      </c>
      <c r="C17" s="11" t="s">
        <v>49</v>
      </c>
      <c r="D17" s="1" t="s">
        <v>47</v>
      </c>
      <c r="E17" s="1">
        <v>1</v>
      </c>
      <c r="F17" s="1">
        <v>36.130000000000003</v>
      </c>
      <c r="H17" s="1">
        <f t="shared" si="3"/>
        <v>36.130000000000003</v>
      </c>
    </row>
    <row r="18" spans="1:9" ht="14.4" x14ac:dyDescent="0.3">
      <c r="A18" s="1" t="s">
        <v>13</v>
      </c>
      <c r="B18" s="1" t="s">
        <v>50</v>
      </c>
      <c r="C18" s="11" t="s">
        <v>51</v>
      </c>
      <c r="D18" s="1" t="s">
        <v>33</v>
      </c>
      <c r="E18" s="1">
        <v>2</v>
      </c>
      <c r="F18" s="1">
        <f>E18*H18</f>
        <v>1132</v>
      </c>
      <c r="H18" s="1">
        <v>566</v>
      </c>
      <c r="I18" s="2" t="s">
        <v>52</v>
      </c>
    </row>
    <row r="19" spans="1:9" ht="14.4" x14ac:dyDescent="0.3">
      <c r="A19" s="1" t="s">
        <v>13</v>
      </c>
      <c r="B19" s="1" t="s">
        <v>53</v>
      </c>
      <c r="C19" s="11" t="s">
        <v>54</v>
      </c>
      <c r="D19" s="1" t="s">
        <v>16</v>
      </c>
      <c r="E19" s="1">
        <v>1</v>
      </c>
      <c r="H19" s="1">
        <v>54.46</v>
      </c>
    </row>
    <row r="20" spans="1:9" ht="14.4" x14ac:dyDescent="0.3">
      <c r="A20" s="1" t="s">
        <v>13</v>
      </c>
      <c r="B20" s="1" t="s">
        <v>55</v>
      </c>
      <c r="C20" s="11" t="s">
        <v>56</v>
      </c>
      <c r="D20" s="1" t="s">
        <v>16</v>
      </c>
      <c r="E20" s="1">
        <v>1</v>
      </c>
      <c r="F20" s="1">
        <f t="shared" ref="F20:F22" si="4">E20*H20</f>
        <v>17.93</v>
      </c>
      <c r="H20" s="1">
        <v>17.93</v>
      </c>
    </row>
    <row r="21" spans="1:9" ht="14.4" x14ac:dyDescent="0.3">
      <c r="A21" s="1" t="s">
        <v>13</v>
      </c>
      <c r="B21" s="1" t="s">
        <v>57</v>
      </c>
      <c r="C21" s="11" t="s">
        <v>58</v>
      </c>
      <c r="D21" s="1" t="s">
        <v>16</v>
      </c>
      <c r="E21" s="1">
        <v>1</v>
      </c>
      <c r="F21" s="1">
        <f t="shared" si="4"/>
        <v>52.66</v>
      </c>
      <c r="H21" s="1">
        <v>52.66</v>
      </c>
    </row>
    <row r="22" spans="1:9" ht="15.75" customHeight="1" x14ac:dyDescent="0.3">
      <c r="A22" s="1" t="s">
        <v>13</v>
      </c>
      <c r="B22" s="1" t="s">
        <v>59</v>
      </c>
      <c r="C22" s="11" t="s">
        <v>60</v>
      </c>
      <c r="D22" s="1" t="s">
        <v>16</v>
      </c>
      <c r="E22" s="1">
        <v>1</v>
      </c>
      <c r="F22" s="1">
        <f t="shared" si="4"/>
        <v>103.72</v>
      </c>
      <c r="H22" s="1">
        <v>103.72</v>
      </c>
    </row>
    <row r="23" spans="1:9" ht="14.4" x14ac:dyDescent="0.3">
      <c r="A23" s="2" t="s">
        <v>61</v>
      </c>
      <c r="B23" s="2" t="s">
        <v>62</v>
      </c>
      <c r="C23" s="4" t="s">
        <v>63</v>
      </c>
      <c r="D23" s="2" t="s">
        <v>64</v>
      </c>
      <c r="E23" s="2">
        <v>1</v>
      </c>
      <c r="F23" s="2">
        <v>380</v>
      </c>
      <c r="G23" s="1" t="s">
        <v>12</v>
      </c>
    </row>
    <row r="24" spans="1:9" ht="15.75" customHeight="1" x14ac:dyDescent="0.3">
      <c r="A24" s="1" t="s">
        <v>61</v>
      </c>
      <c r="B24" s="1" t="s">
        <v>65</v>
      </c>
      <c r="C24" s="11" t="s">
        <v>66</v>
      </c>
      <c r="D24" s="1" t="s">
        <v>67</v>
      </c>
      <c r="E24" s="1">
        <v>2</v>
      </c>
      <c r="F24" s="1">
        <v>1060</v>
      </c>
      <c r="H24" s="1">
        <f>F24/E24</f>
        <v>530</v>
      </c>
    </row>
    <row r="25" spans="1:9" ht="15.75" customHeight="1" x14ac:dyDescent="0.3">
      <c r="A25" s="1" t="s">
        <v>13</v>
      </c>
      <c r="B25" s="1" t="s">
        <v>68</v>
      </c>
      <c r="C25" s="11" t="s">
        <v>69</v>
      </c>
      <c r="D25" s="1" t="s">
        <v>33</v>
      </c>
      <c r="E25" s="1">
        <v>1</v>
      </c>
      <c r="F25" s="1">
        <f t="shared" ref="F25:F27" si="5">E25*H25</f>
        <v>158</v>
      </c>
      <c r="H25" s="1">
        <v>158</v>
      </c>
    </row>
    <row r="26" spans="1:9" ht="15.75" customHeight="1" x14ac:dyDescent="0.3">
      <c r="A26" s="1" t="s">
        <v>13</v>
      </c>
      <c r="B26" s="1" t="s">
        <v>70</v>
      </c>
      <c r="C26" s="11" t="s">
        <v>71</v>
      </c>
      <c r="D26" s="1" t="s">
        <v>33</v>
      </c>
      <c r="E26" s="1">
        <v>1</v>
      </c>
      <c r="F26" s="1">
        <f t="shared" si="5"/>
        <v>305</v>
      </c>
      <c r="H26" s="1">
        <v>305</v>
      </c>
    </row>
    <row r="27" spans="1:9" ht="15.75" customHeight="1" x14ac:dyDescent="0.3">
      <c r="A27" s="1" t="s">
        <v>72</v>
      </c>
      <c r="B27" s="1" t="s">
        <v>73</v>
      </c>
      <c r="C27" s="11" t="s">
        <v>74</v>
      </c>
      <c r="D27" s="1" t="s">
        <v>33</v>
      </c>
      <c r="E27" s="1">
        <v>2</v>
      </c>
      <c r="F27" s="1">
        <f t="shared" si="5"/>
        <v>880</v>
      </c>
      <c r="H27" s="1">
        <v>440</v>
      </c>
    </row>
    <row r="28" spans="1:9" ht="15.75" customHeight="1" x14ac:dyDescent="0.3">
      <c r="A28" s="1" t="s">
        <v>13</v>
      </c>
      <c r="B28" s="1" t="s">
        <v>75</v>
      </c>
      <c r="C28" s="4" t="s">
        <v>76</v>
      </c>
      <c r="D28" s="1" t="s">
        <v>77</v>
      </c>
      <c r="E28" s="2">
        <v>3</v>
      </c>
      <c r="F28" s="1">
        <v>726</v>
      </c>
      <c r="I28" s="2" t="s">
        <v>78</v>
      </c>
    </row>
    <row r="29" spans="1:9" ht="15.75" customHeight="1" x14ac:dyDescent="0.3">
      <c r="A29" s="1" t="s">
        <v>13</v>
      </c>
      <c r="B29" s="1" t="s">
        <v>79</v>
      </c>
      <c r="C29" s="11" t="s">
        <v>80</v>
      </c>
      <c r="D29" s="1" t="s">
        <v>77</v>
      </c>
      <c r="E29" s="2">
        <v>2</v>
      </c>
      <c r="F29" s="1">
        <v>717</v>
      </c>
      <c r="H29" s="1">
        <f>F29/E29</f>
        <v>358.5</v>
      </c>
    </row>
    <row r="30" spans="1:9" ht="15.75" customHeight="1" x14ac:dyDescent="0.3">
      <c r="A30" s="1" t="s">
        <v>81</v>
      </c>
      <c r="B30" s="1" t="s">
        <v>82</v>
      </c>
      <c r="C30" s="11" t="s">
        <v>83</v>
      </c>
      <c r="D30" s="1" t="s">
        <v>84</v>
      </c>
      <c r="E30" s="1">
        <v>1</v>
      </c>
      <c r="F30" s="1">
        <v>149.80000000000001</v>
      </c>
      <c r="H30" s="1">
        <v>149.80000000000001</v>
      </c>
    </row>
    <row r="31" spans="1:9" ht="15.75" customHeight="1" x14ac:dyDescent="0.3">
      <c r="A31" s="1" t="s">
        <v>81</v>
      </c>
      <c r="B31" s="1" t="s">
        <v>85</v>
      </c>
      <c r="C31" s="11" t="s">
        <v>86</v>
      </c>
      <c r="D31" s="1" t="s">
        <v>84</v>
      </c>
      <c r="E31" s="1">
        <v>14</v>
      </c>
      <c r="F31" s="1">
        <f>E31*H31</f>
        <v>708.82</v>
      </c>
      <c r="H31" s="1">
        <v>50.63</v>
      </c>
    </row>
    <row r="32" spans="1:9" ht="15.75" customHeight="1" x14ac:dyDescent="0.3">
      <c r="A32" s="1" t="s">
        <v>81</v>
      </c>
      <c r="B32" s="1" t="s">
        <v>87</v>
      </c>
      <c r="C32" s="11" t="s">
        <v>88</v>
      </c>
      <c r="D32" s="1" t="s">
        <v>84</v>
      </c>
      <c r="E32" s="1">
        <v>1</v>
      </c>
      <c r="F32" s="1">
        <v>97</v>
      </c>
      <c r="H32" s="1">
        <v>97</v>
      </c>
    </row>
    <row r="33" spans="1:21" ht="15.75" customHeight="1" x14ac:dyDescent="0.3">
      <c r="A33" s="1" t="s">
        <v>81</v>
      </c>
      <c r="B33" s="1" t="s">
        <v>89</v>
      </c>
      <c r="C33" s="11" t="s">
        <v>90</v>
      </c>
      <c r="D33" s="1" t="s">
        <v>84</v>
      </c>
      <c r="E33" s="1">
        <v>1</v>
      </c>
      <c r="F33" s="1">
        <v>97</v>
      </c>
      <c r="H33" s="1">
        <v>97</v>
      </c>
    </row>
    <row r="34" spans="1:21" ht="15.75" customHeight="1" x14ac:dyDescent="0.3">
      <c r="A34" s="1" t="s">
        <v>81</v>
      </c>
      <c r="B34" s="1" t="s">
        <v>91</v>
      </c>
      <c r="C34" s="11" t="s">
        <v>92</v>
      </c>
      <c r="D34" s="1" t="s">
        <v>84</v>
      </c>
      <c r="E34" s="1">
        <v>1</v>
      </c>
      <c r="F34" s="1">
        <v>91.5</v>
      </c>
      <c r="H34" s="1">
        <v>91.5</v>
      </c>
    </row>
    <row r="35" spans="1:21" ht="15.75" customHeight="1" x14ac:dyDescent="0.3">
      <c r="A35" s="1" t="s">
        <v>81</v>
      </c>
      <c r="B35" s="1" t="s">
        <v>93</v>
      </c>
      <c r="C35" s="11" t="s">
        <v>94</v>
      </c>
      <c r="D35" s="1" t="s">
        <v>84</v>
      </c>
      <c r="E35" s="1">
        <v>1</v>
      </c>
      <c r="F35" s="1">
        <v>120</v>
      </c>
      <c r="H35" s="1">
        <v>120</v>
      </c>
    </row>
    <row r="36" spans="1:21" ht="15.75" customHeight="1" x14ac:dyDescent="0.3">
      <c r="A36" s="1" t="s">
        <v>81</v>
      </c>
      <c r="B36" s="1" t="s">
        <v>95</v>
      </c>
      <c r="C36" s="11" t="s">
        <v>96</v>
      </c>
      <c r="D36" s="1" t="s">
        <v>84</v>
      </c>
      <c r="E36" s="1">
        <v>1</v>
      </c>
      <c r="F36" s="1">
        <v>121</v>
      </c>
      <c r="H36" s="1">
        <v>121</v>
      </c>
    </row>
    <row r="37" spans="1:21" ht="15.75" customHeight="1" x14ac:dyDescent="0.3">
      <c r="A37" s="1" t="s">
        <v>81</v>
      </c>
      <c r="B37" s="1" t="s">
        <v>97</v>
      </c>
      <c r="C37" s="4" t="s">
        <v>98</v>
      </c>
      <c r="D37" s="1" t="s">
        <v>84</v>
      </c>
      <c r="E37" s="1">
        <v>1</v>
      </c>
      <c r="F37" s="1">
        <v>131</v>
      </c>
      <c r="H37" s="1">
        <v>131</v>
      </c>
    </row>
    <row r="38" spans="1:21" s="14" customFormat="1" ht="15.75" customHeight="1" x14ac:dyDescent="0.3">
      <c r="A38" s="12" t="s">
        <v>81</v>
      </c>
      <c r="B38" s="12" t="s">
        <v>99</v>
      </c>
      <c r="C38" s="13" t="s">
        <v>100</v>
      </c>
      <c r="D38" s="12" t="s">
        <v>84</v>
      </c>
      <c r="E38" s="12">
        <v>1</v>
      </c>
      <c r="F38" s="12">
        <v>170.5</v>
      </c>
      <c r="G38" s="12"/>
      <c r="H38" s="12">
        <v>170.5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ht="15.75" customHeight="1" x14ac:dyDescent="0.3">
      <c r="A39" s="6" t="s">
        <v>81</v>
      </c>
      <c r="B39" s="6" t="s">
        <v>101</v>
      </c>
      <c r="C39" s="15" t="s">
        <v>102</v>
      </c>
      <c r="D39" s="6" t="s">
        <v>84</v>
      </c>
      <c r="E39" s="7">
        <v>6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5.75" customHeight="1" x14ac:dyDescent="0.3">
      <c r="A40" s="1" t="s">
        <v>81</v>
      </c>
      <c r="B40" s="1" t="s">
        <v>103</v>
      </c>
      <c r="C40" s="11" t="s">
        <v>104</v>
      </c>
      <c r="D40" s="1" t="s">
        <v>84</v>
      </c>
      <c r="E40" s="1">
        <v>1</v>
      </c>
      <c r="F40" s="1">
        <v>649.45000000000005</v>
      </c>
      <c r="H40" s="1">
        <f t="shared" ref="H40:H43" si="6">F40</f>
        <v>649.45000000000005</v>
      </c>
    </row>
    <row r="41" spans="1:21" ht="15.75" customHeight="1" x14ac:dyDescent="0.3">
      <c r="A41" s="1" t="s">
        <v>81</v>
      </c>
      <c r="B41" s="1" t="s">
        <v>105</v>
      </c>
      <c r="C41" s="11" t="s">
        <v>106</v>
      </c>
      <c r="D41" s="1" t="s">
        <v>84</v>
      </c>
      <c r="E41" s="1">
        <v>1</v>
      </c>
      <c r="F41" s="1">
        <v>682.85</v>
      </c>
      <c r="H41" s="1">
        <f t="shared" si="6"/>
        <v>682.85</v>
      </c>
    </row>
    <row r="42" spans="1:21" ht="15.75" customHeight="1" x14ac:dyDescent="0.3">
      <c r="A42" s="1" t="s">
        <v>81</v>
      </c>
      <c r="B42" s="1" t="s">
        <v>107</v>
      </c>
      <c r="C42" s="11" t="s">
        <v>108</v>
      </c>
      <c r="D42" s="1" t="s">
        <v>84</v>
      </c>
      <c r="E42" s="1">
        <v>1</v>
      </c>
      <c r="F42" s="1">
        <v>686.85</v>
      </c>
      <c r="H42" s="1">
        <f t="shared" si="6"/>
        <v>686.85</v>
      </c>
    </row>
    <row r="43" spans="1:21" ht="15.75" customHeight="1" x14ac:dyDescent="0.3">
      <c r="A43" s="1" t="s">
        <v>81</v>
      </c>
      <c r="B43" s="1" t="s">
        <v>109</v>
      </c>
      <c r="C43" s="11" t="s">
        <v>110</v>
      </c>
      <c r="D43" s="1" t="s">
        <v>84</v>
      </c>
      <c r="E43" s="1">
        <v>1</v>
      </c>
      <c r="F43" s="1">
        <v>638.85</v>
      </c>
      <c r="H43" s="1">
        <f t="shared" si="6"/>
        <v>638.85</v>
      </c>
    </row>
    <row r="44" spans="1:21" ht="15.75" customHeight="1" x14ac:dyDescent="0.3">
      <c r="A44" s="1" t="s">
        <v>81</v>
      </c>
      <c r="B44" s="1" t="s">
        <v>111</v>
      </c>
      <c r="C44" s="11" t="s">
        <v>112</v>
      </c>
      <c r="D44" s="1" t="s">
        <v>84</v>
      </c>
      <c r="E44" s="1">
        <v>2</v>
      </c>
      <c r="F44" s="1">
        <v>281.60000000000002</v>
      </c>
      <c r="H44" s="1">
        <f>F44/E44</f>
        <v>140.80000000000001</v>
      </c>
    </row>
    <row r="45" spans="1:21" ht="15.75" customHeight="1" x14ac:dyDescent="0.3">
      <c r="A45" s="1" t="s">
        <v>81</v>
      </c>
      <c r="B45" s="1" t="s">
        <v>113</v>
      </c>
      <c r="C45" s="11" t="s">
        <v>114</v>
      </c>
      <c r="D45" s="1" t="s">
        <v>84</v>
      </c>
      <c r="E45" s="1">
        <v>1</v>
      </c>
      <c r="F45" s="1">
        <f t="shared" ref="F45:F65" si="7">E45*H45</f>
        <v>149</v>
      </c>
      <c r="H45" s="1">
        <v>149</v>
      </c>
    </row>
    <row r="46" spans="1:21" ht="15.75" customHeight="1" x14ac:dyDescent="0.3">
      <c r="A46" s="1" t="s">
        <v>81</v>
      </c>
      <c r="B46" s="1" t="s">
        <v>115</v>
      </c>
      <c r="C46" s="11" t="s">
        <v>116</v>
      </c>
      <c r="D46" s="1" t="s">
        <v>84</v>
      </c>
      <c r="E46" s="1">
        <v>2</v>
      </c>
      <c r="F46" s="1">
        <f t="shared" si="7"/>
        <v>712.8</v>
      </c>
      <c r="H46" s="1">
        <v>356.4</v>
      </c>
    </row>
    <row r="47" spans="1:21" ht="15.75" customHeight="1" x14ac:dyDescent="0.3">
      <c r="A47" s="1" t="s">
        <v>81</v>
      </c>
      <c r="B47" s="1" t="s">
        <v>117</v>
      </c>
      <c r="C47" s="11" t="s">
        <v>118</v>
      </c>
      <c r="D47" s="1" t="s">
        <v>84</v>
      </c>
      <c r="E47" s="1">
        <v>2</v>
      </c>
      <c r="F47" s="1">
        <f t="shared" si="7"/>
        <v>270</v>
      </c>
      <c r="H47" s="1">
        <v>135</v>
      </c>
    </row>
    <row r="48" spans="1:21" ht="15.75" customHeight="1" x14ac:dyDescent="0.3">
      <c r="A48" s="1" t="s">
        <v>81</v>
      </c>
      <c r="B48" s="1" t="s">
        <v>119</v>
      </c>
      <c r="C48" s="11" t="s">
        <v>120</v>
      </c>
      <c r="D48" s="1" t="s">
        <v>84</v>
      </c>
      <c r="E48" s="1">
        <v>10</v>
      </c>
      <c r="F48" s="1">
        <f t="shared" si="7"/>
        <v>0</v>
      </c>
    </row>
    <row r="49" spans="1:21" ht="15.75" customHeight="1" x14ac:dyDescent="0.3">
      <c r="A49" s="1" t="s">
        <v>81</v>
      </c>
      <c r="B49" s="1" t="s">
        <v>121</v>
      </c>
      <c r="C49" s="11" t="s">
        <v>122</v>
      </c>
      <c r="D49" s="1" t="s">
        <v>84</v>
      </c>
      <c r="E49" s="1">
        <v>1</v>
      </c>
      <c r="F49" s="1">
        <f t="shared" si="7"/>
        <v>55.5</v>
      </c>
      <c r="H49" s="1">
        <v>55.5</v>
      </c>
    </row>
    <row r="50" spans="1:21" ht="15.75" customHeight="1" x14ac:dyDescent="0.3">
      <c r="A50" s="1" t="s">
        <v>81</v>
      </c>
      <c r="B50" s="1" t="s">
        <v>123</v>
      </c>
      <c r="C50" s="11" t="s">
        <v>124</v>
      </c>
      <c r="D50" s="1" t="s">
        <v>84</v>
      </c>
      <c r="E50" s="1">
        <v>1</v>
      </c>
      <c r="F50" s="1">
        <f t="shared" si="7"/>
        <v>63.5</v>
      </c>
      <c r="H50" s="1">
        <v>63.5</v>
      </c>
    </row>
    <row r="51" spans="1:21" ht="15.75" customHeight="1" x14ac:dyDescent="0.3">
      <c r="A51" s="1" t="s">
        <v>81</v>
      </c>
      <c r="B51" s="1" t="s">
        <v>125</v>
      </c>
      <c r="C51" s="11" t="s">
        <v>126</v>
      </c>
      <c r="D51" s="1" t="s">
        <v>84</v>
      </c>
      <c r="E51" s="1">
        <v>2</v>
      </c>
      <c r="F51" s="1">
        <f t="shared" si="7"/>
        <v>111</v>
      </c>
      <c r="H51" s="1">
        <v>55.5</v>
      </c>
    </row>
    <row r="52" spans="1:21" ht="15.75" customHeight="1" x14ac:dyDescent="0.3">
      <c r="A52" s="1" t="s">
        <v>81</v>
      </c>
      <c r="B52" s="1" t="s">
        <v>127</v>
      </c>
      <c r="C52" s="11" t="s">
        <v>128</v>
      </c>
      <c r="D52" s="1" t="s">
        <v>84</v>
      </c>
      <c r="E52" s="1">
        <v>3</v>
      </c>
      <c r="F52" s="1">
        <f t="shared" si="7"/>
        <v>190.5</v>
      </c>
      <c r="H52" s="1">
        <v>63.5</v>
      </c>
    </row>
    <row r="53" spans="1:21" ht="15.75" customHeight="1" x14ac:dyDescent="0.3">
      <c r="A53" s="1" t="s">
        <v>81</v>
      </c>
      <c r="B53" s="1" t="s">
        <v>129</v>
      </c>
      <c r="C53" s="11" t="s">
        <v>130</v>
      </c>
      <c r="D53" s="1" t="s">
        <v>84</v>
      </c>
      <c r="E53" s="1">
        <v>1</v>
      </c>
      <c r="F53" s="1">
        <f t="shared" si="7"/>
        <v>55.5</v>
      </c>
      <c r="H53" s="1">
        <v>55.5</v>
      </c>
    </row>
    <row r="54" spans="1:21" ht="15.75" customHeight="1" x14ac:dyDescent="0.3">
      <c r="A54" s="1" t="s">
        <v>81</v>
      </c>
      <c r="B54" s="1" t="s">
        <v>131</v>
      </c>
      <c r="C54" s="11" t="s">
        <v>132</v>
      </c>
      <c r="D54" s="1" t="s">
        <v>84</v>
      </c>
      <c r="E54" s="1">
        <v>1</v>
      </c>
      <c r="F54" s="1">
        <f t="shared" si="7"/>
        <v>62</v>
      </c>
      <c r="H54" s="1">
        <v>62</v>
      </c>
    </row>
    <row r="55" spans="1:21" ht="15.75" customHeight="1" x14ac:dyDescent="0.3">
      <c r="A55" s="1" t="s">
        <v>81</v>
      </c>
      <c r="B55" s="1" t="s">
        <v>133</v>
      </c>
      <c r="C55" s="11" t="s">
        <v>134</v>
      </c>
      <c r="D55" s="1" t="s">
        <v>84</v>
      </c>
      <c r="E55" s="1">
        <v>4</v>
      </c>
      <c r="F55" s="1">
        <f t="shared" si="7"/>
        <v>246</v>
      </c>
      <c r="H55" s="1">
        <v>61.5</v>
      </c>
    </row>
    <row r="56" spans="1:21" ht="15.75" customHeight="1" x14ac:dyDescent="0.3">
      <c r="B56" s="1" t="s">
        <v>135</v>
      </c>
      <c r="C56" s="11" t="s">
        <v>136</v>
      </c>
      <c r="D56" s="1" t="s">
        <v>84</v>
      </c>
      <c r="E56" s="1">
        <v>1</v>
      </c>
      <c r="F56" s="1">
        <f t="shared" si="7"/>
        <v>172</v>
      </c>
      <c r="H56" s="1">
        <v>172</v>
      </c>
    </row>
    <row r="57" spans="1:21" ht="15.75" customHeight="1" x14ac:dyDescent="0.3">
      <c r="A57" s="1" t="s">
        <v>81</v>
      </c>
      <c r="B57" s="1" t="s">
        <v>137</v>
      </c>
      <c r="C57" s="11" t="s">
        <v>138</v>
      </c>
      <c r="D57" s="1" t="s">
        <v>84</v>
      </c>
      <c r="E57" s="1">
        <v>2</v>
      </c>
      <c r="F57" s="1">
        <f t="shared" si="7"/>
        <v>234</v>
      </c>
      <c r="H57" s="1">
        <v>117</v>
      </c>
    </row>
    <row r="58" spans="1:21" ht="15.75" customHeight="1" x14ac:dyDescent="0.3">
      <c r="A58" s="1" t="s">
        <v>81</v>
      </c>
      <c r="B58" s="1" t="s">
        <v>139</v>
      </c>
      <c r="C58" s="11" t="s">
        <v>140</v>
      </c>
      <c r="D58" s="1" t="s">
        <v>84</v>
      </c>
      <c r="E58" s="1">
        <v>2</v>
      </c>
      <c r="F58" s="1">
        <f t="shared" si="7"/>
        <v>455.8</v>
      </c>
      <c r="H58" s="1">
        <v>227.9</v>
      </c>
    </row>
    <row r="59" spans="1:21" ht="15.75" customHeight="1" x14ac:dyDescent="0.3">
      <c r="A59" s="1" t="s">
        <v>81</v>
      </c>
      <c r="B59" s="1" t="s">
        <v>141</v>
      </c>
      <c r="C59" s="11" t="s">
        <v>142</v>
      </c>
      <c r="D59" s="1" t="s">
        <v>84</v>
      </c>
      <c r="E59" s="1">
        <v>2</v>
      </c>
      <c r="F59" s="1">
        <f t="shared" si="7"/>
        <v>246</v>
      </c>
      <c r="H59" s="1">
        <v>123</v>
      </c>
    </row>
    <row r="60" spans="1:21" ht="15.75" customHeight="1" x14ac:dyDescent="0.3">
      <c r="A60" s="1" t="s">
        <v>81</v>
      </c>
      <c r="B60" s="1" t="s">
        <v>143</v>
      </c>
      <c r="C60" s="11" t="s">
        <v>144</v>
      </c>
      <c r="D60" s="1" t="s">
        <v>84</v>
      </c>
      <c r="E60" s="1">
        <v>1</v>
      </c>
      <c r="F60" s="1">
        <f t="shared" si="7"/>
        <v>304.2</v>
      </c>
      <c r="H60" s="1">
        <v>304.2</v>
      </c>
    </row>
    <row r="61" spans="1:21" ht="15.75" customHeight="1" x14ac:dyDescent="0.3">
      <c r="A61" s="1" t="s">
        <v>81</v>
      </c>
      <c r="B61" s="1" t="s">
        <v>145</v>
      </c>
      <c r="C61" s="11" t="s">
        <v>146</v>
      </c>
      <c r="D61" s="1" t="s">
        <v>84</v>
      </c>
      <c r="E61" s="1">
        <v>1</v>
      </c>
      <c r="F61" s="1">
        <f t="shared" si="7"/>
        <v>332</v>
      </c>
      <c r="H61" s="1">
        <v>332</v>
      </c>
    </row>
    <row r="62" spans="1:21" ht="15.75" customHeight="1" x14ac:dyDescent="0.3">
      <c r="A62" s="1" t="s">
        <v>81</v>
      </c>
      <c r="B62" s="1" t="s">
        <v>147</v>
      </c>
      <c r="C62" s="11" t="s">
        <v>148</v>
      </c>
      <c r="D62" s="1" t="s">
        <v>84</v>
      </c>
      <c r="E62" s="1">
        <v>3</v>
      </c>
      <c r="F62" s="1">
        <f t="shared" si="7"/>
        <v>228.99</v>
      </c>
      <c r="H62" s="1">
        <v>76.33</v>
      </c>
    </row>
    <row r="63" spans="1:21" ht="15.75" customHeight="1" x14ac:dyDescent="0.3">
      <c r="A63" s="1" t="s">
        <v>81</v>
      </c>
      <c r="B63" s="1" t="s">
        <v>149</v>
      </c>
      <c r="C63" s="11" t="s">
        <v>150</v>
      </c>
      <c r="D63" s="1" t="s">
        <v>84</v>
      </c>
      <c r="E63" s="1">
        <v>1</v>
      </c>
      <c r="F63" s="1">
        <f t="shared" si="7"/>
        <v>0</v>
      </c>
    </row>
    <row r="64" spans="1:21" ht="15.75" customHeight="1" x14ac:dyDescent="0.3">
      <c r="A64" s="1" t="s">
        <v>81</v>
      </c>
      <c r="B64" s="5" t="s">
        <v>151</v>
      </c>
      <c r="C64" s="11" t="s">
        <v>152</v>
      </c>
      <c r="D64" s="1" t="s">
        <v>84</v>
      </c>
      <c r="E64" s="1">
        <v>1</v>
      </c>
      <c r="F64" s="1">
        <f t="shared" si="7"/>
        <v>165</v>
      </c>
      <c r="G64" s="1"/>
      <c r="H64" s="1">
        <v>165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8" ht="15.75" customHeight="1" x14ac:dyDescent="0.3">
      <c r="A65" s="1" t="s">
        <v>81</v>
      </c>
      <c r="B65" s="1" t="s">
        <v>153</v>
      </c>
      <c r="C65" s="11" t="s">
        <v>154</v>
      </c>
      <c r="D65" s="1" t="s">
        <v>84</v>
      </c>
      <c r="E65" s="1">
        <v>1</v>
      </c>
      <c r="F65" s="1">
        <f t="shared" si="7"/>
        <v>33</v>
      </c>
      <c r="H65" s="1">
        <v>33</v>
      </c>
    </row>
    <row r="66" spans="1:8" ht="15.75" customHeight="1" x14ac:dyDescent="0.3">
      <c r="A66" s="1" t="s">
        <v>81</v>
      </c>
      <c r="B66" s="1" t="s">
        <v>155</v>
      </c>
      <c r="C66" s="11" t="s">
        <v>156</v>
      </c>
      <c r="D66" s="1" t="s">
        <v>84</v>
      </c>
      <c r="E66" s="1">
        <v>2</v>
      </c>
      <c r="F66" s="1">
        <f t="shared" ref="F66:F67" si="8">H66*E66</f>
        <v>99.66</v>
      </c>
      <c r="H66" s="1">
        <v>49.83</v>
      </c>
    </row>
    <row r="67" spans="1:8" ht="15.75" customHeight="1" x14ac:dyDescent="0.3">
      <c r="A67" s="1" t="s">
        <v>81</v>
      </c>
      <c r="B67" s="1" t="s">
        <v>157</v>
      </c>
      <c r="C67" s="11" t="s">
        <v>158</v>
      </c>
      <c r="D67" s="1" t="s">
        <v>84</v>
      </c>
      <c r="E67" s="1">
        <v>6</v>
      </c>
      <c r="F67" s="1">
        <f t="shared" si="8"/>
        <v>298.98</v>
      </c>
      <c r="H67" s="1">
        <v>49.83</v>
      </c>
    </row>
    <row r="68" spans="1:8" ht="15.75" customHeight="1" x14ac:dyDescent="0.3">
      <c r="A68" s="1" t="s">
        <v>81</v>
      </c>
      <c r="B68" s="1" t="s">
        <v>159</v>
      </c>
      <c r="C68" s="11" t="s">
        <v>160</v>
      </c>
      <c r="D68" s="1" t="s">
        <v>84</v>
      </c>
      <c r="E68" s="1">
        <v>2</v>
      </c>
      <c r="F68" s="1">
        <v>300</v>
      </c>
      <c r="H68" s="1">
        <v>150</v>
      </c>
    </row>
    <row r="69" spans="1:8" ht="15.75" customHeight="1" x14ac:dyDescent="0.3">
      <c r="A69" s="1" t="s">
        <v>81</v>
      </c>
      <c r="B69" s="1" t="s">
        <v>161</v>
      </c>
      <c r="C69" s="11" t="s">
        <v>162</v>
      </c>
      <c r="D69" s="1" t="s">
        <v>84</v>
      </c>
      <c r="E69" s="1">
        <v>1</v>
      </c>
      <c r="F69" s="1">
        <v>344</v>
      </c>
      <c r="H69" s="1">
        <v>344</v>
      </c>
    </row>
    <row r="70" spans="1:8" ht="15.75" customHeight="1" x14ac:dyDescent="0.3">
      <c r="A70" s="1" t="s">
        <v>81</v>
      </c>
      <c r="B70" s="1" t="s">
        <v>163</v>
      </c>
      <c r="C70" s="11" t="s">
        <v>164</v>
      </c>
      <c r="D70" s="1" t="s">
        <v>84</v>
      </c>
      <c r="E70" s="1">
        <v>2</v>
      </c>
      <c r="F70" s="1">
        <f t="shared" ref="F70:F71" si="9">H70*E70</f>
        <v>194</v>
      </c>
      <c r="H70" s="1">
        <v>97</v>
      </c>
    </row>
    <row r="71" spans="1:8" ht="15.75" customHeight="1" x14ac:dyDescent="0.3">
      <c r="A71" s="1" t="s">
        <v>81</v>
      </c>
      <c r="B71" s="1" t="s">
        <v>165</v>
      </c>
      <c r="C71" s="11" t="s">
        <v>166</v>
      </c>
      <c r="D71" s="1" t="s">
        <v>84</v>
      </c>
      <c r="E71" s="1">
        <v>2</v>
      </c>
      <c r="F71" s="1">
        <f t="shared" si="9"/>
        <v>101.26</v>
      </c>
      <c r="H71" s="1">
        <v>50.63</v>
      </c>
    </row>
    <row r="72" spans="1:8" ht="15.75" customHeight="1" x14ac:dyDescent="0.3">
      <c r="A72" s="1" t="s">
        <v>81</v>
      </c>
      <c r="B72" s="1" t="s">
        <v>167</v>
      </c>
      <c r="C72" s="11" t="s">
        <v>168</v>
      </c>
      <c r="D72" s="1" t="s">
        <v>84</v>
      </c>
      <c r="E72" s="1">
        <v>1</v>
      </c>
      <c r="F72" s="1">
        <f t="shared" ref="F72:F78" si="10">E72*H72</f>
        <v>149</v>
      </c>
      <c r="H72" s="1">
        <v>149</v>
      </c>
    </row>
    <row r="73" spans="1:8" ht="15.75" customHeight="1" x14ac:dyDescent="0.3">
      <c r="A73" s="1" t="s">
        <v>81</v>
      </c>
      <c r="B73" s="1" t="s">
        <v>169</v>
      </c>
      <c r="C73" s="11" t="s">
        <v>170</v>
      </c>
      <c r="D73" s="1" t="s">
        <v>84</v>
      </c>
      <c r="E73" s="1">
        <v>2</v>
      </c>
      <c r="F73" s="1">
        <f t="shared" si="10"/>
        <v>162</v>
      </c>
      <c r="H73" s="1">
        <v>81</v>
      </c>
    </row>
    <row r="74" spans="1:8" ht="15.75" customHeight="1" x14ac:dyDescent="0.3">
      <c r="A74" s="1" t="s">
        <v>81</v>
      </c>
      <c r="B74" s="1" t="s">
        <v>171</v>
      </c>
      <c r="C74" s="4" t="s">
        <v>172</v>
      </c>
      <c r="D74" s="1" t="s">
        <v>84</v>
      </c>
      <c r="E74" s="1">
        <v>2</v>
      </c>
      <c r="F74" s="1">
        <f t="shared" si="10"/>
        <v>554</v>
      </c>
      <c r="H74" s="1">
        <v>277</v>
      </c>
    </row>
    <row r="75" spans="1:8" ht="15.75" customHeight="1" x14ac:dyDescent="0.3">
      <c r="A75" s="1" t="s">
        <v>81</v>
      </c>
      <c r="B75" s="1" t="s">
        <v>173</v>
      </c>
      <c r="C75" s="11" t="s">
        <v>174</v>
      </c>
      <c r="D75" s="1" t="s">
        <v>84</v>
      </c>
      <c r="E75" s="1">
        <v>2</v>
      </c>
      <c r="F75" s="1">
        <f t="shared" si="10"/>
        <v>502</v>
      </c>
      <c r="H75" s="1">
        <v>251</v>
      </c>
    </row>
    <row r="76" spans="1:8" ht="15.75" customHeight="1" x14ac:dyDescent="0.3">
      <c r="A76" s="1" t="s">
        <v>81</v>
      </c>
      <c r="B76" s="1" t="s">
        <v>175</v>
      </c>
      <c r="C76" s="11" t="s">
        <v>176</v>
      </c>
      <c r="D76" s="1" t="s">
        <v>84</v>
      </c>
      <c r="E76" s="1">
        <v>10</v>
      </c>
      <c r="F76" s="1">
        <f t="shared" si="10"/>
        <v>0</v>
      </c>
    </row>
    <row r="77" spans="1:8" ht="15.75" customHeight="1" x14ac:dyDescent="0.3">
      <c r="A77" s="1" t="s">
        <v>81</v>
      </c>
      <c r="B77" s="1" t="s">
        <v>177</v>
      </c>
      <c r="C77" s="11" t="s">
        <v>178</v>
      </c>
      <c r="D77" s="1" t="s">
        <v>84</v>
      </c>
      <c r="E77" s="1">
        <v>1</v>
      </c>
      <c r="F77" s="1">
        <f t="shared" si="10"/>
        <v>137</v>
      </c>
      <c r="H77" s="1">
        <v>137</v>
      </c>
    </row>
    <row r="78" spans="1:8" ht="15.75" customHeight="1" x14ac:dyDescent="0.3">
      <c r="A78" s="1" t="s">
        <v>81</v>
      </c>
      <c r="B78" s="1" t="s">
        <v>179</v>
      </c>
      <c r="C78" s="11" t="s">
        <v>180</v>
      </c>
      <c r="D78" s="1" t="s">
        <v>84</v>
      </c>
      <c r="E78" s="1">
        <v>1</v>
      </c>
      <c r="F78" s="1">
        <f t="shared" si="10"/>
        <v>121</v>
      </c>
      <c r="H78" s="1">
        <v>121</v>
      </c>
    </row>
    <row r="79" spans="1:8" ht="15.75" customHeight="1" x14ac:dyDescent="0.3">
      <c r="A79" s="1" t="s">
        <v>81</v>
      </c>
      <c r="B79" s="1" t="s">
        <v>181</v>
      </c>
      <c r="C79" s="4" t="s">
        <v>182</v>
      </c>
      <c r="D79" s="1" t="s">
        <v>84</v>
      </c>
      <c r="E79" s="1">
        <v>1</v>
      </c>
      <c r="F79" s="1">
        <v>86.5</v>
      </c>
      <c r="H79" s="1">
        <v>86.5</v>
      </c>
    </row>
    <row r="80" spans="1:8" ht="15.75" customHeight="1" x14ac:dyDescent="0.3">
      <c r="A80" s="1" t="s">
        <v>81</v>
      </c>
      <c r="B80" s="1" t="s">
        <v>183</v>
      </c>
      <c r="C80" s="11" t="s">
        <v>184</v>
      </c>
      <c r="D80" s="1" t="s">
        <v>84</v>
      </c>
      <c r="E80" s="1">
        <v>1</v>
      </c>
      <c r="F80" s="1">
        <v>86.5</v>
      </c>
      <c r="H80" s="1">
        <v>86.5</v>
      </c>
    </row>
    <row r="81" spans="1:21" ht="15.75" customHeight="1" x14ac:dyDescent="0.3">
      <c r="A81" s="1" t="s">
        <v>81</v>
      </c>
      <c r="B81" s="1" t="s">
        <v>185</v>
      </c>
      <c r="C81" s="4" t="s">
        <v>186</v>
      </c>
      <c r="D81" s="1" t="s">
        <v>84</v>
      </c>
      <c r="E81" s="1">
        <v>1</v>
      </c>
      <c r="F81" s="1">
        <v>134</v>
      </c>
      <c r="H81" s="1">
        <v>134</v>
      </c>
    </row>
    <row r="82" spans="1:21" ht="15.75" customHeight="1" x14ac:dyDescent="0.3">
      <c r="A82" s="1" t="s">
        <v>81</v>
      </c>
      <c r="B82" s="1" t="s">
        <v>187</v>
      </c>
      <c r="C82" s="11" t="s">
        <v>188</v>
      </c>
      <c r="D82" s="1" t="s">
        <v>84</v>
      </c>
      <c r="E82" s="1">
        <v>1</v>
      </c>
      <c r="F82" s="1">
        <f t="shared" ref="F82:F86" si="11">E82*H82</f>
        <v>101.9</v>
      </c>
      <c r="H82" s="1">
        <v>101.9</v>
      </c>
    </row>
    <row r="83" spans="1:21" ht="15.75" customHeight="1" x14ac:dyDescent="0.3">
      <c r="A83" s="1" t="s">
        <v>81</v>
      </c>
      <c r="B83" s="1" t="s">
        <v>189</v>
      </c>
      <c r="C83" s="11" t="s">
        <v>190</v>
      </c>
      <c r="D83" s="1" t="s">
        <v>84</v>
      </c>
      <c r="E83" s="1">
        <v>1</v>
      </c>
      <c r="F83" s="1">
        <f t="shared" si="11"/>
        <v>97.4</v>
      </c>
      <c r="H83" s="1">
        <v>97.4</v>
      </c>
    </row>
    <row r="84" spans="1:21" ht="15.75" customHeight="1" x14ac:dyDescent="0.3">
      <c r="A84" s="1" t="s">
        <v>81</v>
      </c>
      <c r="B84" s="1" t="s">
        <v>191</v>
      </c>
      <c r="C84" s="11" t="s">
        <v>192</v>
      </c>
      <c r="D84" s="1" t="s">
        <v>84</v>
      </c>
      <c r="E84" s="1">
        <v>2</v>
      </c>
      <c r="F84" s="1">
        <f t="shared" si="11"/>
        <v>314</v>
      </c>
      <c r="H84" s="1">
        <v>157</v>
      </c>
    </row>
    <row r="85" spans="1:21" ht="15.75" customHeight="1" x14ac:dyDescent="0.3">
      <c r="A85" s="1" t="s">
        <v>81</v>
      </c>
      <c r="B85" s="1" t="s">
        <v>193</v>
      </c>
      <c r="C85" s="11" t="s">
        <v>194</v>
      </c>
      <c r="D85" s="1" t="s">
        <v>84</v>
      </c>
      <c r="E85" s="1">
        <v>1</v>
      </c>
      <c r="F85" s="1">
        <f t="shared" si="11"/>
        <v>171</v>
      </c>
      <c r="H85" s="1">
        <v>171</v>
      </c>
    </row>
    <row r="86" spans="1:21" ht="15.75" customHeight="1" x14ac:dyDescent="0.3">
      <c r="A86" s="1" t="s">
        <v>81</v>
      </c>
      <c r="B86" s="1" t="s">
        <v>195</v>
      </c>
      <c r="C86" s="11" t="s">
        <v>196</v>
      </c>
      <c r="D86" s="1" t="s">
        <v>84</v>
      </c>
      <c r="E86" s="1">
        <v>1</v>
      </c>
      <c r="F86" s="1">
        <f t="shared" si="11"/>
        <v>152.9</v>
      </c>
      <c r="H86" s="1">
        <v>152.9</v>
      </c>
    </row>
    <row r="87" spans="1:21" ht="15.75" customHeight="1" x14ac:dyDescent="0.3">
      <c r="A87" s="1" t="s">
        <v>81</v>
      </c>
      <c r="B87" s="1" t="s">
        <v>197</v>
      </c>
      <c r="C87" s="4" t="s">
        <v>198</v>
      </c>
      <c r="D87" s="1" t="s">
        <v>84</v>
      </c>
      <c r="E87" s="1">
        <v>2</v>
      </c>
      <c r="F87" s="1">
        <v>132</v>
      </c>
      <c r="H87" s="1">
        <f>F87/E87</f>
        <v>66</v>
      </c>
    </row>
    <row r="88" spans="1:21" ht="15.75" customHeight="1" x14ac:dyDescent="0.3">
      <c r="A88" s="1" t="s">
        <v>81</v>
      </c>
      <c r="B88" s="1" t="s">
        <v>199</v>
      </c>
      <c r="C88" s="11" t="s">
        <v>200</v>
      </c>
      <c r="D88" s="1" t="s">
        <v>84</v>
      </c>
      <c r="E88" s="1">
        <v>1</v>
      </c>
      <c r="F88" s="1">
        <v>344</v>
      </c>
      <c r="H88" s="1">
        <v>344</v>
      </c>
    </row>
    <row r="89" spans="1:21" ht="15.75" customHeight="1" x14ac:dyDescent="0.3">
      <c r="A89" s="8" t="s">
        <v>81</v>
      </c>
      <c r="B89" s="8" t="s">
        <v>201</v>
      </c>
      <c r="C89" s="9" t="s">
        <v>202</v>
      </c>
      <c r="D89" s="8" t="s">
        <v>84</v>
      </c>
      <c r="E89" s="8">
        <v>2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ht="15.75" customHeight="1" x14ac:dyDescent="0.3">
      <c r="A90" s="1" t="s">
        <v>81</v>
      </c>
      <c r="B90" s="1" t="s">
        <v>203</v>
      </c>
      <c r="C90" s="11" t="s">
        <v>204</v>
      </c>
      <c r="D90" s="1" t="s">
        <v>84</v>
      </c>
      <c r="E90" s="1">
        <v>2</v>
      </c>
      <c r="F90" s="1">
        <f>H90*E90</f>
        <v>212.4</v>
      </c>
      <c r="H90" s="1">
        <v>106.2</v>
      </c>
    </row>
    <row r="91" spans="1:21" ht="15.75" customHeight="1" x14ac:dyDescent="0.3">
      <c r="A91" s="1" t="s">
        <v>81</v>
      </c>
      <c r="B91" s="1" t="s">
        <v>205</v>
      </c>
      <c r="C91" s="11" t="s">
        <v>206</v>
      </c>
      <c r="D91" s="1" t="s">
        <v>84</v>
      </c>
      <c r="E91" s="1">
        <v>2</v>
      </c>
    </row>
    <row r="92" spans="1:21" ht="15.75" customHeight="1" x14ac:dyDescent="0.3">
      <c r="A92" s="1" t="s">
        <v>207</v>
      </c>
      <c r="B92" s="1" t="s">
        <v>208</v>
      </c>
      <c r="C92" s="11" t="s">
        <v>209</v>
      </c>
      <c r="D92" s="1" t="s">
        <v>210</v>
      </c>
      <c r="E92" s="1">
        <v>2</v>
      </c>
      <c r="F92" s="1">
        <f>H92*E92</f>
        <v>25000</v>
      </c>
      <c r="G92" s="1" t="s">
        <v>11</v>
      </c>
      <c r="H92" s="1">
        <v>12500</v>
      </c>
      <c r="I92" s="2" t="s">
        <v>211</v>
      </c>
    </row>
    <row r="93" spans="1:21" ht="15.75" customHeight="1" x14ac:dyDescent="0.3">
      <c r="A93" s="1" t="s">
        <v>212</v>
      </c>
      <c r="B93" s="1" t="s">
        <v>213</v>
      </c>
      <c r="C93" s="11" t="s">
        <v>214</v>
      </c>
      <c r="D93" s="1" t="s">
        <v>215</v>
      </c>
      <c r="E93" s="1">
        <v>2</v>
      </c>
      <c r="F93" s="1">
        <f>64000-16000+1600</f>
        <v>49600</v>
      </c>
      <c r="G93" s="1" t="s">
        <v>11</v>
      </c>
      <c r="H93" s="1">
        <f>F93/E93</f>
        <v>24800</v>
      </c>
      <c r="I93" s="2" t="s">
        <v>216</v>
      </c>
    </row>
    <row r="94" spans="1:21" ht="15.75" customHeight="1" x14ac:dyDescent="0.3">
      <c r="A94" s="7" t="s">
        <v>217</v>
      </c>
      <c r="B94" s="7" t="s">
        <v>218</v>
      </c>
      <c r="C94" s="10" t="s">
        <v>219</v>
      </c>
      <c r="D94" s="6" t="s">
        <v>16</v>
      </c>
      <c r="E94" s="7">
        <v>1</v>
      </c>
      <c r="F94" s="7" t="s">
        <v>220</v>
      </c>
      <c r="G94" s="6"/>
      <c r="H94" s="6"/>
      <c r="I94" s="7" t="s">
        <v>221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5.75" customHeight="1" x14ac:dyDescent="0.3">
      <c r="A95" s="1" t="s">
        <v>222</v>
      </c>
      <c r="B95" s="1" t="s">
        <v>223</v>
      </c>
      <c r="C95" s="11" t="s">
        <v>224</v>
      </c>
      <c r="D95" s="1" t="s">
        <v>225</v>
      </c>
      <c r="E95" s="1">
        <v>2</v>
      </c>
      <c r="F95" s="1">
        <v>647.35</v>
      </c>
      <c r="I95" s="2" t="s">
        <v>226</v>
      </c>
    </row>
    <row r="96" spans="1:21" ht="15.75" customHeight="1" x14ac:dyDescent="0.3">
      <c r="A96" s="1" t="s">
        <v>222</v>
      </c>
      <c r="B96" s="1" t="s">
        <v>227</v>
      </c>
      <c r="C96" s="11" t="s">
        <v>228</v>
      </c>
      <c r="D96" s="1" t="s">
        <v>47</v>
      </c>
      <c r="E96" s="1">
        <v>2</v>
      </c>
      <c r="F96" s="1">
        <v>75.650000000000006</v>
      </c>
      <c r="H96" s="1">
        <f t="shared" ref="H96:H97" si="12">E96*F96</f>
        <v>151.30000000000001</v>
      </c>
      <c r="I96" s="2" t="s">
        <v>229</v>
      </c>
    </row>
    <row r="97" spans="1:21" ht="15.75" customHeight="1" x14ac:dyDescent="0.3">
      <c r="A97" s="1" t="s">
        <v>222</v>
      </c>
      <c r="B97" s="1" t="s">
        <v>230</v>
      </c>
      <c r="C97" s="4" t="s">
        <v>231</v>
      </c>
      <c r="D97" s="1" t="s">
        <v>47</v>
      </c>
      <c r="E97" s="1">
        <v>3</v>
      </c>
      <c r="F97" s="1">
        <v>110.5</v>
      </c>
      <c r="H97" s="1">
        <f t="shared" si="12"/>
        <v>331.5</v>
      </c>
      <c r="I97" s="2" t="s">
        <v>232</v>
      </c>
    </row>
    <row r="98" spans="1:21" ht="15.75" customHeight="1" x14ac:dyDescent="0.3">
      <c r="A98" s="1" t="s">
        <v>222</v>
      </c>
      <c r="B98" s="1" t="s">
        <v>233</v>
      </c>
      <c r="C98" s="4" t="s">
        <v>234</v>
      </c>
      <c r="D98" s="1" t="s">
        <v>47</v>
      </c>
      <c r="E98" s="1">
        <v>1</v>
      </c>
      <c r="F98" s="1">
        <v>75.650000000000006</v>
      </c>
      <c r="H98" s="1">
        <f>E98*F98</f>
        <v>75.650000000000006</v>
      </c>
    </row>
    <row r="99" spans="1:21" ht="15.75" customHeight="1" x14ac:dyDescent="0.3">
      <c r="A99" s="1" t="s">
        <v>222</v>
      </c>
      <c r="B99" s="1" t="s">
        <v>235</v>
      </c>
      <c r="C99" s="11" t="s">
        <v>236</v>
      </c>
      <c r="D99" s="1" t="s">
        <v>237</v>
      </c>
      <c r="E99" s="1">
        <v>1</v>
      </c>
      <c r="F99" s="1">
        <v>3600</v>
      </c>
      <c r="I99" s="2" t="s">
        <v>238</v>
      </c>
    </row>
    <row r="100" spans="1:21" ht="15.75" customHeight="1" x14ac:dyDescent="0.3">
      <c r="A100" s="1" t="s">
        <v>222</v>
      </c>
      <c r="B100" s="1" t="s">
        <v>239</v>
      </c>
      <c r="C100" s="11" t="s">
        <v>240</v>
      </c>
      <c r="D100" s="1" t="s">
        <v>67</v>
      </c>
      <c r="E100" s="1">
        <v>2</v>
      </c>
      <c r="F100" s="1">
        <v>130</v>
      </c>
      <c r="H100" s="1">
        <f t="shared" ref="H100:H101" si="13">F100/E100</f>
        <v>65</v>
      </c>
      <c r="I100" s="2" t="s">
        <v>241</v>
      </c>
    </row>
    <row r="101" spans="1:21" ht="15.75" customHeight="1" x14ac:dyDescent="0.3">
      <c r="A101" s="1" t="s">
        <v>222</v>
      </c>
      <c r="B101" s="1" t="s">
        <v>242</v>
      </c>
      <c r="C101" s="11" t="s">
        <v>243</v>
      </c>
      <c r="D101" s="1" t="s">
        <v>244</v>
      </c>
      <c r="E101" s="1">
        <v>2</v>
      </c>
      <c r="F101" s="1">
        <f>129.2+18.7</f>
        <v>147.89999999999998</v>
      </c>
      <c r="H101" s="1">
        <f t="shared" si="13"/>
        <v>73.949999999999989</v>
      </c>
      <c r="I101" s="2" t="s">
        <v>245</v>
      </c>
    </row>
    <row r="102" spans="1:21" ht="15.75" customHeight="1" x14ac:dyDescent="0.3">
      <c r="A102" s="1" t="s">
        <v>222</v>
      </c>
      <c r="B102" s="1" t="s">
        <v>246</v>
      </c>
      <c r="C102" s="11" t="s">
        <v>247</v>
      </c>
      <c r="D102" s="1" t="s">
        <v>47</v>
      </c>
      <c r="E102" s="1">
        <v>1</v>
      </c>
      <c r="F102" s="1">
        <v>187</v>
      </c>
      <c r="H102" s="1">
        <f>E102*F102</f>
        <v>187</v>
      </c>
      <c r="I102" s="2" t="s">
        <v>248</v>
      </c>
    </row>
    <row r="103" spans="1:21" ht="15.75" customHeight="1" x14ac:dyDescent="0.3">
      <c r="A103" s="1" t="s">
        <v>222</v>
      </c>
      <c r="B103" s="1" t="s">
        <v>249</v>
      </c>
      <c r="C103" s="11" t="s">
        <v>250</v>
      </c>
      <c r="D103" s="1" t="s">
        <v>33</v>
      </c>
      <c r="E103" s="1">
        <v>1</v>
      </c>
      <c r="F103" s="1">
        <f>E103*H103</f>
        <v>320</v>
      </c>
      <c r="H103" s="1">
        <v>320</v>
      </c>
    </row>
    <row r="104" spans="1:21" ht="15.75" customHeight="1" x14ac:dyDescent="0.3">
      <c r="A104" s="1" t="s">
        <v>222</v>
      </c>
      <c r="B104" s="1" t="s">
        <v>251</v>
      </c>
      <c r="C104" s="11" t="s">
        <v>252</v>
      </c>
      <c r="D104" s="1" t="s">
        <v>47</v>
      </c>
      <c r="E104" s="1">
        <v>1</v>
      </c>
      <c r="F104" s="1">
        <v>323</v>
      </c>
      <c r="H104" s="1">
        <f>E104*F104</f>
        <v>323</v>
      </c>
      <c r="I104" s="2" t="s">
        <v>253</v>
      </c>
    </row>
    <row r="105" spans="1:21" ht="15.75" customHeight="1" x14ac:dyDescent="0.3">
      <c r="A105" s="1" t="s">
        <v>222</v>
      </c>
      <c r="B105" s="1" t="s">
        <v>254</v>
      </c>
      <c r="C105" s="11" t="s">
        <v>255</v>
      </c>
      <c r="D105" s="1" t="s">
        <v>16</v>
      </c>
      <c r="E105" s="1">
        <v>2</v>
      </c>
      <c r="H105" s="1">
        <v>563.76</v>
      </c>
      <c r="I105" s="2" t="s">
        <v>256</v>
      </c>
    </row>
    <row r="106" spans="1:21" ht="15.75" customHeight="1" x14ac:dyDescent="0.3">
      <c r="A106" s="1" t="s">
        <v>222</v>
      </c>
      <c r="B106" s="1" t="s">
        <v>257</v>
      </c>
      <c r="C106" s="11" t="s">
        <v>258</v>
      </c>
      <c r="D106" s="1" t="s">
        <v>33</v>
      </c>
      <c r="E106" s="1">
        <v>1</v>
      </c>
      <c r="F106" s="1">
        <f t="shared" ref="F106:F109" si="14">E106*H106</f>
        <v>35</v>
      </c>
      <c r="H106" s="1">
        <v>35</v>
      </c>
    </row>
    <row r="107" spans="1:21" ht="15.75" customHeight="1" x14ac:dyDescent="0.3">
      <c r="A107" s="1" t="s">
        <v>222</v>
      </c>
      <c r="B107" s="1" t="s">
        <v>259</v>
      </c>
      <c r="C107" s="11" t="s">
        <v>260</v>
      </c>
      <c r="D107" s="1" t="s">
        <v>33</v>
      </c>
      <c r="E107" s="1">
        <v>14</v>
      </c>
      <c r="F107" s="1">
        <f t="shared" si="14"/>
        <v>1792</v>
      </c>
      <c r="H107" s="1">
        <v>128</v>
      </c>
      <c r="I107" s="2" t="s">
        <v>261</v>
      </c>
    </row>
    <row r="108" spans="1:21" ht="15.75" customHeight="1" x14ac:dyDescent="0.3">
      <c r="A108" s="1" t="s">
        <v>222</v>
      </c>
      <c r="B108" s="1" t="s">
        <v>262</v>
      </c>
      <c r="C108" s="11" t="s">
        <v>263</v>
      </c>
      <c r="D108" s="1" t="s">
        <v>264</v>
      </c>
      <c r="E108" s="1">
        <v>2</v>
      </c>
      <c r="F108" s="1">
        <f t="shared" si="14"/>
        <v>1014</v>
      </c>
      <c r="H108" s="1">
        <v>507</v>
      </c>
    </row>
    <row r="109" spans="1:21" ht="15.75" customHeight="1" x14ac:dyDescent="0.3">
      <c r="A109" s="1" t="s">
        <v>222</v>
      </c>
      <c r="B109" s="1" t="s">
        <v>265</v>
      </c>
      <c r="C109" s="11" t="s">
        <v>266</v>
      </c>
      <c r="D109" s="1" t="s">
        <v>264</v>
      </c>
      <c r="E109" s="1">
        <v>2</v>
      </c>
      <c r="F109" s="1">
        <f t="shared" si="14"/>
        <v>1158</v>
      </c>
      <c r="H109" s="1">
        <v>579</v>
      </c>
      <c r="I109" s="2" t="s">
        <v>267</v>
      </c>
    </row>
    <row r="110" spans="1:21" ht="15.75" customHeight="1" x14ac:dyDescent="0.3">
      <c r="A110" s="2" t="s">
        <v>268</v>
      </c>
      <c r="B110" s="2" t="s">
        <v>269</v>
      </c>
      <c r="C110" s="4" t="s">
        <v>270</v>
      </c>
      <c r="D110" s="2" t="s">
        <v>271</v>
      </c>
      <c r="E110" s="2">
        <v>1</v>
      </c>
      <c r="F110" s="2" t="s">
        <v>272</v>
      </c>
      <c r="I110" s="2"/>
    </row>
    <row r="111" spans="1:21" s="2" customFormat="1" ht="15.75" customHeight="1" x14ac:dyDescent="0.3">
      <c r="A111" s="2" t="s">
        <v>273</v>
      </c>
      <c r="B111" s="2" t="s">
        <v>274</v>
      </c>
      <c r="C111" s="2" t="s">
        <v>275</v>
      </c>
      <c r="D111" s="2" t="s">
        <v>264</v>
      </c>
      <c r="E111" s="2">
        <v>1</v>
      </c>
    </row>
    <row r="112" spans="1:21" s="14" customFormat="1" ht="15.75" customHeight="1" x14ac:dyDescent="0.3">
      <c r="A112" s="16" t="s">
        <v>276</v>
      </c>
      <c r="B112" s="16" t="s">
        <v>277</v>
      </c>
      <c r="C112" s="17" t="s">
        <v>278</v>
      </c>
      <c r="D112" s="12" t="s">
        <v>264</v>
      </c>
      <c r="E112" s="16">
        <v>1</v>
      </c>
      <c r="F112" s="1">
        <v>529</v>
      </c>
      <c r="G112" s="12"/>
      <c r="H112" s="12"/>
      <c r="I112" s="16" t="s">
        <v>279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</row>
    <row r="113" spans="1:21" s="14" customFormat="1" ht="15.75" customHeight="1" x14ac:dyDescent="0.3">
      <c r="A113" s="16" t="s">
        <v>280</v>
      </c>
      <c r="B113" s="16" t="s">
        <v>281</v>
      </c>
      <c r="C113" s="16" t="s">
        <v>282</v>
      </c>
      <c r="D113" s="16" t="s">
        <v>16</v>
      </c>
      <c r="E113" s="16">
        <v>2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</row>
    <row r="114" spans="1:21" s="14" customFormat="1" ht="15.75" customHeight="1" x14ac:dyDescent="0.3">
      <c r="A114" s="16" t="s">
        <v>280</v>
      </c>
      <c r="B114" s="18" t="s">
        <v>283</v>
      </c>
      <c r="C114" s="16" t="s">
        <v>284</v>
      </c>
      <c r="D114" s="16" t="s">
        <v>16</v>
      </c>
      <c r="E114" s="16">
        <v>1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</row>
    <row r="115" spans="1:21" s="14" customFormat="1" ht="15.75" customHeight="1" x14ac:dyDescent="0.3">
      <c r="A115" s="16" t="s">
        <v>280</v>
      </c>
      <c r="B115" s="16" t="s">
        <v>55</v>
      </c>
      <c r="C115" s="16" t="s">
        <v>285</v>
      </c>
      <c r="D115" s="16" t="s">
        <v>16</v>
      </c>
      <c r="E115" s="16">
        <v>5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</row>
    <row r="116" spans="1:21" s="14" customFormat="1" ht="15.75" customHeight="1" x14ac:dyDescent="0.3">
      <c r="A116" s="16" t="s">
        <v>280</v>
      </c>
      <c r="B116" s="16" t="s">
        <v>286</v>
      </c>
      <c r="C116" s="16" t="s">
        <v>287</v>
      </c>
      <c r="D116" s="16" t="s">
        <v>16</v>
      </c>
      <c r="E116" s="16">
        <v>1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</row>
    <row r="117" spans="1:21" s="14" customFormat="1" ht="15.75" customHeight="1" x14ac:dyDescent="0.3">
      <c r="A117" s="16" t="s">
        <v>280</v>
      </c>
      <c r="B117" s="16" t="s">
        <v>288</v>
      </c>
      <c r="C117" s="16" t="s">
        <v>289</v>
      </c>
      <c r="D117" s="16" t="s">
        <v>16</v>
      </c>
      <c r="E117" s="16">
        <v>1</v>
      </c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</row>
    <row r="118" spans="1:21" s="14" customFormat="1" ht="15.75" customHeight="1" x14ac:dyDescent="0.3">
      <c r="A118" s="16" t="s">
        <v>280</v>
      </c>
      <c r="B118" s="16" t="s">
        <v>290</v>
      </c>
      <c r="C118" s="16" t="s">
        <v>291</v>
      </c>
      <c r="D118" s="16" t="s">
        <v>16</v>
      </c>
      <c r="E118" s="16">
        <v>2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</row>
    <row r="119" spans="1:21" s="14" customFormat="1" ht="15.75" customHeight="1" x14ac:dyDescent="0.3">
      <c r="A119" s="16" t="s">
        <v>280</v>
      </c>
      <c r="B119" s="16" t="s">
        <v>292</v>
      </c>
      <c r="C119" s="16" t="s">
        <v>293</v>
      </c>
      <c r="D119" s="16" t="s">
        <v>16</v>
      </c>
      <c r="E119" s="16">
        <v>1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</row>
    <row r="120" spans="1:21" s="14" customFormat="1" ht="15.75" customHeight="1" x14ac:dyDescent="0.3">
      <c r="A120" s="16" t="s">
        <v>280</v>
      </c>
      <c r="B120" s="16" t="s">
        <v>294</v>
      </c>
      <c r="C120" s="16" t="s">
        <v>295</v>
      </c>
      <c r="D120" s="16" t="s">
        <v>16</v>
      </c>
      <c r="E120" s="16">
        <v>1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</row>
    <row r="121" spans="1:21" s="14" customFormat="1" ht="15.75" customHeight="1" x14ac:dyDescent="0.3">
      <c r="A121" s="16" t="s">
        <v>280</v>
      </c>
      <c r="B121" s="16" t="s">
        <v>296</v>
      </c>
      <c r="C121" s="16" t="s">
        <v>297</v>
      </c>
      <c r="D121" s="16" t="s">
        <v>16</v>
      </c>
      <c r="E121" s="16">
        <v>4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</row>
    <row r="122" spans="1:21" s="14" customFormat="1" ht="15.75" customHeight="1" x14ac:dyDescent="0.3">
      <c r="A122" s="16" t="s">
        <v>280</v>
      </c>
      <c r="B122" s="16" t="s">
        <v>298</v>
      </c>
      <c r="C122" s="16" t="s">
        <v>299</v>
      </c>
      <c r="D122" s="16" t="s">
        <v>16</v>
      </c>
      <c r="E122" s="16">
        <v>4</v>
      </c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</row>
    <row r="123" spans="1:21" s="14" customFormat="1" ht="15.75" customHeight="1" x14ac:dyDescent="0.3">
      <c r="A123" s="16" t="s">
        <v>280</v>
      </c>
      <c r="B123" s="16" t="s">
        <v>300</v>
      </c>
      <c r="C123" s="16" t="s">
        <v>301</v>
      </c>
      <c r="D123" s="16" t="s">
        <v>16</v>
      </c>
      <c r="E123" s="16">
        <v>1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</row>
    <row r="124" spans="1:21" s="14" customFormat="1" ht="15.75" customHeight="1" x14ac:dyDescent="0.3">
      <c r="A124" s="16" t="s">
        <v>280</v>
      </c>
      <c r="B124" s="16" t="s">
        <v>302</v>
      </c>
      <c r="C124" s="16" t="s">
        <v>303</v>
      </c>
      <c r="D124" s="16" t="s">
        <v>16</v>
      </c>
      <c r="E124" s="16">
        <v>2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</row>
    <row r="125" spans="1:21" s="14" customFormat="1" ht="15.75" customHeight="1" x14ac:dyDescent="0.3">
      <c r="A125" s="16" t="s">
        <v>280</v>
      </c>
      <c r="B125" s="16" t="s">
        <v>304</v>
      </c>
      <c r="C125" s="16" t="s">
        <v>305</v>
      </c>
      <c r="D125" s="16" t="s">
        <v>16</v>
      </c>
      <c r="E125" s="16">
        <v>1</v>
      </c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</row>
    <row r="126" spans="1:21" s="14" customFormat="1" ht="15.75" customHeight="1" x14ac:dyDescent="0.3">
      <c r="A126" s="16" t="s">
        <v>280</v>
      </c>
      <c r="B126" s="18" t="s">
        <v>306</v>
      </c>
      <c r="C126" s="16" t="s">
        <v>305</v>
      </c>
      <c r="D126" s="16" t="s">
        <v>16</v>
      </c>
      <c r="E126" s="16">
        <v>1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</row>
    <row r="127" spans="1:21" s="14" customFormat="1" ht="15.75" customHeight="1" x14ac:dyDescent="0.3">
      <c r="A127" s="16" t="s">
        <v>280</v>
      </c>
      <c r="B127" s="16" t="s">
        <v>307</v>
      </c>
      <c r="C127" s="16" t="s">
        <v>308</v>
      </c>
      <c r="D127" s="16" t="s">
        <v>16</v>
      </c>
      <c r="E127" s="16">
        <v>1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</row>
    <row r="128" spans="1:21" s="14" customFormat="1" ht="15.75" customHeight="1" x14ac:dyDescent="0.3">
      <c r="A128" s="16" t="s">
        <v>280</v>
      </c>
      <c r="B128" s="16" t="s">
        <v>309</v>
      </c>
      <c r="C128" s="16" t="s">
        <v>305</v>
      </c>
      <c r="D128" s="16" t="s">
        <v>16</v>
      </c>
      <c r="E128" s="16">
        <v>1</v>
      </c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</row>
    <row r="129" spans="1:21" s="14" customFormat="1" ht="15.75" customHeight="1" x14ac:dyDescent="0.3">
      <c r="A129" s="16" t="s">
        <v>280</v>
      </c>
      <c r="B129" s="16" t="s">
        <v>310</v>
      </c>
      <c r="C129" s="16" t="s">
        <v>305</v>
      </c>
      <c r="D129" s="16" t="s">
        <v>16</v>
      </c>
      <c r="E129" s="16">
        <v>1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</row>
    <row r="130" spans="1:21" s="14" customFormat="1" ht="15.75" customHeight="1" x14ac:dyDescent="0.3">
      <c r="A130" s="16" t="s">
        <v>280</v>
      </c>
      <c r="B130" s="16" t="s">
        <v>311</v>
      </c>
      <c r="C130" s="16" t="s">
        <v>312</v>
      </c>
      <c r="D130" s="16" t="s">
        <v>16</v>
      </c>
      <c r="E130" s="16">
        <v>1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</row>
    <row r="131" spans="1:21" s="14" customFormat="1" ht="15.75" customHeight="1" x14ac:dyDescent="0.3">
      <c r="A131" s="16" t="s">
        <v>280</v>
      </c>
      <c r="B131" s="16" t="s">
        <v>313</v>
      </c>
      <c r="C131" s="16" t="s">
        <v>314</v>
      </c>
      <c r="D131" s="16" t="s">
        <v>16</v>
      </c>
      <c r="E131" s="16">
        <v>1</v>
      </c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</row>
    <row r="132" spans="1:21" s="14" customFormat="1" ht="15.75" customHeight="1" x14ac:dyDescent="0.3">
      <c r="A132" s="16" t="s">
        <v>280</v>
      </c>
      <c r="B132" s="16" t="s">
        <v>315</v>
      </c>
      <c r="C132" s="16" t="s">
        <v>316</v>
      </c>
      <c r="D132" s="16" t="s">
        <v>16</v>
      </c>
      <c r="E132" s="16">
        <v>1</v>
      </c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</row>
    <row r="133" spans="1:21" s="14" customFormat="1" ht="15.75" customHeight="1" x14ac:dyDescent="0.3">
      <c r="A133" s="16" t="s">
        <v>280</v>
      </c>
      <c r="B133" s="16" t="s">
        <v>317</v>
      </c>
      <c r="C133" s="16" t="s">
        <v>318</v>
      </c>
      <c r="D133" s="16" t="s">
        <v>16</v>
      </c>
      <c r="E133" s="16">
        <v>10</v>
      </c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</row>
    <row r="134" spans="1:21" s="14" customFormat="1" ht="15.75" customHeight="1" x14ac:dyDescent="0.3">
      <c r="A134" s="16" t="s">
        <v>280</v>
      </c>
      <c r="B134" s="16" t="s">
        <v>319</v>
      </c>
      <c r="C134" s="16" t="s">
        <v>320</v>
      </c>
      <c r="D134" s="16" t="s">
        <v>16</v>
      </c>
      <c r="E134" s="16">
        <v>1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</row>
    <row r="135" spans="1:21" s="14" customFormat="1" ht="15.75" customHeight="1" x14ac:dyDescent="0.3">
      <c r="A135" s="16" t="s">
        <v>280</v>
      </c>
      <c r="B135" s="16" t="s">
        <v>321</v>
      </c>
      <c r="C135" s="16" t="s">
        <v>322</v>
      </c>
      <c r="D135" s="16" t="s">
        <v>16</v>
      </c>
      <c r="E135" s="16">
        <v>1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ht="15.75" customHeight="1" x14ac:dyDescent="0.3">
      <c r="A136" s="2" t="s">
        <v>323</v>
      </c>
      <c r="B136" s="2" t="s">
        <v>324</v>
      </c>
      <c r="C136" s="4" t="s">
        <v>325</v>
      </c>
      <c r="D136" s="2" t="s">
        <v>16</v>
      </c>
    </row>
    <row r="137" spans="1:21" s="14" customFormat="1" ht="15.75" customHeight="1" x14ac:dyDescent="0.3">
      <c r="A137" s="16" t="s">
        <v>280</v>
      </c>
      <c r="B137" s="16" t="s">
        <v>326</v>
      </c>
      <c r="C137" s="16" t="s">
        <v>327</v>
      </c>
      <c r="D137" s="16" t="s">
        <v>16</v>
      </c>
      <c r="E137" s="16">
        <v>1</v>
      </c>
      <c r="F137" s="12"/>
      <c r="G137" s="16"/>
      <c r="H137" s="12"/>
      <c r="I137" s="16"/>
      <c r="J137" s="12"/>
      <c r="K137" s="16"/>
      <c r="L137" s="16"/>
      <c r="M137" s="16"/>
      <c r="N137" s="12"/>
      <c r="O137" s="16"/>
      <c r="P137" s="12"/>
      <c r="Q137" s="16"/>
      <c r="R137" s="16"/>
      <c r="S137" s="16"/>
    </row>
    <row r="138" spans="1:21" s="14" customFormat="1" ht="15.75" customHeight="1" x14ac:dyDescent="0.3">
      <c r="A138" s="16" t="s">
        <v>280</v>
      </c>
      <c r="B138" s="16" t="s">
        <v>328</v>
      </c>
      <c r="C138" s="16" t="s">
        <v>329</v>
      </c>
      <c r="D138" s="16" t="s">
        <v>77</v>
      </c>
      <c r="E138" s="16">
        <v>1</v>
      </c>
      <c r="F138" s="12"/>
      <c r="G138" s="16"/>
      <c r="H138" s="12"/>
      <c r="I138" s="16"/>
      <c r="J138" s="12"/>
      <c r="K138" s="16"/>
      <c r="L138" s="16"/>
      <c r="M138" s="16"/>
      <c r="N138" s="12"/>
      <c r="O138" s="16"/>
      <c r="P138" s="12"/>
      <c r="Q138" s="16"/>
      <c r="R138" s="16"/>
      <c r="S138" s="16"/>
    </row>
    <row r="139" spans="1:21" s="14" customFormat="1" ht="15.75" customHeight="1" x14ac:dyDescent="0.3">
      <c r="A139" s="16" t="s">
        <v>280</v>
      </c>
      <c r="B139" s="16" t="s">
        <v>330</v>
      </c>
      <c r="C139" s="16" t="s">
        <v>331</v>
      </c>
      <c r="D139" s="16" t="s">
        <v>16</v>
      </c>
      <c r="E139" s="16">
        <v>1</v>
      </c>
      <c r="F139" s="12"/>
      <c r="G139" s="16"/>
      <c r="H139" s="12"/>
      <c r="I139" s="16"/>
      <c r="J139" s="12"/>
      <c r="K139" s="16"/>
      <c r="L139" s="16"/>
      <c r="M139" s="16"/>
      <c r="N139" s="12"/>
      <c r="O139" s="16"/>
      <c r="P139" s="12"/>
      <c r="Q139" s="16"/>
      <c r="R139" s="16"/>
      <c r="S139" s="16"/>
    </row>
    <row r="140" spans="1:21" s="14" customFormat="1" ht="15.75" customHeight="1" x14ac:dyDescent="0.3">
      <c r="A140" s="16" t="s">
        <v>280</v>
      </c>
      <c r="B140" s="16" t="s">
        <v>332</v>
      </c>
      <c r="C140" s="16" t="s">
        <v>333</v>
      </c>
      <c r="D140" s="16" t="s">
        <v>16</v>
      </c>
      <c r="E140" s="16">
        <v>1</v>
      </c>
      <c r="F140" s="12"/>
      <c r="G140" s="16"/>
      <c r="H140" s="12"/>
      <c r="I140" s="16"/>
      <c r="J140" s="12"/>
      <c r="K140" s="16"/>
      <c r="L140" s="16"/>
      <c r="M140" s="16"/>
      <c r="N140" s="12"/>
      <c r="O140" s="16"/>
      <c r="P140" s="12"/>
      <c r="Q140" s="16"/>
      <c r="R140" s="16"/>
      <c r="S140" s="16"/>
    </row>
    <row r="141" spans="1:21" s="14" customFormat="1" ht="15.75" customHeight="1" x14ac:dyDescent="0.3">
      <c r="A141" s="16" t="s">
        <v>280</v>
      </c>
      <c r="B141" s="16" t="s">
        <v>334</v>
      </c>
      <c r="C141" s="16" t="s">
        <v>335</v>
      </c>
      <c r="D141" s="16" t="s">
        <v>16</v>
      </c>
      <c r="E141" s="16">
        <v>1</v>
      </c>
      <c r="F141" s="12"/>
      <c r="G141" s="16"/>
      <c r="H141" s="12"/>
      <c r="I141" s="16"/>
      <c r="J141" s="12"/>
      <c r="K141" s="16"/>
      <c r="L141" s="16"/>
      <c r="M141" s="16"/>
      <c r="N141" s="12"/>
      <c r="O141" s="16"/>
      <c r="P141" s="12"/>
      <c r="Q141" s="16"/>
      <c r="R141" s="16"/>
      <c r="S141" s="16"/>
    </row>
    <row r="142" spans="1:21" s="14" customFormat="1" ht="15.75" customHeight="1" x14ac:dyDescent="0.3">
      <c r="A142" s="16" t="s">
        <v>280</v>
      </c>
      <c r="B142" s="16" t="s">
        <v>336</v>
      </c>
      <c r="C142" s="16" t="s">
        <v>337</v>
      </c>
      <c r="D142" s="16" t="s">
        <v>16</v>
      </c>
      <c r="E142" s="16">
        <v>1</v>
      </c>
      <c r="F142" s="12"/>
      <c r="G142" s="16"/>
      <c r="H142" s="12"/>
      <c r="I142" s="16"/>
      <c r="J142" s="12"/>
      <c r="K142" s="16"/>
      <c r="L142" s="16"/>
      <c r="M142" s="16"/>
      <c r="N142" s="12"/>
      <c r="O142" s="16"/>
      <c r="P142" s="12"/>
      <c r="Q142" s="16"/>
      <c r="R142" s="16"/>
      <c r="S142" s="16"/>
    </row>
    <row r="143" spans="1:21" s="14" customFormat="1" ht="15.75" customHeight="1" x14ac:dyDescent="0.3">
      <c r="A143" s="16" t="s">
        <v>280</v>
      </c>
      <c r="B143" s="16" t="s">
        <v>338</v>
      </c>
      <c r="C143" s="16" t="s">
        <v>339</v>
      </c>
      <c r="D143" s="16" t="s">
        <v>77</v>
      </c>
      <c r="E143" s="16">
        <v>1</v>
      </c>
      <c r="F143" s="12"/>
      <c r="G143" s="16"/>
      <c r="H143" s="12"/>
      <c r="I143" s="16"/>
      <c r="J143" s="12"/>
      <c r="K143" s="16"/>
      <c r="L143" s="16"/>
      <c r="M143" s="16"/>
      <c r="N143" s="12"/>
      <c r="O143" s="16"/>
      <c r="P143" s="12"/>
      <c r="Q143" s="16"/>
      <c r="R143" s="16"/>
      <c r="S143" s="16"/>
    </row>
    <row r="144" spans="1:21" s="14" customFormat="1" ht="15.75" customHeight="1" x14ac:dyDescent="0.3">
      <c r="A144" s="16" t="s">
        <v>280</v>
      </c>
      <c r="B144" s="16" t="s">
        <v>340</v>
      </c>
      <c r="C144" s="16" t="s">
        <v>341</v>
      </c>
      <c r="D144" s="16" t="s">
        <v>16</v>
      </c>
      <c r="E144" s="16">
        <v>1</v>
      </c>
      <c r="F144" s="12"/>
      <c r="G144" s="16"/>
      <c r="H144" s="12"/>
      <c r="I144" s="16"/>
      <c r="J144" s="12"/>
      <c r="K144" s="16"/>
      <c r="L144" s="16"/>
      <c r="M144" s="16"/>
      <c r="N144" s="12"/>
      <c r="O144" s="16"/>
      <c r="P144" s="12"/>
      <c r="Q144" s="16"/>
      <c r="R144" s="16"/>
      <c r="S144" s="16"/>
    </row>
    <row r="145" spans="1:19" s="14" customFormat="1" ht="15.75" customHeight="1" x14ac:dyDescent="0.3">
      <c r="A145" s="16" t="s">
        <v>280</v>
      </c>
      <c r="B145" s="16" t="s">
        <v>342</v>
      </c>
      <c r="C145" s="16" t="s">
        <v>343</v>
      </c>
      <c r="D145" s="16" t="s">
        <v>16</v>
      </c>
      <c r="E145" s="16">
        <v>1</v>
      </c>
      <c r="F145" s="12"/>
      <c r="G145" s="16"/>
      <c r="H145" s="12"/>
      <c r="I145" s="16"/>
      <c r="J145" s="12"/>
      <c r="K145" s="16"/>
      <c r="L145" s="16"/>
      <c r="M145" s="16"/>
      <c r="N145" s="12"/>
      <c r="O145" s="16"/>
      <c r="P145" s="12"/>
      <c r="Q145" s="16"/>
      <c r="R145" s="16"/>
      <c r="S145" s="16"/>
    </row>
    <row r="146" spans="1:19" s="14" customFormat="1" ht="15.75" customHeight="1" x14ac:dyDescent="0.3">
      <c r="A146" s="16" t="s">
        <v>280</v>
      </c>
      <c r="B146" s="16" t="s">
        <v>344</v>
      </c>
      <c r="C146" s="16" t="s">
        <v>345</v>
      </c>
      <c r="D146" s="16" t="s">
        <v>16</v>
      </c>
      <c r="E146" s="16">
        <v>1</v>
      </c>
      <c r="F146" s="12"/>
      <c r="G146" s="16"/>
      <c r="H146" s="12"/>
      <c r="I146" s="16"/>
      <c r="J146" s="12"/>
      <c r="K146" s="16"/>
      <c r="L146" s="16"/>
      <c r="M146" s="16"/>
      <c r="N146" s="12"/>
      <c r="O146" s="16"/>
      <c r="P146" s="12"/>
      <c r="Q146" s="16"/>
      <c r="R146" s="16"/>
      <c r="S146" s="16"/>
    </row>
    <row r="147" spans="1:19" s="14" customFormat="1" ht="15.75" customHeight="1" x14ac:dyDescent="0.3">
      <c r="A147" s="16" t="s">
        <v>280</v>
      </c>
      <c r="B147" s="16" t="s">
        <v>346</v>
      </c>
      <c r="C147" s="16" t="s">
        <v>347</v>
      </c>
      <c r="D147" s="16" t="s">
        <v>16</v>
      </c>
      <c r="E147" s="16">
        <v>2</v>
      </c>
      <c r="F147" s="12"/>
      <c r="G147" s="16"/>
      <c r="H147" s="12"/>
      <c r="I147" s="16"/>
      <c r="J147" s="12"/>
      <c r="K147" s="16"/>
      <c r="L147" s="16"/>
      <c r="M147" s="16"/>
      <c r="N147" s="12"/>
      <c r="O147" s="16"/>
      <c r="P147" s="12"/>
      <c r="Q147" s="16"/>
      <c r="R147" s="16"/>
      <c r="S147" s="16"/>
    </row>
    <row r="148" spans="1:19" s="14" customFormat="1" ht="15.75" customHeight="1" x14ac:dyDescent="0.3">
      <c r="A148" s="16" t="s">
        <v>280</v>
      </c>
      <c r="B148" s="16" t="s">
        <v>348</v>
      </c>
      <c r="C148" s="16" t="s">
        <v>349</v>
      </c>
      <c r="D148" s="16" t="s">
        <v>16</v>
      </c>
      <c r="E148" s="16">
        <v>1</v>
      </c>
      <c r="F148" s="12"/>
      <c r="G148" s="16"/>
      <c r="H148" s="12"/>
      <c r="I148" s="16"/>
      <c r="J148" s="12"/>
      <c r="K148" s="16"/>
      <c r="L148" s="16"/>
      <c r="M148" s="16"/>
      <c r="N148" s="12"/>
      <c r="O148" s="16"/>
      <c r="P148" s="12"/>
      <c r="Q148" s="16"/>
      <c r="R148" s="16"/>
      <c r="S148" s="16"/>
    </row>
    <row r="149" spans="1:19" s="14" customFormat="1" ht="15.75" customHeight="1" x14ac:dyDescent="0.3">
      <c r="A149" s="16" t="s">
        <v>280</v>
      </c>
      <c r="B149" s="16" t="s">
        <v>350</v>
      </c>
      <c r="C149" s="16" t="s">
        <v>351</v>
      </c>
      <c r="D149" s="16" t="s">
        <v>16</v>
      </c>
      <c r="E149" s="16">
        <v>1</v>
      </c>
      <c r="F149" s="12"/>
      <c r="G149" s="16"/>
      <c r="H149" s="12"/>
      <c r="I149" s="16"/>
      <c r="J149" s="12"/>
      <c r="K149" s="16"/>
      <c r="L149" s="16"/>
      <c r="M149" s="16"/>
      <c r="N149" s="12"/>
      <c r="O149" s="16"/>
      <c r="P149" s="12"/>
      <c r="Q149" s="16"/>
      <c r="R149" s="16"/>
      <c r="S149" s="16"/>
    </row>
    <row r="150" spans="1:19" s="14" customFormat="1" ht="15.75" customHeight="1" x14ac:dyDescent="0.3">
      <c r="A150" s="16" t="s">
        <v>280</v>
      </c>
      <c r="B150" s="16" t="s">
        <v>352</v>
      </c>
      <c r="C150" s="16" t="s">
        <v>353</v>
      </c>
      <c r="D150" s="16" t="s">
        <v>16</v>
      </c>
      <c r="E150" s="16">
        <v>1</v>
      </c>
      <c r="F150" s="12"/>
      <c r="G150" s="16"/>
      <c r="H150" s="12"/>
      <c r="I150" s="16"/>
      <c r="J150" s="12"/>
      <c r="K150" s="16"/>
      <c r="L150" s="16"/>
      <c r="M150" s="16"/>
      <c r="N150" s="12"/>
      <c r="O150" s="16"/>
      <c r="P150" s="12"/>
      <c r="Q150" s="16"/>
      <c r="R150" s="16"/>
      <c r="S150" s="16"/>
    </row>
    <row r="151" spans="1:19" s="14" customFormat="1" ht="15.75" customHeight="1" x14ac:dyDescent="0.3">
      <c r="A151" s="16" t="s">
        <v>280</v>
      </c>
      <c r="B151" s="16" t="s">
        <v>354</v>
      </c>
      <c r="C151" s="16" t="s">
        <v>355</v>
      </c>
      <c r="D151" s="16" t="s">
        <v>16</v>
      </c>
      <c r="E151" s="16">
        <v>1</v>
      </c>
      <c r="F151" s="12"/>
      <c r="G151" s="16"/>
      <c r="H151" s="12"/>
      <c r="I151" s="16"/>
      <c r="J151" s="12"/>
      <c r="K151" s="16"/>
      <c r="L151" s="16"/>
      <c r="M151" s="16"/>
      <c r="N151" s="12"/>
      <c r="O151" s="16"/>
      <c r="P151" s="12"/>
      <c r="Q151" s="16"/>
      <c r="R151" s="16"/>
      <c r="S151" s="16"/>
    </row>
    <row r="152" spans="1:19" s="14" customFormat="1" ht="15.75" customHeight="1" x14ac:dyDescent="0.3">
      <c r="A152" s="16" t="s">
        <v>280</v>
      </c>
      <c r="B152" s="16" t="s">
        <v>356</v>
      </c>
      <c r="C152" s="16" t="s">
        <v>357</v>
      </c>
      <c r="D152" s="16" t="s">
        <v>16</v>
      </c>
      <c r="E152" s="16">
        <v>1</v>
      </c>
      <c r="F152" s="12"/>
      <c r="G152" s="16"/>
      <c r="H152" s="12"/>
      <c r="I152" s="16"/>
      <c r="J152" s="12"/>
      <c r="K152" s="16"/>
      <c r="L152" s="16"/>
      <c r="M152" s="16"/>
      <c r="N152" s="12"/>
      <c r="O152" s="16"/>
      <c r="P152" s="12"/>
      <c r="Q152" s="16"/>
      <c r="R152" s="16"/>
      <c r="S152" s="16"/>
    </row>
    <row r="153" spans="1:19" s="14" customFormat="1" ht="15.75" customHeight="1" x14ac:dyDescent="0.3">
      <c r="A153" s="16" t="s">
        <v>280</v>
      </c>
      <c r="B153" s="16" t="s">
        <v>358</v>
      </c>
      <c r="C153" s="16" t="s">
        <v>359</v>
      </c>
      <c r="D153" s="16" t="s">
        <v>16</v>
      </c>
      <c r="E153" s="16">
        <v>1</v>
      </c>
      <c r="F153" s="12"/>
      <c r="G153" s="16"/>
      <c r="H153" s="12"/>
      <c r="I153" s="16"/>
      <c r="J153" s="12"/>
      <c r="K153" s="16"/>
      <c r="L153" s="16"/>
      <c r="M153" s="16"/>
      <c r="N153" s="12"/>
      <c r="O153" s="16"/>
      <c r="P153" s="12"/>
      <c r="Q153" s="16"/>
      <c r="R153" s="16"/>
      <c r="S153" s="16"/>
    </row>
    <row r="154" spans="1:19" s="14" customFormat="1" ht="15.75" customHeight="1" x14ac:dyDescent="0.3">
      <c r="A154" s="16" t="s">
        <v>280</v>
      </c>
      <c r="B154" s="16" t="s">
        <v>360</v>
      </c>
      <c r="C154" s="16" t="s">
        <v>361</v>
      </c>
      <c r="D154" s="16" t="s">
        <v>16</v>
      </c>
      <c r="E154" s="16">
        <v>1</v>
      </c>
      <c r="F154" s="12"/>
      <c r="G154" s="16"/>
      <c r="H154" s="12"/>
      <c r="I154" s="16"/>
      <c r="J154" s="12"/>
      <c r="K154" s="16"/>
      <c r="L154" s="16"/>
      <c r="M154" s="16"/>
      <c r="N154" s="12"/>
      <c r="O154" s="16"/>
      <c r="P154" s="12"/>
      <c r="Q154" s="16"/>
      <c r="R154" s="16"/>
      <c r="S154" s="16"/>
    </row>
    <row r="155" spans="1:19" s="14" customFormat="1" ht="15.75" customHeight="1" x14ac:dyDescent="0.3">
      <c r="A155" s="16" t="s">
        <v>280</v>
      </c>
      <c r="B155" s="16" t="s">
        <v>362</v>
      </c>
      <c r="C155" s="16" t="s">
        <v>363</v>
      </c>
      <c r="D155" s="16" t="s">
        <v>16</v>
      </c>
      <c r="E155" s="16">
        <v>1</v>
      </c>
      <c r="F155" s="12"/>
      <c r="G155" s="16"/>
      <c r="H155" s="12"/>
      <c r="I155" s="16"/>
      <c r="J155" s="12"/>
      <c r="K155" s="16"/>
      <c r="L155" s="16"/>
      <c r="M155" s="16"/>
      <c r="N155" s="12"/>
      <c r="O155" s="16"/>
      <c r="P155" s="12"/>
      <c r="Q155" s="16"/>
      <c r="R155" s="16"/>
      <c r="S155" s="16"/>
    </row>
    <row r="156" spans="1:19" s="14" customFormat="1" ht="15.75" customHeight="1" x14ac:dyDescent="0.3">
      <c r="A156" s="16" t="s">
        <v>280</v>
      </c>
      <c r="B156" s="16" t="s">
        <v>364</v>
      </c>
      <c r="C156" s="16" t="s">
        <v>365</v>
      </c>
      <c r="D156" s="16" t="s">
        <v>16</v>
      </c>
      <c r="E156" s="16">
        <v>4</v>
      </c>
      <c r="F156" s="12"/>
      <c r="G156" s="16"/>
      <c r="H156" s="12"/>
      <c r="I156" s="16"/>
      <c r="J156" s="12"/>
      <c r="K156" s="16"/>
      <c r="L156" s="16"/>
      <c r="M156" s="16"/>
      <c r="N156" s="12"/>
      <c r="O156" s="16"/>
      <c r="P156" s="12"/>
      <c r="Q156" s="16"/>
      <c r="R156" s="16"/>
      <c r="S156" s="16"/>
    </row>
    <row r="157" spans="1:19" s="14" customFormat="1" ht="15.75" customHeight="1" x14ac:dyDescent="0.3">
      <c r="A157" s="16" t="s">
        <v>280</v>
      </c>
      <c r="B157" s="16" t="s">
        <v>366</v>
      </c>
      <c r="C157" s="16" t="s">
        <v>367</v>
      </c>
      <c r="D157" s="16" t="s">
        <v>16</v>
      </c>
      <c r="E157" s="16">
        <v>1</v>
      </c>
      <c r="F157" s="12"/>
      <c r="G157" s="16"/>
      <c r="H157" s="12"/>
      <c r="I157" s="16"/>
      <c r="J157" s="12"/>
      <c r="K157" s="16"/>
      <c r="L157" s="16"/>
      <c r="M157" s="16"/>
      <c r="N157" s="12"/>
      <c r="O157" s="16"/>
      <c r="P157" s="12"/>
      <c r="Q157" s="16"/>
      <c r="R157" s="16"/>
      <c r="S157" s="16"/>
    </row>
    <row r="158" spans="1:19" s="14" customFormat="1" ht="15.75" customHeight="1" x14ac:dyDescent="0.3">
      <c r="A158" s="16" t="s">
        <v>280</v>
      </c>
      <c r="B158" s="16" t="s">
        <v>368</v>
      </c>
      <c r="C158" s="16" t="s">
        <v>369</v>
      </c>
      <c r="D158" s="16" t="s">
        <v>16</v>
      </c>
      <c r="E158" s="16">
        <v>1</v>
      </c>
      <c r="F158" s="12"/>
      <c r="G158" s="16"/>
      <c r="H158" s="12"/>
      <c r="I158" s="16"/>
      <c r="J158" s="12"/>
      <c r="K158" s="16"/>
      <c r="L158" s="16"/>
      <c r="M158" s="16"/>
      <c r="N158" s="12"/>
      <c r="O158" s="16"/>
      <c r="P158" s="12"/>
      <c r="Q158" s="16"/>
      <c r="R158" s="16"/>
      <c r="S158" s="16"/>
    </row>
    <row r="159" spans="1:19" s="14" customFormat="1" ht="15.75" customHeight="1" x14ac:dyDescent="0.3">
      <c r="A159" s="16" t="s">
        <v>280</v>
      </c>
      <c r="B159" s="16" t="s">
        <v>370</v>
      </c>
      <c r="C159" s="16" t="s">
        <v>371</v>
      </c>
      <c r="D159" s="16" t="s">
        <v>16</v>
      </c>
      <c r="E159" s="16">
        <v>1</v>
      </c>
      <c r="F159" s="12"/>
      <c r="G159" s="16"/>
      <c r="H159" s="12"/>
      <c r="I159" s="16"/>
      <c r="J159" s="12"/>
      <c r="K159" s="16"/>
      <c r="L159" s="16"/>
      <c r="M159" s="16"/>
      <c r="N159" s="12"/>
      <c r="O159" s="16"/>
      <c r="P159" s="12"/>
      <c r="Q159" s="16"/>
      <c r="R159" s="16"/>
      <c r="S159" s="16"/>
    </row>
    <row r="160" spans="1:19" s="14" customFormat="1" ht="15.75" customHeight="1" x14ac:dyDescent="0.3">
      <c r="A160" s="16" t="s">
        <v>280</v>
      </c>
      <c r="B160" s="16" t="s">
        <v>372</v>
      </c>
      <c r="C160" s="16" t="s">
        <v>373</v>
      </c>
      <c r="D160" s="16" t="s">
        <v>16</v>
      </c>
      <c r="E160" s="16">
        <v>1</v>
      </c>
      <c r="F160" s="12"/>
      <c r="G160" s="16"/>
      <c r="H160" s="12"/>
      <c r="I160" s="16"/>
      <c r="J160" s="12"/>
      <c r="K160" s="16"/>
      <c r="L160" s="16"/>
      <c r="M160" s="16"/>
      <c r="N160" s="12"/>
      <c r="O160" s="16"/>
      <c r="P160" s="12"/>
      <c r="Q160" s="16"/>
      <c r="R160" s="16"/>
      <c r="S160" s="16"/>
    </row>
    <row r="161" spans="1:19" s="14" customFormat="1" ht="15.75" customHeight="1" x14ac:dyDescent="0.3">
      <c r="A161" s="16" t="s">
        <v>280</v>
      </c>
      <c r="B161" s="16" t="s">
        <v>374</v>
      </c>
      <c r="C161" s="16" t="s">
        <v>375</v>
      </c>
      <c r="D161" s="16" t="s">
        <v>16</v>
      </c>
      <c r="E161" s="16">
        <v>1</v>
      </c>
      <c r="F161" s="12"/>
      <c r="G161" s="16"/>
      <c r="H161" s="12"/>
      <c r="I161" s="16"/>
      <c r="J161" s="12"/>
      <c r="K161" s="16"/>
      <c r="L161" s="16"/>
      <c r="M161" s="16"/>
      <c r="N161" s="12"/>
      <c r="O161" s="16"/>
      <c r="P161" s="12"/>
      <c r="Q161" s="16"/>
      <c r="R161" s="16"/>
      <c r="S161" s="16"/>
    </row>
    <row r="162" spans="1:19" s="16" customFormat="1" ht="15.75" customHeight="1" x14ac:dyDescent="0.3">
      <c r="A162" s="16" t="s">
        <v>280</v>
      </c>
      <c r="B162" s="16" t="s">
        <v>376</v>
      </c>
      <c r="C162" s="16" t="s">
        <v>377</v>
      </c>
      <c r="D162" s="16" t="s">
        <v>16</v>
      </c>
      <c r="E162" s="16">
        <v>4</v>
      </c>
    </row>
    <row r="163" spans="1:19" ht="15.75" customHeight="1" x14ac:dyDescent="0.3">
      <c r="A163" s="16" t="s">
        <v>508</v>
      </c>
      <c r="B163" s="2" t="s">
        <v>378</v>
      </c>
      <c r="C163" s="4"/>
      <c r="D163" s="16" t="s">
        <v>16</v>
      </c>
      <c r="E163" s="16">
        <v>1</v>
      </c>
      <c r="I163" s="2" t="s">
        <v>379</v>
      </c>
    </row>
    <row r="164" spans="1:19" ht="15.75" customHeight="1" x14ac:dyDescent="0.3">
      <c r="A164" s="1" t="s">
        <v>72</v>
      </c>
      <c r="B164" s="1" t="s">
        <v>380</v>
      </c>
      <c r="C164" s="11" t="s">
        <v>381</v>
      </c>
      <c r="D164" s="1" t="s">
        <v>382</v>
      </c>
      <c r="E164" s="1">
        <v>3</v>
      </c>
      <c r="F164" s="1">
        <v>2070</v>
      </c>
      <c r="H164" s="1">
        <f>F164/E164</f>
        <v>690</v>
      </c>
    </row>
    <row r="165" spans="1:19" ht="15.75" customHeight="1" x14ac:dyDescent="0.3">
      <c r="A165" s="1" t="s">
        <v>72</v>
      </c>
      <c r="B165" s="1" t="s">
        <v>383</v>
      </c>
      <c r="C165" s="11" t="s">
        <v>384</v>
      </c>
      <c r="D165" s="1" t="s">
        <v>382</v>
      </c>
      <c r="E165" s="1">
        <v>3</v>
      </c>
      <c r="F165" s="1">
        <v>651</v>
      </c>
    </row>
    <row r="166" spans="1:19" ht="15.75" customHeight="1" x14ac:dyDescent="0.3">
      <c r="A166" s="1" t="s">
        <v>72</v>
      </c>
      <c r="B166" s="1" t="s">
        <v>385</v>
      </c>
      <c r="C166" s="11" t="s">
        <v>386</v>
      </c>
      <c r="D166" s="1" t="s">
        <v>382</v>
      </c>
      <c r="E166" s="1">
        <v>3</v>
      </c>
      <c r="F166" s="1">
        <v>126</v>
      </c>
      <c r="H166" s="1">
        <v>42</v>
      </c>
    </row>
    <row r="167" spans="1:19" ht="15.75" customHeight="1" x14ac:dyDescent="0.3">
      <c r="A167" s="1" t="s">
        <v>72</v>
      </c>
      <c r="B167" s="1" t="s">
        <v>387</v>
      </c>
      <c r="C167" s="11" t="s">
        <v>388</v>
      </c>
      <c r="D167" s="1" t="s">
        <v>389</v>
      </c>
      <c r="E167" s="1">
        <v>2</v>
      </c>
      <c r="F167" s="1">
        <v>4100</v>
      </c>
      <c r="G167" s="1" t="s">
        <v>11</v>
      </c>
      <c r="H167" s="1">
        <f t="shared" ref="H167:H176" si="15">F167/E167</f>
        <v>2050</v>
      </c>
    </row>
    <row r="168" spans="1:19" ht="15.75" customHeight="1" x14ac:dyDescent="0.3">
      <c r="A168" s="1" t="s">
        <v>72</v>
      </c>
      <c r="B168" s="1" t="s">
        <v>390</v>
      </c>
      <c r="C168" s="11" t="s">
        <v>391</v>
      </c>
      <c r="D168" s="1" t="s">
        <v>389</v>
      </c>
      <c r="E168" s="1">
        <v>2</v>
      </c>
      <c r="F168" s="1">
        <v>5000</v>
      </c>
      <c r="G168" s="1" t="s">
        <v>11</v>
      </c>
      <c r="H168" s="1">
        <f t="shared" si="15"/>
        <v>2500</v>
      </c>
    </row>
    <row r="169" spans="1:19" ht="15.75" customHeight="1" x14ac:dyDescent="0.3">
      <c r="A169" s="1" t="s">
        <v>72</v>
      </c>
      <c r="B169" s="1" t="s">
        <v>392</v>
      </c>
      <c r="C169" s="11" t="s">
        <v>393</v>
      </c>
      <c r="D169" s="1" t="s">
        <v>389</v>
      </c>
      <c r="E169" s="1">
        <v>1</v>
      </c>
      <c r="F169" s="1">
        <v>4250</v>
      </c>
      <c r="G169" s="1" t="s">
        <v>11</v>
      </c>
      <c r="H169" s="1">
        <f t="shared" si="15"/>
        <v>4250</v>
      </c>
    </row>
    <row r="170" spans="1:19" ht="15.75" customHeight="1" x14ac:dyDescent="0.3">
      <c r="A170" s="1" t="s">
        <v>72</v>
      </c>
      <c r="B170" s="1" t="s">
        <v>394</v>
      </c>
      <c r="C170" s="11" t="s">
        <v>395</v>
      </c>
      <c r="D170" s="1" t="s">
        <v>382</v>
      </c>
      <c r="E170" s="1">
        <v>1</v>
      </c>
      <c r="F170" s="1">
        <v>6323</v>
      </c>
      <c r="H170" s="1">
        <f t="shared" si="15"/>
        <v>6323</v>
      </c>
    </row>
    <row r="171" spans="1:19" ht="15.75" customHeight="1" x14ac:dyDescent="0.3">
      <c r="A171" s="1" t="s">
        <v>72</v>
      </c>
      <c r="B171" s="1" t="s">
        <v>396</v>
      </c>
      <c r="C171" s="11" t="s">
        <v>397</v>
      </c>
      <c r="D171" s="1" t="s">
        <v>382</v>
      </c>
      <c r="E171" s="1">
        <v>1</v>
      </c>
      <c r="F171" s="1">
        <v>1967</v>
      </c>
      <c r="H171" s="1">
        <f t="shared" si="15"/>
        <v>1967</v>
      </c>
    </row>
    <row r="172" spans="1:19" ht="15.75" customHeight="1" x14ac:dyDescent="0.3">
      <c r="A172" s="1" t="s">
        <v>72</v>
      </c>
      <c r="B172" s="1" t="s">
        <v>398</v>
      </c>
      <c r="C172" s="11" t="s">
        <v>399</v>
      </c>
      <c r="D172" s="1" t="s">
        <v>382</v>
      </c>
      <c r="E172" s="1">
        <v>1</v>
      </c>
      <c r="F172" s="1">
        <v>3974</v>
      </c>
      <c r="H172" s="1">
        <f t="shared" si="15"/>
        <v>3974</v>
      </c>
    </row>
    <row r="173" spans="1:19" ht="15.75" customHeight="1" x14ac:dyDescent="0.3">
      <c r="A173" s="1" t="s">
        <v>72</v>
      </c>
      <c r="B173" s="1" t="s">
        <v>400</v>
      </c>
      <c r="C173" s="11" t="s">
        <v>401</v>
      </c>
      <c r="D173" s="1" t="s">
        <v>382</v>
      </c>
      <c r="E173" s="1">
        <v>2</v>
      </c>
      <c r="F173" s="1">
        <v>3140</v>
      </c>
      <c r="H173" s="1">
        <f t="shared" si="15"/>
        <v>1570</v>
      </c>
    </row>
    <row r="174" spans="1:19" ht="15.75" customHeight="1" x14ac:dyDescent="0.3">
      <c r="A174" s="1" t="s">
        <v>72</v>
      </c>
      <c r="B174" s="1" t="s">
        <v>402</v>
      </c>
      <c r="C174" s="11" t="s">
        <v>403</v>
      </c>
      <c r="D174" s="1" t="s">
        <v>382</v>
      </c>
      <c r="E174" s="1">
        <v>1</v>
      </c>
      <c r="F174" s="1">
        <v>1024</v>
      </c>
      <c r="H174" s="1">
        <f t="shared" si="15"/>
        <v>1024</v>
      </c>
    </row>
    <row r="175" spans="1:19" ht="15.75" customHeight="1" x14ac:dyDescent="0.3">
      <c r="A175" s="1" t="s">
        <v>72</v>
      </c>
      <c r="B175" s="1" t="s">
        <v>404</v>
      </c>
      <c r="C175" s="11" t="s">
        <v>405</v>
      </c>
      <c r="D175" s="1" t="s">
        <v>382</v>
      </c>
      <c r="E175" s="1">
        <v>1</v>
      </c>
      <c r="F175" s="1">
        <v>4360</v>
      </c>
      <c r="H175" s="1">
        <f t="shared" si="15"/>
        <v>4360</v>
      </c>
    </row>
    <row r="176" spans="1:19" ht="15.75" customHeight="1" x14ac:dyDescent="0.3">
      <c r="A176" s="1"/>
      <c r="B176" s="1" t="s">
        <v>406</v>
      </c>
      <c r="C176" s="11" t="s">
        <v>407</v>
      </c>
      <c r="D176" s="1" t="s">
        <v>382</v>
      </c>
      <c r="E176" s="1">
        <v>1</v>
      </c>
      <c r="F176" s="1">
        <v>1417</v>
      </c>
      <c r="H176" s="1">
        <f t="shared" si="15"/>
        <v>1417</v>
      </c>
    </row>
    <row r="177" spans="1:8" ht="15.75" customHeight="1" x14ac:dyDescent="0.3">
      <c r="A177" s="1" t="s">
        <v>72</v>
      </c>
      <c r="B177" s="1" t="s">
        <v>408</v>
      </c>
      <c r="C177" s="11" t="s">
        <v>409</v>
      </c>
      <c r="D177" s="1" t="s">
        <v>382</v>
      </c>
      <c r="E177" s="1">
        <v>1</v>
      </c>
      <c r="F177" s="1"/>
      <c r="H177" s="1"/>
    </row>
    <row r="178" spans="1:8" ht="15.75" customHeight="1" x14ac:dyDescent="0.3">
      <c r="A178" s="1" t="s">
        <v>72</v>
      </c>
      <c r="B178" s="1" t="s">
        <v>410</v>
      </c>
      <c r="C178" s="11" t="s">
        <v>411</v>
      </c>
      <c r="D178" s="1" t="s">
        <v>382</v>
      </c>
      <c r="E178" s="1">
        <v>1</v>
      </c>
      <c r="F178" s="1"/>
      <c r="H178" s="1"/>
    </row>
    <row r="179" spans="1:8" ht="15.75" customHeight="1" x14ac:dyDescent="0.3">
      <c r="A179" s="1" t="s">
        <v>72</v>
      </c>
      <c r="B179" s="1" t="s">
        <v>412</v>
      </c>
      <c r="C179" s="11" t="s">
        <v>413</v>
      </c>
      <c r="D179" s="1" t="s">
        <v>16</v>
      </c>
      <c r="E179" s="1">
        <v>2</v>
      </c>
      <c r="F179" s="1">
        <f>H179*E179</f>
        <v>1166.8800000000001</v>
      </c>
      <c r="H179" s="1">
        <v>583.44000000000005</v>
      </c>
    </row>
    <row r="180" spans="1:8" ht="15.75" customHeight="1" x14ac:dyDescent="0.3">
      <c r="A180" s="1" t="s">
        <v>72</v>
      </c>
      <c r="B180" s="1" t="s">
        <v>414</v>
      </c>
      <c r="C180" s="11" t="s">
        <v>415</v>
      </c>
      <c r="D180" s="1" t="s">
        <v>16</v>
      </c>
      <c r="E180" s="1">
        <v>2</v>
      </c>
    </row>
    <row r="181" spans="1:8" ht="15.75" customHeight="1" x14ac:dyDescent="0.3">
      <c r="A181" s="1" t="s">
        <v>72</v>
      </c>
      <c r="B181" s="1" t="s">
        <v>416</v>
      </c>
      <c r="C181" s="11" t="s">
        <v>417</v>
      </c>
      <c r="D181" s="1" t="s">
        <v>16</v>
      </c>
      <c r="E181" s="1">
        <v>2</v>
      </c>
    </row>
    <row r="182" spans="1:8" ht="15.75" customHeight="1" x14ac:dyDescent="0.3">
      <c r="A182" s="1" t="s">
        <v>418</v>
      </c>
      <c r="B182" s="2" t="s">
        <v>419</v>
      </c>
      <c r="C182" s="4" t="s">
        <v>509</v>
      </c>
      <c r="D182" s="2" t="s">
        <v>16</v>
      </c>
      <c r="E182" s="2">
        <v>1</v>
      </c>
      <c r="F182" s="2">
        <v>129.05000000000001</v>
      </c>
    </row>
    <row r="183" spans="1:8" ht="15.75" customHeight="1" x14ac:dyDescent="0.3">
      <c r="A183" s="1" t="s">
        <v>418</v>
      </c>
      <c r="B183" s="2" t="s">
        <v>420</v>
      </c>
      <c r="C183" s="4" t="s">
        <v>421</v>
      </c>
      <c r="D183" s="2" t="s">
        <v>16</v>
      </c>
      <c r="E183" s="2">
        <v>1</v>
      </c>
      <c r="F183" s="2">
        <v>430.85</v>
      </c>
    </row>
    <row r="184" spans="1:8" ht="15.75" customHeight="1" x14ac:dyDescent="0.3">
      <c r="A184" s="1" t="s">
        <v>13</v>
      </c>
      <c r="B184" s="2" t="s">
        <v>422</v>
      </c>
      <c r="C184" s="4" t="s">
        <v>423</v>
      </c>
      <c r="D184" s="2" t="s">
        <v>16</v>
      </c>
      <c r="E184" s="2">
        <v>1</v>
      </c>
      <c r="F184" s="2" t="s">
        <v>424</v>
      </c>
    </row>
    <row r="185" spans="1:8" ht="15.75" customHeight="1" x14ac:dyDescent="0.3">
      <c r="A185" s="1" t="s">
        <v>13</v>
      </c>
      <c r="B185" s="1" t="s">
        <v>425</v>
      </c>
      <c r="C185" s="11" t="s">
        <v>426</v>
      </c>
      <c r="D185" s="1" t="s">
        <v>16</v>
      </c>
      <c r="E185" s="1">
        <v>2</v>
      </c>
      <c r="F185" s="1">
        <f>H185*E185</f>
        <v>13.68</v>
      </c>
      <c r="H185" s="1">
        <v>6.84</v>
      </c>
    </row>
    <row r="186" spans="1:8" ht="15.75" customHeight="1" x14ac:dyDescent="0.3">
      <c r="A186" s="1" t="s">
        <v>427</v>
      </c>
      <c r="B186" s="1" t="s">
        <v>428</v>
      </c>
      <c r="C186" s="11" t="s">
        <v>429</v>
      </c>
      <c r="D186" s="1" t="s">
        <v>430</v>
      </c>
      <c r="E186" s="1">
        <v>1</v>
      </c>
      <c r="F186" s="1">
        <v>11817</v>
      </c>
    </row>
    <row r="187" spans="1:8" ht="15.75" customHeight="1" x14ac:dyDescent="0.3">
      <c r="A187" s="1" t="s">
        <v>427</v>
      </c>
      <c r="B187" s="1" t="s">
        <v>431</v>
      </c>
      <c r="C187" s="11" t="s">
        <v>432</v>
      </c>
      <c r="D187" s="1" t="s">
        <v>430</v>
      </c>
      <c r="E187" s="1">
        <v>1</v>
      </c>
      <c r="F187" s="1">
        <v>1800</v>
      </c>
    </row>
    <row r="188" spans="1:8" ht="15.75" customHeight="1" x14ac:dyDescent="0.3">
      <c r="A188" s="1" t="s">
        <v>13</v>
      </c>
      <c r="B188" s="1">
        <v>84889</v>
      </c>
      <c r="C188" s="11" t="s">
        <v>433</v>
      </c>
      <c r="D188" s="1" t="s">
        <v>47</v>
      </c>
      <c r="E188" s="1">
        <v>1</v>
      </c>
      <c r="F188" s="1">
        <v>845.75</v>
      </c>
      <c r="H188" s="1">
        <f>E188*F188</f>
        <v>845.75</v>
      </c>
    </row>
    <row r="189" spans="1:8" ht="15.75" customHeight="1" x14ac:dyDescent="0.3">
      <c r="A189" s="1" t="s">
        <v>13</v>
      </c>
      <c r="B189" s="2" t="s">
        <v>434</v>
      </c>
      <c r="C189" s="4" t="s">
        <v>435</v>
      </c>
      <c r="D189" s="1" t="s">
        <v>47</v>
      </c>
      <c r="E189" s="2">
        <v>1</v>
      </c>
      <c r="F189" s="2" t="s">
        <v>436</v>
      </c>
    </row>
    <row r="190" spans="1:8" ht="15.75" customHeight="1" x14ac:dyDescent="0.3">
      <c r="A190" s="1" t="s">
        <v>13</v>
      </c>
      <c r="B190" s="1" t="s">
        <v>437</v>
      </c>
      <c r="C190" s="11" t="s">
        <v>438</v>
      </c>
      <c r="D190" s="1" t="s">
        <v>33</v>
      </c>
      <c r="E190" s="1">
        <v>2</v>
      </c>
      <c r="F190" s="1">
        <f>E190*H190</f>
        <v>30.6</v>
      </c>
      <c r="H190" s="1">
        <v>15.3</v>
      </c>
    </row>
    <row r="191" spans="1:8" ht="15.75" customHeight="1" x14ac:dyDescent="0.3">
      <c r="A191" s="1" t="s">
        <v>439</v>
      </c>
      <c r="B191" s="1" t="s">
        <v>440</v>
      </c>
      <c r="C191" s="11" t="s">
        <v>441</v>
      </c>
      <c r="D191" s="1" t="s">
        <v>16</v>
      </c>
      <c r="E191" s="1">
        <v>1</v>
      </c>
      <c r="F191" s="1">
        <v>24.13</v>
      </c>
      <c r="H191" s="1">
        <v>24.13</v>
      </c>
    </row>
    <row r="192" spans="1:8" ht="15.75" customHeight="1" x14ac:dyDescent="0.3">
      <c r="A192" s="1" t="s">
        <v>439</v>
      </c>
      <c r="B192" s="1" t="s">
        <v>443</v>
      </c>
      <c r="C192" s="11" t="s">
        <v>444</v>
      </c>
      <c r="D192" s="1" t="s">
        <v>442</v>
      </c>
      <c r="E192" s="1">
        <v>1</v>
      </c>
    </row>
    <row r="193" spans="1:9" ht="15.75" customHeight="1" x14ac:dyDescent="0.3">
      <c r="A193" s="1" t="s">
        <v>439</v>
      </c>
      <c r="B193" s="1" t="s">
        <v>445</v>
      </c>
      <c r="C193" s="4" t="s">
        <v>446</v>
      </c>
      <c r="D193" s="1" t="s">
        <v>442</v>
      </c>
      <c r="E193" s="1">
        <v>1</v>
      </c>
    </row>
    <row r="194" spans="1:9" ht="15.75" customHeight="1" x14ac:dyDescent="0.3">
      <c r="A194" s="1" t="s">
        <v>439</v>
      </c>
      <c r="B194" s="1" t="s">
        <v>447</v>
      </c>
      <c r="C194" s="11" t="s">
        <v>448</v>
      </c>
      <c r="D194" s="1" t="s">
        <v>442</v>
      </c>
      <c r="E194" s="1">
        <v>1</v>
      </c>
    </row>
    <row r="195" spans="1:9" ht="15.75" customHeight="1" x14ac:dyDescent="0.3">
      <c r="A195" s="1" t="s">
        <v>439</v>
      </c>
      <c r="B195" s="1" t="s">
        <v>449</v>
      </c>
      <c r="C195" s="11" t="s">
        <v>450</v>
      </c>
      <c r="D195" s="1" t="s">
        <v>442</v>
      </c>
      <c r="E195" s="1">
        <v>1</v>
      </c>
    </row>
    <row r="196" spans="1:9" ht="15.75" customHeight="1" x14ac:dyDescent="0.3">
      <c r="A196" s="1" t="s">
        <v>439</v>
      </c>
      <c r="B196" s="1" t="s">
        <v>451</v>
      </c>
      <c r="C196" s="11" t="s">
        <v>452</v>
      </c>
      <c r="D196" s="1" t="s">
        <v>442</v>
      </c>
      <c r="E196" s="1">
        <v>1</v>
      </c>
    </row>
    <row r="197" spans="1:9" ht="15.75" customHeight="1" x14ac:dyDescent="0.3">
      <c r="A197" s="1" t="s">
        <v>439</v>
      </c>
      <c r="B197" s="1" t="s">
        <v>453</v>
      </c>
      <c r="C197" s="11" t="s">
        <v>454</v>
      </c>
      <c r="D197" s="1" t="s">
        <v>442</v>
      </c>
      <c r="E197" s="1">
        <v>1</v>
      </c>
    </row>
    <row r="198" spans="1:9" ht="15.75" customHeight="1" x14ac:dyDescent="0.3">
      <c r="A198" s="1" t="s">
        <v>439</v>
      </c>
      <c r="B198" s="1" t="s">
        <v>455</v>
      </c>
      <c r="C198" s="11" t="s">
        <v>456</v>
      </c>
      <c r="D198" s="1" t="s">
        <v>442</v>
      </c>
      <c r="E198" s="1">
        <v>1</v>
      </c>
    </row>
    <row r="199" spans="1:9" ht="15.75" customHeight="1" x14ac:dyDescent="0.3">
      <c r="A199" s="1" t="s">
        <v>439</v>
      </c>
      <c r="B199" s="1" t="s">
        <v>457</v>
      </c>
      <c r="C199" s="11" t="s">
        <v>458</v>
      </c>
      <c r="D199" s="1" t="s">
        <v>459</v>
      </c>
      <c r="E199" s="1">
        <v>2</v>
      </c>
    </row>
    <row r="200" spans="1:9" ht="15.75" customHeight="1" x14ac:dyDescent="0.3">
      <c r="A200" s="1" t="s">
        <v>439</v>
      </c>
      <c r="B200" s="1" t="s">
        <v>460</v>
      </c>
      <c r="C200" s="11" t="s">
        <v>461</v>
      </c>
      <c r="D200" s="1" t="s">
        <v>442</v>
      </c>
      <c r="E200" s="1">
        <v>1</v>
      </c>
    </row>
    <row r="201" spans="1:9" ht="15.75" customHeight="1" x14ac:dyDescent="0.3">
      <c r="A201" s="1" t="s">
        <v>439</v>
      </c>
      <c r="B201" s="1" t="s">
        <v>462</v>
      </c>
      <c r="C201" s="11" t="s">
        <v>463</v>
      </c>
      <c r="D201" s="1" t="s">
        <v>442</v>
      </c>
      <c r="E201" s="1">
        <v>1</v>
      </c>
    </row>
    <row r="202" spans="1:9" ht="15.75" customHeight="1" x14ac:dyDescent="0.3">
      <c r="A202" s="1" t="s">
        <v>439</v>
      </c>
      <c r="B202" s="1" t="s">
        <v>464</v>
      </c>
      <c r="C202" s="11" t="s">
        <v>465</v>
      </c>
      <c r="D202" s="1" t="s">
        <v>466</v>
      </c>
      <c r="E202" s="1">
        <v>1</v>
      </c>
      <c r="F202" s="1">
        <v>20.5</v>
      </c>
    </row>
    <row r="203" spans="1:9" ht="15.75" customHeight="1" x14ac:dyDescent="0.3">
      <c r="A203" s="1" t="s">
        <v>439</v>
      </c>
      <c r="B203" s="1">
        <v>16399</v>
      </c>
      <c r="C203" s="11" t="s">
        <v>467</v>
      </c>
      <c r="D203" s="1" t="s">
        <v>466</v>
      </c>
      <c r="E203" s="1">
        <v>1</v>
      </c>
      <c r="F203" s="1">
        <v>82.76</v>
      </c>
    </row>
    <row r="204" spans="1:9" ht="15.75" customHeight="1" x14ac:dyDescent="0.3">
      <c r="A204" s="1" t="s">
        <v>439</v>
      </c>
      <c r="B204" s="1" t="s">
        <v>468</v>
      </c>
      <c r="C204" s="11" t="s">
        <v>469</v>
      </c>
      <c r="D204" s="1" t="s">
        <v>442</v>
      </c>
      <c r="E204" s="1">
        <v>4</v>
      </c>
    </row>
    <row r="205" spans="1:9" ht="15.75" customHeight="1" x14ac:dyDescent="0.3">
      <c r="A205" s="1" t="s">
        <v>470</v>
      </c>
      <c r="B205" s="1" t="s">
        <v>471</v>
      </c>
      <c r="C205" s="11" t="s">
        <v>472</v>
      </c>
      <c r="D205" s="1" t="s">
        <v>442</v>
      </c>
      <c r="E205" s="1">
        <v>1</v>
      </c>
    </row>
    <row r="206" spans="1:9" ht="15.75" customHeight="1" x14ac:dyDescent="0.3">
      <c r="A206" s="1" t="s">
        <v>222</v>
      </c>
      <c r="B206" s="1" t="s">
        <v>473</v>
      </c>
      <c r="C206" s="11" t="s">
        <v>474</v>
      </c>
      <c r="D206" s="1" t="s">
        <v>16</v>
      </c>
      <c r="E206" s="1">
        <v>3</v>
      </c>
      <c r="F206" s="1">
        <f t="shared" ref="F206:F217" si="16">E206*H206</f>
        <v>218.28000000000003</v>
      </c>
      <c r="H206" s="1">
        <v>72.760000000000005</v>
      </c>
      <c r="I206" s="2" t="s">
        <v>475</v>
      </c>
    </row>
    <row r="207" spans="1:9" ht="15.75" customHeight="1" x14ac:dyDescent="0.3">
      <c r="A207" s="1" t="s">
        <v>222</v>
      </c>
      <c r="B207" s="7" t="s">
        <v>476</v>
      </c>
      <c r="C207" s="4" t="s">
        <v>477</v>
      </c>
      <c r="D207" s="1" t="s">
        <v>16</v>
      </c>
      <c r="E207" s="1">
        <v>2</v>
      </c>
      <c r="F207" s="1">
        <f t="shared" si="16"/>
        <v>62.234000000000002</v>
      </c>
      <c r="H207" s="1">
        <v>31.117000000000001</v>
      </c>
    </row>
    <row r="208" spans="1:9" ht="15.75" customHeight="1" x14ac:dyDescent="0.3">
      <c r="A208" s="1" t="s">
        <v>13</v>
      </c>
      <c r="B208" s="1" t="s">
        <v>478</v>
      </c>
      <c r="C208" s="11" t="s">
        <v>479</v>
      </c>
      <c r="D208" s="1" t="s">
        <v>16</v>
      </c>
      <c r="E208" s="1">
        <v>1</v>
      </c>
      <c r="F208" s="1">
        <f t="shared" si="16"/>
        <v>27.87</v>
      </c>
      <c r="H208" s="1">
        <v>27.87</v>
      </c>
    </row>
    <row r="209" spans="1:21" ht="15.75" customHeight="1" x14ac:dyDescent="0.3">
      <c r="A209" s="1" t="s">
        <v>13</v>
      </c>
      <c r="B209" s="1" t="s">
        <v>288</v>
      </c>
      <c r="C209" s="11" t="s">
        <v>480</v>
      </c>
      <c r="D209" s="1" t="s">
        <v>16</v>
      </c>
      <c r="E209" s="1">
        <v>1</v>
      </c>
      <c r="F209" s="1">
        <f t="shared" si="16"/>
        <v>53.37</v>
      </c>
      <c r="H209" s="1">
        <v>53.37</v>
      </c>
    </row>
    <row r="210" spans="1:21" ht="15.75" customHeight="1" x14ac:dyDescent="0.3">
      <c r="A210" s="1" t="s">
        <v>222</v>
      </c>
      <c r="B210" s="1" t="s">
        <v>481</v>
      </c>
      <c r="C210" s="11" t="s">
        <v>482</v>
      </c>
      <c r="D210" s="1" t="s">
        <v>16</v>
      </c>
      <c r="E210" s="1">
        <v>1</v>
      </c>
      <c r="F210" s="1">
        <f t="shared" si="16"/>
        <v>72.760000000000005</v>
      </c>
      <c r="H210" s="1">
        <v>72.760000000000005</v>
      </c>
      <c r="I210" s="2" t="s">
        <v>483</v>
      </c>
    </row>
    <row r="211" spans="1:21" ht="15.75" customHeight="1" x14ac:dyDescent="0.3">
      <c r="A211" s="1" t="s">
        <v>13</v>
      </c>
      <c r="B211" s="1" t="s">
        <v>484</v>
      </c>
      <c r="C211" s="11" t="s">
        <v>485</v>
      </c>
      <c r="D211" s="1" t="s">
        <v>16</v>
      </c>
      <c r="E211" s="1">
        <v>1</v>
      </c>
      <c r="F211" s="1">
        <f t="shared" si="16"/>
        <v>17.78</v>
      </c>
      <c r="H211" s="1">
        <v>17.78</v>
      </c>
    </row>
    <row r="212" spans="1:21" ht="15.75" customHeight="1" x14ac:dyDescent="0.3">
      <c r="A212" s="1" t="s">
        <v>439</v>
      </c>
      <c r="B212" s="1" t="s">
        <v>486</v>
      </c>
      <c r="C212" s="11" t="s">
        <v>487</v>
      </c>
      <c r="D212" s="1" t="s">
        <v>488</v>
      </c>
      <c r="E212" s="1">
        <v>20</v>
      </c>
      <c r="F212" s="1">
        <f t="shared" si="16"/>
        <v>12</v>
      </c>
      <c r="G212" s="1" t="s">
        <v>10</v>
      </c>
      <c r="H212" s="1">
        <v>0.6</v>
      </c>
    </row>
    <row r="213" spans="1:21" ht="15.75" customHeight="1" x14ac:dyDescent="0.3">
      <c r="A213" s="1" t="s">
        <v>439</v>
      </c>
      <c r="B213" s="1" t="s">
        <v>489</v>
      </c>
      <c r="C213" s="11" t="s">
        <v>490</v>
      </c>
      <c r="D213" s="1" t="s">
        <v>488</v>
      </c>
      <c r="E213" s="1">
        <v>120</v>
      </c>
      <c r="F213" s="1">
        <f t="shared" si="16"/>
        <v>72</v>
      </c>
      <c r="G213" s="1" t="s">
        <v>10</v>
      </c>
      <c r="H213" s="1">
        <v>0.6</v>
      </c>
    </row>
    <row r="214" spans="1:21" s="14" customFormat="1" ht="15.75" customHeight="1" x14ac:dyDescent="0.3">
      <c r="A214" s="12" t="s">
        <v>439</v>
      </c>
      <c r="B214" s="12" t="s">
        <v>491</v>
      </c>
      <c r="C214" s="13" t="s">
        <v>492</v>
      </c>
      <c r="D214" s="12" t="s">
        <v>488</v>
      </c>
      <c r="E214" s="12">
        <v>0</v>
      </c>
      <c r="F214" s="12">
        <f t="shared" si="16"/>
        <v>0</v>
      </c>
      <c r="G214" s="12" t="s">
        <v>10</v>
      </c>
      <c r="H214" s="12">
        <v>0.6</v>
      </c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</row>
    <row r="215" spans="1:21" s="14" customFormat="1" ht="15.75" customHeight="1" x14ac:dyDescent="0.3">
      <c r="A215" s="12" t="s">
        <v>439</v>
      </c>
      <c r="B215" s="12" t="s">
        <v>493</v>
      </c>
      <c r="C215" s="13" t="s">
        <v>494</v>
      </c>
      <c r="D215" s="12" t="s">
        <v>488</v>
      </c>
      <c r="E215" s="12">
        <v>20</v>
      </c>
      <c r="F215" s="12">
        <f t="shared" si="16"/>
        <v>12</v>
      </c>
      <c r="G215" s="12" t="s">
        <v>10</v>
      </c>
      <c r="H215" s="12">
        <v>0.6</v>
      </c>
    </row>
    <row r="216" spans="1:21" s="14" customFormat="1" ht="15.75" customHeight="1" x14ac:dyDescent="0.3">
      <c r="A216" s="12" t="s">
        <v>439</v>
      </c>
      <c r="B216" s="12" t="s">
        <v>495</v>
      </c>
      <c r="C216" s="13" t="s">
        <v>496</v>
      </c>
      <c r="D216" s="12" t="s">
        <v>488</v>
      </c>
      <c r="E216" s="12">
        <v>0</v>
      </c>
      <c r="F216" s="12">
        <f t="shared" si="16"/>
        <v>0</v>
      </c>
      <c r="G216" s="12" t="s">
        <v>10</v>
      </c>
      <c r="H216" s="12">
        <v>1.4</v>
      </c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</row>
    <row r="217" spans="1:21" s="14" customFormat="1" ht="15.75" customHeight="1" x14ac:dyDescent="0.3">
      <c r="A217" s="12" t="s">
        <v>439</v>
      </c>
      <c r="B217" s="12" t="s">
        <v>497</v>
      </c>
      <c r="C217" s="13" t="s">
        <v>498</v>
      </c>
      <c r="D217" s="12" t="s">
        <v>488</v>
      </c>
      <c r="E217" s="12">
        <v>0</v>
      </c>
      <c r="F217" s="12">
        <f t="shared" si="16"/>
        <v>0</v>
      </c>
      <c r="G217" s="12" t="s">
        <v>10</v>
      </c>
      <c r="H217" s="12">
        <v>1.4</v>
      </c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</row>
    <row r="218" spans="1:21" ht="15.75" customHeight="1" x14ac:dyDescent="0.3">
      <c r="A218" s="1" t="s">
        <v>439</v>
      </c>
      <c r="B218" s="1" t="s">
        <v>499</v>
      </c>
      <c r="C218" s="11" t="s">
        <v>500</v>
      </c>
      <c r="D218" s="1" t="s">
        <v>33</v>
      </c>
      <c r="E218" s="1" t="s">
        <v>501</v>
      </c>
      <c r="F218" s="1">
        <v>66</v>
      </c>
      <c r="G218" s="1" t="s">
        <v>10</v>
      </c>
      <c r="H218" s="1">
        <f>F218/20</f>
        <v>3.3</v>
      </c>
    </row>
    <row r="219" spans="1:21" ht="15.75" customHeight="1" x14ac:dyDescent="0.3">
      <c r="A219" s="1" t="s">
        <v>439</v>
      </c>
      <c r="B219" s="1" t="s">
        <v>502</v>
      </c>
      <c r="C219" s="11" t="s">
        <v>503</v>
      </c>
      <c r="D219" s="1" t="s">
        <v>488</v>
      </c>
      <c r="E219" s="1">
        <v>20</v>
      </c>
      <c r="F219" s="1">
        <v>17</v>
      </c>
      <c r="G219" s="1" t="s">
        <v>10</v>
      </c>
      <c r="H219" s="1">
        <f>E219*F219</f>
        <v>340</v>
      </c>
    </row>
    <row r="220" spans="1:21" ht="15.75" customHeight="1" x14ac:dyDescent="0.3">
      <c r="A220" s="2" t="s">
        <v>504</v>
      </c>
      <c r="B220" s="2" t="s">
        <v>505</v>
      </c>
      <c r="C220" s="4" t="s">
        <v>506</v>
      </c>
      <c r="D220" s="2" t="s">
        <v>16</v>
      </c>
      <c r="E220" s="2" t="s">
        <v>507</v>
      </c>
      <c r="F220" s="2">
        <v>366.84</v>
      </c>
      <c r="G220" s="2" t="s">
        <v>9</v>
      </c>
    </row>
    <row r="221" spans="1:21" ht="15.75" customHeight="1" x14ac:dyDescent="0.3">
      <c r="A221" s="1" t="s">
        <v>439</v>
      </c>
      <c r="B221" s="2">
        <v>16399</v>
      </c>
      <c r="C221" s="4" t="s">
        <v>510</v>
      </c>
      <c r="D221" s="2" t="s">
        <v>511</v>
      </c>
      <c r="E221" s="2">
        <v>1</v>
      </c>
    </row>
    <row r="222" spans="1:21" ht="15.75" customHeight="1" x14ac:dyDescent="0.3">
      <c r="A222" s="1" t="s">
        <v>439</v>
      </c>
      <c r="B222" s="2" t="s">
        <v>464</v>
      </c>
      <c r="C222" s="11" t="s">
        <v>512</v>
      </c>
      <c r="D222" s="2" t="s">
        <v>511</v>
      </c>
      <c r="E222" s="2">
        <v>1</v>
      </c>
    </row>
    <row r="223" spans="1:21" ht="15.75" customHeight="1" x14ac:dyDescent="0.3">
      <c r="C223" s="11"/>
    </row>
    <row r="224" spans="1:21" ht="15.75" customHeight="1" x14ac:dyDescent="0.3">
      <c r="C224" s="11"/>
    </row>
    <row r="225" spans="3:3" ht="15.75" customHeight="1" x14ac:dyDescent="0.3">
      <c r="C225" s="11"/>
    </row>
    <row r="226" spans="3:3" ht="15.75" customHeight="1" x14ac:dyDescent="0.3">
      <c r="C226" s="11"/>
    </row>
    <row r="227" spans="3:3" ht="15.75" customHeight="1" x14ac:dyDescent="0.3">
      <c r="C227" s="11"/>
    </row>
    <row r="228" spans="3:3" ht="15.75" customHeight="1" x14ac:dyDescent="0.3">
      <c r="C228" s="11"/>
    </row>
    <row r="229" spans="3:3" ht="15.75" customHeight="1" x14ac:dyDescent="0.3">
      <c r="C229" s="11"/>
    </row>
    <row r="230" spans="3:3" ht="15.75" customHeight="1" x14ac:dyDescent="0.3">
      <c r="C230" s="11"/>
    </row>
    <row r="231" spans="3:3" ht="15.75" customHeight="1" x14ac:dyDescent="0.3">
      <c r="C231" s="11"/>
    </row>
    <row r="232" spans="3:3" ht="15.75" customHeight="1" x14ac:dyDescent="0.3">
      <c r="C232" s="11"/>
    </row>
    <row r="233" spans="3:3" ht="15.75" customHeight="1" x14ac:dyDescent="0.3">
      <c r="C233" s="11"/>
    </row>
    <row r="234" spans="3:3" ht="15.75" customHeight="1" x14ac:dyDescent="0.3">
      <c r="C234" s="11"/>
    </row>
    <row r="235" spans="3:3" ht="15.75" customHeight="1" x14ac:dyDescent="0.3">
      <c r="C235" s="11"/>
    </row>
    <row r="236" spans="3:3" ht="15.75" customHeight="1" x14ac:dyDescent="0.3">
      <c r="C236" s="11"/>
    </row>
    <row r="237" spans="3:3" ht="15.75" customHeight="1" x14ac:dyDescent="0.3">
      <c r="C237" s="11"/>
    </row>
    <row r="238" spans="3:3" ht="15.75" customHeight="1" x14ac:dyDescent="0.3">
      <c r="C238" s="11"/>
    </row>
    <row r="239" spans="3:3" ht="15.75" customHeight="1" x14ac:dyDescent="0.3">
      <c r="C239" s="11"/>
    </row>
    <row r="240" spans="3:3" ht="15.75" customHeight="1" x14ac:dyDescent="0.3">
      <c r="C240" s="11"/>
    </row>
    <row r="241" spans="3:3" ht="15.75" customHeight="1" x14ac:dyDescent="0.3">
      <c r="C241" s="11"/>
    </row>
    <row r="242" spans="3:3" ht="15.75" customHeight="1" x14ac:dyDescent="0.3">
      <c r="C242" s="11"/>
    </row>
    <row r="243" spans="3:3" ht="15.75" customHeight="1" x14ac:dyDescent="0.3">
      <c r="C243" s="11"/>
    </row>
    <row r="244" spans="3:3" ht="15.75" customHeight="1" x14ac:dyDescent="0.3">
      <c r="C244" s="11"/>
    </row>
    <row r="245" spans="3:3" ht="15.75" customHeight="1" x14ac:dyDescent="0.3">
      <c r="C245" s="11"/>
    </row>
    <row r="246" spans="3:3" ht="15.75" customHeight="1" x14ac:dyDescent="0.3">
      <c r="C246" s="11"/>
    </row>
    <row r="247" spans="3:3" ht="15.75" customHeight="1" x14ac:dyDescent="0.3">
      <c r="C247" s="11"/>
    </row>
    <row r="248" spans="3:3" ht="15.75" customHeight="1" x14ac:dyDescent="0.3">
      <c r="C248" s="11"/>
    </row>
    <row r="249" spans="3:3" ht="15.75" customHeight="1" x14ac:dyDescent="0.3">
      <c r="C249" s="11"/>
    </row>
    <row r="250" spans="3:3" ht="15.75" customHeight="1" x14ac:dyDescent="0.3">
      <c r="C250" s="11"/>
    </row>
    <row r="251" spans="3:3" ht="15.75" customHeight="1" x14ac:dyDescent="0.3">
      <c r="C251" s="11"/>
    </row>
    <row r="252" spans="3:3" ht="15.75" customHeight="1" x14ac:dyDescent="0.3">
      <c r="C252" s="11"/>
    </row>
    <row r="253" spans="3:3" ht="15.75" customHeight="1" x14ac:dyDescent="0.3">
      <c r="C253" s="11"/>
    </row>
    <row r="254" spans="3:3" ht="15.75" customHeight="1" x14ac:dyDescent="0.3">
      <c r="C254" s="11"/>
    </row>
    <row r="255" spans="3:3" ht="15.75" customHeight="1" x14ac:dyDescent="0.3">
      <c r="C255" s="11"/>
    </row>
    <row r="256" spans="3:3" ht="15.75" customHeight="1" x14ac:dyDescent="0.3">
      <c r="C256" s="11"/>
    </row>
    <row r="257" spans="3:3" ht="15.75" customHeight="1" x14ac:dyDescent="0.3">
      <c r="C257" s="11"/>
    </row>
    <row r="258" spans="3:3" ht="15.75" customHeight="1" x14ac:dyDescent="0.3">
      <c r="C258" s="11"/>
    </row>
    <row r="259" spans="3:3" ht="15.75" customHeight="1" x14ac:dyDescent="0.3">
      <c r="C259" s="11"/>
    </row>
    <row r="260" spans="3:3" ht="15.75" customHeight="1" x14ac:dyDescent="0.3">
      <c r="C260" s="11"/>
    </row>
    <row r="261" spans="3:3" ht="15.75" customHeight="1" x14ac:dyDescent="0.3">
      <c r="C261" s="11"/>
    </row>
    <row r="262" spans="3:3" ht="15.75" customHeight="1" x14ac:dyDescent="0.3">
      <c r="C262" s="11"/>
    </row>
    <row r="263" spans="3:3" ht="15.75" customHeight="1" x14ac:dyDescent="0.3">
      <c r="C263" s="11"/>
    </row>
    <row r="264" spans="3:3" ht="15.75" customHeight="1" x14ac:dyDescent="0.3">
      <c r="C264" s="11"/>
    </row>
    <row r="265" spans="3:3" ht="15.75" customHeight="1" x14ac:dyDescent="0.3">
      <c r="C265" s="11"/>
    </row>
    <row r="266" spans="3:3" ht="15.75" customHeight="1" x14ac:dyDescent="0.3">
      <c r="C266" s="11"/>
    </row>
    <row r="267" spans="3:3" ht="15.75" customHeight="1" x14ac:dyDescent="0.3">
      <c r="C267" s="11"/>
    </row>
    <row r="268" spans="3:3" ht="15.75" customHeight="1" x14ac:dyDescent="0.3">
      <c r="C268" s="11"/>
    </row>
    <row r="269" spans="3:3" ht="15.75" customHeight="1" x14ac:dyDescent="0.3">
      <c r="C269" s="11"/>
    </row>
    <row r="270" spans="3:3" ht="15.75" customHeight="1" x14ac:dyDescent="0.3">
      <c r="C270" s="11"/>
    </row>
    <row r="271" spans="3:3" ht="15.75" customHeight="1" x14ac:dyDescent="0.3">
      <c r="C271" s="11"/>
    </row>
    <row r="272" spans="3:3" ht="15.75" customHeight="1" x14ac:dyDescent="0.3">
      <c r="C272" s="11"/>
    </row>
    <row r="273" spans="3:3" ht="15.75" customHeight="1" x14ac:dyDescent="0.3">
      <c r="C273" s="11"/>
    </row>
    <row r="274" spans="3:3" ht="15.75" customHeight="1" x14ac:dyDescent="0.3">
      <c r="C274" s="11"/>
    </row>
    <row r="275" spans="3:3" ht="15.75" customHeight="1" x14ac:dyDescent="0.3">
      <c r="C275" s="11"/>
    </row>
    <row r="276" spans="3:3" ht="15.75" customHeight="1" x14ac:dyDescent="0.3">
      <c r="C276" s="11"/>
    </row>
    <row r="277" spans="3:3" ht="15.75" customHeight="1" x14ac:dyDescent="0.3">
      <c r="C277" s="11"/>
    </row>
    <row r="278" spans="3:3" ht="15.75" customHeight="1" x14ac:dyDescent="0.3">
      <c r="C278" s="11"/>
    </row>
    <row r="279" spans="3:3" ht="15.75" customHeight="1" x14ac:dyDescent="0.3">
      <c r="C279" s="11"/>
    </row>
    <row r="280" spans="3:3" ht="15.75" customHeight="1" x14ac:dyDescent="0.3">
      <c r="C280" s="11"/>
    </row>
    <row r="281" spans="3:3" ht="15.75" customHeight="1" x14ac:dyDescent="0.3">
      <c r="C281" s="11"/>
    </row>
    <row r="282" spans="3:3" ht="15.75" customHeight="1" x14ac:dyDescent="0.3">
      <c r="C282" s="11"/>
    </row>
    <row r="283" spans="3:3" ht="15.75" customHeight="1" x14ac:dyDescent="0.3">
      <c r="C283" s="11"/>
    </row>
    <row r="284" spans="3:3" ht="15.75" customHeight="1" x14ac:dyDescent="0.3">
      <c r="C284" s="11"/>
    </row>
    <row r="285" spans="3:3" ht="15.75" customHeight="1" x14ac:dyDescent="0.3">
      <c r="C285" s="11"/>
    </row>
    <row r="286" spans="3:3" ht="15.75" customHeight="1" x14ac:dyDescent="0.3">
      <c r="C286" s="11"/>
    </row>
    <row r="287" spans="3:3" ht="15.75" customHeight="1" x14ac:dyDescent="0.3">
      <c r="C287" s="11"/>
    </row>
    <row r="288" spans="3:3" ht="15.75" customHeight="1" x14ac:dyDescent="0.3">
      <c r="C288" s="11"/>
    </row>
    <row r="289" spans="3:3" ht="15.75" customHeight="1" x14ac:dyDescent="0.3">
      <c r="C289" s="11"/>
    </row>
    <row r="290" spans="3:3" ht="15.75" customHeight="1" x14ac:dyDescent="0.3">
      <c r="C290" s="11"/>
    </row>
    <row r="291" spans="3:3" ht="15.75" customHeight="1" x14ac:dyDescent="0.3">
      <c r="C291" s="11"/>
    </row>
    <row r="292" spans="3:3" ht="15.75" customHeight="1" x14ac:dyDescent="0.3">
      <c r="C292" s="11"/>
    </row>
    <row r="293" spans="3:3" ht="15.75" customHeight="1" x14ac:dyDescent="0.3">
      <c r="C293" s="11"/>
    </row>
    <row r="294" spans="3:3" ht="15.75" customHeight="1" x14ac:dyDescent="0.3">
      <c r="C294" s="11"/>
    </row>
    <row r="295" spans="3:3" ht="15.75" customHeight="1" x14ac:dyDescent="0.3">
      <c r="C295" s="11"/>
    </row>
    <row r="296" spans="3:3" ht="15.75" customHeight="1" x14ac:dyDescent="0.3">
      <c r="C296" s="11"/>
    </row>
    <row r="297" spans="3:3" ht="15.75" customHeight="1" x14ac:dyDescent="0.3">
      <c r="C297" s="11"/>
    </row>
    <row r="298" spans="3:3" ht="15.75" customHeight="1" x14ac:dyDescent="0.3">
      <c r="C298" s="11"/>
    </row>
    <row r="299" spans="3:3" ht="15.75" customHeight="1" x14ac:dyDescent="0.3">
      <c r="C299" s="11"/>
    </row>
    <row r="300" spans="3:3" ht="15.75" customHeight="1" x14ac:dyDescent="0.3">
      <c r="C300" s="11"/>
    </row>
    <row r="301" spans="3:3" ht="15.75" customHeight="1" x14ac:dyDescent="0.3">
      <c r="C301" s="11"/>
    </row>
    <row r="302" spans="3:3" ht="15.75" customHeight="1" x14ac:dyDescent="0.3">
      <c r="C302" s="11"/>
    </row>
    <row r="303" spans="3:3" ht="15.75" customHeight="1" x14ac:dyDescent="0.3">
      <c r="C303" s="11"/>
    </row>
    <row r="304" spans="3:3" ht="15.75" customHeight="1" x14ac:dyDescent="0.3">
      <c r="C304" s="11"/>
    </row>
    <row r="305" spans="3:3" ht="15.75" customHeight="1" x14ac:dyDescent="0.3">
      <c r="C305" s="11"/>
    </row>
    <row r="306" spans="3:3" ht="15.75" customHeight="1" x14ac:dyDescent="0.3">
      <c r="C306" s="11"/>
    </row>
    <row r="307" spans="3:3" ht="15.75" customHeight="1" x14ac:dyDescent="0.3">
      <c r="C307" s="11"/>
    </row>
    <row r="308" spans="3:3" ht="15.75" customHeight="1" x14ac:dyDescent="0.3">
      <c r="C308" s="11"/>
    </row>
    <row r="309" spans="3:3" ht="15.75" customHeight="1" x14ac:dyDescent="0.3">
      <c r="C309" s="11"/>
    </row>
    <row r="310" spans="3:3" ht="15.75" customHeight="1" x14ac:dyDescent="0.3">
      <c r="C310" s="11"/>
    </row>
    <row r="311" spans="3:3" ht="15.75" customHeight="1" x14ac:dyDescent="0.3">
      <c r="C311" s="11"/>
    </row>
    <row r="312" spans="3:3" ht="15.75" customHeight="1" x14ac:dyDescent="0.3">
      <c r="C312" s="11"/>
    </row>
    <row r="313" spans="3:3" ht="15.75" customHeight="1" x14ac:dyDescent="0.3">
      <c r="C313" s="11"/>
    </row>
    <row r="314" spans="3:3" ht="15.75" customHeight="1" x14ac:dyDescent="0.3">
      <c r="C314" s="11"/>
    </row>
    <row r="315" spans="3:3" ht="15.75" customHeight="1" x14ac:dyDescent="0.3">
      <c r="C315" s="11"/>
    </row>
    <row r="316" spans="3:3" ht="15.75" customHeight="1" x14ac:dyDescent="0.3">
      <c r="C316" s="11"/>
    </row>
    <row r="317" spans="3:3" ht="15.75" customHeight="1" x14ac:dyDescent="0.3">
      <c r="C317" s="11"/>
    </row>
    <row r="318" spans="3:3" ht="15.75" customHeight="1" x14ac:dyDescent="0.3">
      <c r="C318" s="11"/>
    </row>
    <row r="319" spans="3:3" ht="15.75" customHeight="1" x14ac:dyDescent="0.3">
      <c r="C319" s="11"/>
    </row>
    <row r="320" spans="3:3" ht="15.75" customHeight="1" x14ac:dyDescent="0.3">
      <c r="C320" s="11"/>
    </row>
    <row r="321" spans="3:3" ht="15.75" customHeight="1" x14ac:dyDescent="0.3">
      <c r="C321" s="11"/>
    </row>
    <row r="322" spans="3:3" ht="15.75" customHeight="1" x14ac:dyDescent="0.3">
      <c r="C322" s="11"/>
    </row>
    <row r="323" spans="3:3" ht="15.75" customHeight="1" x14ac:dyDescent="0.3">
      <c r="C323" s="11"/>
    </row>
    <row r="324" spans="3:3" ht="15.75" customHeight="1" x14ac:dyDescent="0.3">
      <c r="C324" s="11"/>
    </row>
    <row r="325" spans="3:3" ht="15.75" customHeight="1" x14ac:dyDescent="0.3">
      <c r="C325" s="11"/>
    </row>
    <row r="326" spans="3:3" ht="15.75" customHeight="1" x14ac:dyDescent="0.3">
      <c r="C326" s="11"/>
    </row>
    <row r="327" spans="3:3" ht="15.75" customHeight="1" x14ac:dyDescent="0.3">
      <c r="C327" s="11"/>
    </row>
    <row r="328" spans="3:3" ht="15.75" customHeight="1" x14ac:dyDescent="0.3">
      <c r="C328" s="11"/>
    </row>
    <row r="329" spans="3:3" ht="15.75" customHeight="1" x14ac:dyDescent="0.3">
      <c r="C329" s="11"/>
    </row>
    <row r="330" spans="3:3" ht="15.75" customHeight="1" x14ac:dyDescent="0.3">
      <c r="C330" s="11"/>
    </row>
    <row r="331" spans="3:3" ht="15.75" customHeight="1" x14ac:dyDescent="0.3">
      <c r="C331" s="11"/>
    </row>
    <row r="332" spans="3:3" ht="15.75" customHeight="1" x14ac:dyDescent="0.3">
      <c r="C332" s="11"/>
    </row>
    <row r="333" spans="3:3" ht="15.75" customHeight="1" x14ac:dyDescent="0.3">
      <c r="C333" s="11"/>
    </row>
    <row r="334" spans="3:3" ht="15.75" customHeight="1" x14ac:dyDescent="0.3">
      <c r="C334" s="11"/>
    </row>
    <row r="335" spans="3:3" ht="15.75" customHeight="1" x14ac:dyDescent="0.3">
      <c r="C335" s="11"/>
    </row>
    <row r="336" spans="3:3" ht="15.75" customHeight="1" x14ac:dyDescent="0.3">
      <c r="C336" s="11"/>
    </row>
    <row r="337" spans="3:3" ht="15.75" customHeight="1" x14ac:dyDescent="0.3">
      <c r="C337" s="11"/>
    </row>
    <row r="338" spans="3:3" ht="15.75" customHeight="1" x14ac:dyDescent="0.3">
      <c r="C338" s="11"/>
    </row>
    <row r="339" spans="3:3" ht="15.75" customHeight="1" x14ac:dyDescent="0.3">
      <c r="C339" s="11"/>
    </row>
    <row r="340" spans="3:3" ht="15.75" customHeight="1" x14ac:dyDescent="0.3">
      <c r="C340" s="11"/>
    </row>
    <row r="341" spans="3:3" ht="15.75" customHeight="1" x14ac:dyDescent="0.3">
      <c r="C341" s="11"/>
    </row>
    <row r="342" spans="3:3" ht="15.75" customHeight="1" x14ac:dyDescent="0.3">
      <c r="C342" s="11"/>
    </row>
    <row r="343" spans="3:3" ht="15.75" customHeight="1" x14ac:dyDescent="0.3">
      <c r="C343" s="11"/>
    </row>
    <row r="344" spans="3:3" ht="15.75" customHeight="1" x14ac:dyDescent="0.3">
      <c r="C344" s="11"/>
    </row>
    <row r="345" spans="3:3" ht="15.75" customHeight="1" x14ac:dyDescent="0.3">
      <c r="C345" s="11"/>
    </row>
    <row r="346" spans="3:3" ht="15.75" customHeight="1" x14ac:dyDescent="0.3">
      <c r="C346" s="11"/>
    </row>
    <row r="347" spans="3:3" ht="15.75" customHeight="1" x14ac:dyDescent="0.3">
      <c r="C347" s="11"/>
    </row>
    <row r="348" spans="3:3" ht="15.75" customHeight="1" x14ac:dyDescent="0.3">
      <c r="C348" s="11"/>
    </row>
    <row r="349" spans="3:3" ht="15.75" customHeight="1" x14ac:dyDescent="0.3">
      <c r="C349" s="11"/>
    </row>
    <row r="350" spans="3:3" ht="15.75" customHeight="1" x14ac:dyDescent="0.3">
      <c r="C350" s="11"/>
    </row>
    <row r="351" spans="3:3" ht="15.75" customHeight="1" x14ac:dyDescent="0.3">
      <c r="C351" s="11"/>
    </row>
    <row r="352" spans="3:3" ht="15.75" customHeight="1" x14ac:dyDescent="0.3">
      <c r="C352" s="11"/>
    </row>
    <row r="353" spans="3:3" ht="15.75" customHeight="1" x14ac:dyDescent="0.3">
      <c r="C353" s="11"/>
    </row>
    <row r="354" spans="3:3" ht="15.75" customHeight="1" x14ac:dyDescent="0.3">
      <c r="C354" s="11"/>
    </row>
    <row r="355" spans="3:3" ht="15.75" customHeight="1" x14ac:dyDescent="0.3">
      <c r="C355" s="11"/>
    </row>
    <row r="356" spans="3:3" ht="15.75" customHeight="1" x14ac:dyDescent="0.3">
      <c r="C356" s="11"/>
    </row>
    <row r="357" spans="3:3" ht="15.75" customHeight="1" x14ac:dyDescent="0.3">
      <c r="C357" s="11"/>
    </row>
    <row r="358" spans="3:3" ht="15.75" customHeight="1" x14ac:dyDescent="0.3">
      <c r="C358" s="11"/>
    </row>
    <row r="359" spans="3:3" ht="15.75" customHeight="1" x14ac:dyDescent="0.3">
      <c r="C359" s="11"/>
    </row>
    <row r="360" spans="3:3" ht="15.75" customHeight="1" x14ac:dyDescent="0.3">
      <c r="C360" s="11"/>
    </row>
    <row r="361" spans="3:3" ht="15.75" customHeight="1" x14ac:dyDescent="0.3">
      <c r="C361" s="11"/>
    </row>
    <row r="362" spans="3:3" ht="15.75" customHeight="1" x14ac:dyDescent="0.3">
      <c r="C362" s="11"/>
    </row>
    <row r="363" spans="3:3" ht="15.75" customHeight="1" x14ac:dyDescent="0.3">
      <c r="C363" s="11"/>
    </row>
    <row r="364" spans="3:3" ht="15.75" customHeight="1" x14ac:dyDescent="0.3">
      <c r="C364" s="11"/>
    </row>
    <row r="365" spans="3:3" ht="15.75" customHeight="1" x14ac:dyDescent="0.3">
      <c r="C365" s="11"/>
    </row>
    <row r="366" spans="3:3" ht="15.75" customHeight="1" x14ac:dyDescent="0.3">
      <c r="C366" s="11"/>
    </row>
    <row r="367" spans="3:3" ht="15.75" customHeight="1" x14ac:dyDescent="0.3">
      <c r="C367" s="11"/>
    </row>
    <row r="368" spans="3:3" ht="15.75" customHeight="1" x14ac:dyDescent="0.3">
      <c r="C368" s="11"/>
    </row>
    <row r="369" spans="3:3" ht="15.75" customHeight="1" x14ac:dyDescent="0.3">
      <c r="C369" s="11"/>
    </row>
    <row r="370" spans="3:3" ht="15.75" customHeight="1" x14ac:dyDescent="0.3">
      <c r="C370" s="11"/>
    </row>
    <row r="371" spans="3:3" ht="15.75" customHeight="1" x14ac:dyDescent="0.3">
      <c r="C371" s="11"/>
    </row>
    <row r="372" spans="3:3" ht="15.75" customHeight="1" x14ac:dyDescent="0.3">
      <c r="C372" s="11"/>
    </row>
    <row r="373" spans="3:3" ht="15.75" customHeight="1" x14ac:dyDescent="0.3">
      <c r="C373" s="11"/>
    </row>
    <row r="374" spans="3:3" ht="15.75" customHeight="1" x14ac:dyDescent="0.3">
      <c r="C374" s="11"/>
    </row>
    <row r="375" spans="3:3" ht="15.75" customHeight="1" x14ac:dyDescent="0.3">
      <c r="C375" s="11"/>
    </row>
    <row r="376" spans="3:3" ht="15.75" customHeight="1" x14ac:dyDescent="0.3">
      <c r="C376" s="11"/>
    </row>
    <row r="377" spans="3:3" ht="15.75" customHeight="1" x14ac:dyDescent="0.3">
      <c r="C377" s="11"/>
    </row>
    <row r="378" spans="3:3" ht="15.75" customHeight="1" x14ac:dyDescent="0.3">
      <c r="C378" s="11"/>
    </row>
    <row r="379" spans="3:3" ht="15.75" customHeight="1" x14ac:dyDescent="0.3">
      <c r="C379" s="11"/>
    </row>
    <row r="380" spans="3:3" ht="15.75" customHeight="1" x14ac:dyDescent="0.3">
      <c r="C380" s="11"/>
    </row>
    <row r="381" spans="3:3" ht="15.75" customHeight="1" x14ac:dyDescent="0.3">
      <c r="C381" s="11"/>
    </row>
    <row r="382" spans="3:3" ht="15.75" customHeight="1" x14ac:dyDescent="0.3">
      <c r="C382" s="11"/>
    </row>
    <row r="383" spans="3:3" ht="15.75" customHeight="1" x14ac:dyDescent="0.3">
      <c r="C383" s="11"/>
    </row>
    <row r="384" spans="3:3" ht="15.75" customHeight="1" x14ac:dyDescent="0.3">
      <c r="C384" s="11"/>
    </row>
    <row r="385" spans="3:3" ht="15.75" customHeight="1" x14ac:dyDescent="0.3">
      <c r="C385" s="11"/>
    </row>
    <row r="386" spans="3:3" ht="15.75" customHeight="1" x14ac:dyDescent="0.3">
      <c r="C386" s="11"/>
    </row>
    <row r="387" spans="3:3" ht="15.75" customHeight="1" x14ac:dyDescent="0.3">
      <c r="C387" s="11"/>
    </row>
    <row r="388" spans="3:3" ht="15.75" customHeight="1" x14ac:dyDescent="0.3">
      <c r="C388" s="11"/>
    </row>
    <row r="389" spans="3:3" ht="15.75" customHeight="1" x14ac:dyDescent="0.3">
      <c r="C389" s="11"/>
    </row>
    <row r="390" spans="3:3" ht="15.75" customHeight="1" x14ac:dyDescent="0.3">
      <c r="C390" s="11"/>
    </row>
    <row r="391" spans="3:3" ht="15.75" customHeight="1" x14ac:dyDescent="0.3">
      <c r="C391" s="11"/>
    </row>
    <row r="392" spans="3:3" ht="15.75" customHeight="1" x14ac:dyDescent="0.3">
      <c r="C392" s="11"/>
    </row>
    <row r="393" spans="3:3" ht="15.75" customHeight="1" x14ac:dyDescent="0.3">
      <c r="C393" s="11"/>
    </row>
    <row r="394" spans="3:3" ht="15.75" customHeight="1" x14ac:dyDescent="0.3">
      <c r="C394" s="11"/>
    </row>
    <row r="395" spans="3:3" ht="15.75" customHeight="1" x14ac:dyDescent="0.3">
      <c r="C395" s="11"/>
    </row>
    <row r="396" spans="3:3" ht="15.75" customHeight="1" x14ac:dyDescent="0.3">
      <c r="C396" s="11"/>
    </row>
    <row r="397" spans="3:3" ht="15.75" customHeight="1" x14ac:dyDescent="0.3">
      <c r="C397" s="11"/>
    </row>
    <row r="398" spans="3:3" ht="15.75" customHeight="1" x14ac:dyDescent="0.3">
      <c r="C398" s="11"/>
    </row>
    <row r="399" spans="3:3" ht="15.75" customHeight="1" x14ac:dyDescent="0.3">
      <c r="C399" s="11"/>
    </row>
    <row r="400" spans="3:3" ht="15.75" customHeight="1" x14ac:dyDescent="0.3">
      <c r="C400" s="11"/>
    </row>
    <row r="401" spans="3:3" ht="15.75" customHeight="1" x14ac:dyDescent="0.3">
      <c r="C401" s="11"/>
    </row>
    <row r="402" spans="3:3" ht="15.75" customHeight="1" x14ac:dyDescent="0.3">
      <c r="C402" s="11"/>
    </row>
    <row r="403" spans="3:3" ht="15.75" customHeight="1" x14ac:dyDescent="0.3">
      <c r="C403" s="11"/>
    </row>
    <row r="404" spans="3:3" ht="15.75" customHeight="1" x14ac:dyDescent="0.3">
      <c r="C404" s="11"/>
    </row>
    <row r="405" spans="3:3" ht="15.75" customHeight="1" x14ac:dyDescent="0.3">
      <c r="C405" s="11"/>
    </row>
    <row r="406" spans="3:3" ht="15.75" customHeight="1" x14ac:dyDescent="0.3">
      <c r="C406" s="11"/>
    </row>
    <row r="407" spans="3:3" ht="15.75" customHeight="1" x14ac:dyDescent="0.3">
      <c r="C407" s="11"/>
    </row>
    <row r="408" spans="3:3" ht="15.75" customHeight="1" x14ac:dyDescent="0.3">
      <c r="C408" s="11"/>
    </row>
    <row r="409" spans="3:3" ht="15.75" customHeight="1" x14ac:dyDescent="0.3">
      <c r="C409" s="11"/>
    </row>
    <row r="410" spans="3:3" ht="15.75" customHeight="1" x14ac:dyDescent="0.3">
      <c r="C410" s="11"/>
    </row>
    <row r="411" spans="3:3" ht="15.75" customHeight="1" x14ac:dyDescent="0.3">
      <c r="C411" s="11"/>
    </row>
    <row r="412" spans="3:3" ht="15.75" customHeight="1" x14ac:dyDescent="0.3">
      <c r="C412" s="11"/>
    </row>
    <row r="413" spans="3:3" ht="15.75" customHeight="1" x14ac:dyDescent="0.3">
      <c r="C413" s="11"/>
    </row>
    <row r="414" spans="3:3" ht="15.75" customHeight="1" x14ac:dyDescent="0.3">
      <c r="C414" s="11"/>
    </row>
    <row r="415" spans="3:3" ht="15.75" customHeight="1" x14ac:dyDescent="0.3">
      <c r="C415" s="11"/>
    </row>
    <row r="416" spans="3:3" ht="15.75" customHeight="1" x14ac:dyDescent="0.3">
      <c r="C416" s="11"/>
    </row>
    <row r="417" spans="3:3" ht="15.75" customHeight="1" x14ac:dyDescent="0.3">
      <c r="C417" s="11"/>
    </row>
    <row r="418" spans="3:3" ht="15.75" customHeight="1" x14ac:dyDescent="0.3">
      <c r="C418" s="11"/>
    </row>
    <row r="419" spans="3:3" ht="15.75" customHeight="1" x14ac:dyDescent="0.3">
      <c r="C419" s="11"/>
    </row>
    <row r="420" spans="3:3" ht="15.75" customHeight="1" x14ac:dyDescent="0.3">
      <c r="C420" s="11"/>
    </row>
    <row r="421" spans="3:3" ht="15.75" customHeight="1" x14ac:dyDescent="0.3">
      <c r="C421" s="11"/>
    </row>
    <row r="422" spans="3:3" ht="15.75" customHeight="1" x14ac:dyDescent="0.3">
      <c r="C422" s="11"/>
    </row>
    <row r="423" spans="3:3" ht="15.75" customHeight="1" x14ac:dyDescent="0.3">
      <c r="C423" s="11"/>
    </row>
    <row r="424" spans="3:3" ht="15.75" customHeight="1" x14ac:dyDescent="0.3">
      <c r="C424" s="11"/>
    </row>
    <row r="425" spans="3:3" ht="15.75" customHeight="1" x14ac:dyDescent="0.3">
      <c r="C425" s="11"/>
    </row>
    <row r="426" spans="3:3" ht="15.75" customHeight="1" x14ac:dyDescent="0.3">
      <c r="C426" s="11"/>
    </row>
    <row r="427" spans="3:3" ht="15.75" customHeight="1" x14ac:dyDescent="0.3">
      <c r="C427" s="11"/>
    </row>
    <row r="428" spans="3:3" ht="15.75" customHeight="1" x14ac:dyDescent="0.3">
      <c r="C428" s="11"/>
    </row>
    <row r="429" spans="3:3" ht="15.75" customHeight="1" x14ac:dyDescent="0.3">
      <c r="C429" s="11"/>
    </row>
    <row r="430" spans="3:3" ht="15.75" customHeight="1" x14ac:dyDescent="0.3">
      <c r="C430" s="11"/>
    </row>
    <row r="431" spans="3:3" ht="15.75" customHeight="1" x14ac:dyDescent="0.3">
      <c r="C431" s="11"/>
    </row>
    <row r="432" spans="3:3" ht="15.75" customHeight="1" x14ac:dyDescent="0.3">
      <c r="C432" s="11"/>
    </row>
    <row r="433" spans="3:3" ht="15.75" customHeight="1" x14ac:dyDescent="0.3">
      <c r="C433" s="11"/>
    </row>
    <row r="434" spans="3:3" ht="15.75" customHeight="1" x14ac:dyDescent="0.3">
      <c r="C434" s="11"/>
    </row>
    <row r="435" spans="3:3" ht="15.75" customHeight="1" x14ac:dyDescent="0.3">
      <c r="C435" s="11"/>
    </row>
    <row r="436" spans="3:3" ht="15.75" customHeight="1" x14ac:dyDescent="0.3">
      <c r="C436" s="11"/>
    </row>
    <row r="437" spans="3:3" ht="15.75" customHeight="1" x14ac:dyDescent="0.3">
      <c r="C437" s="11"/>
    </row>
    <row r="438" spans="3:3" ht="15.75" customHeight="1" x14ac:dyDescent="0.3">
      <c r="C438" s="11"/>
    </row>
    <row r="439" spans="3:3" ht="15.75" customHeight="1" x14ac:dyDescent="0.3">
      <c r="C439" s="11"/>
    </row>
    <row r="440" spans="3:3" ht="15.75" customHeight="1" x14ac:dyDescent="0.3">
      <c r="C440" s="11"/>
    </row>
    <row r="441" spans="3:3" ht="15.75" customHeight="1" x14ac:dyDescent="0.3">
      <c r="C441" s="11"/>
    </row>
    <row r="442" spans="3:3" ht="15.75" customHeight="1" x14ac:dyDescent="0.3">
      <c r="C442" s="11"/>
    </row>
    <row r="443" spans="3:3" ht="15.75" customHeight="1" x14ac:dyDescent="0.3">
      <c r="C443" s="11"/>
    </row>
    <row r="444" spans="3:3" ht="15.75" customHeight="1" x14ac:dyDescent="0.3">
      <c r="C444" s="11"/>
    </row>
    <row r="445" spans="3:3" ht="15.75" customHeight="1" x14ac:dyDescent="0.3">
      <c r="C445" s="11"/>
    </row>
    <row r="446" spans="3:3" ht="15.75" customHeight="1" x14ac:dyDescent="0.3">
      <c r="C446" s="11"/>
    </row>
    <row r="447" spans="3:3" ht="15.75" customHeight="1" x14ac:dyDescent="0.3">
      <c r="C447" s="11"/>
    </row>
    <row r="448" spans="3:3" ht="15.75" customHeight="1" x14ac:dyDescent="0.3">
      <c r="C448" s="11"/>
    </row>
    <row r="449" spans="3:3" ht="15.75" customHeight="1" x14ac:dyDescent="0.3">
      <c r="C449" s="11"/>
    </row>
    <row r="450" spans="3:3" ht="15.75" customHeight="1" x14ac:dyDescent="0.3">
      <c r="C450" s="11"/>
    </row>
    <row r="451" spans="3:3" ht="15.75" customHeight="1" x14ac:dyDescent="0.3">
      <c r="C451" s="11"/>
    </row>
    <row r="452" spans="3:3" ht="15.75" customHeight="1" x14ac:dyDescent="0.3">
      <c r="C452" s="11"/>
    </row>
    <row r="453" spans="3:3" ht="15.75" customHeight="1" x14ac:dyDescent="0.3">
      <c r="C453" s="11"/>
    </row>
    <row r="454" spans="3:3" ht="15.75" customHeight="1" x14ac:dyDescent="0.3">
      <c r="C454" s="11"/>
    </row>
    <row r="455" spans="3:3" ht="15.75" customHeight="1" x14ac:dyDescent="0.3">
      <c r="C455" s="11"/>
    </row>
    <row r="456" spans="3:3" ht="15.75" customHeight="1" x14ac:dyDescent="0.3">
      <c r="C456" s="11"/>
    </row>
    <row r="457" spans="3:3" ht="15.75" customHeight="1" x14ac:dyDescent="0.3">
      <c r="C457" s="11"/>
    </row>
    <row r="458" spans="3:3" ht="15.75" customHeight="1" x14ac:dyDescent="0.3">
      <c r="C458" s="11"/>
    </row>
    <row r="459" spans="3:3" ht="15.75" customHeight="1" x14ac:dyDescent="0.3">
      <c r="C459" s="11"/>
    </row>
    <row r="460" spans="3:3" ht="15.75" customHeight="1" x14ac:dyDescent="0.3">
      <c r="C460" s="11"/>
    </row>
    <row r="461" spans="3:3" ht="15.75" customHeight="1" x14ac:dyDescent="0.3">
      <c r="C461" s="11"/>
    </row>
    <row r="462" spans="3:3" ht="15.75" customHeight="1" x14ac:dyDescent="0.3">
      <c r="C462" s="11"/>
    </row>
    <row r="463" spans="3:3" ht="15.75" customHeight="1" x14ac:dyDescent="0.3">
      <c r="C463" s="11"/>
    </row>
    <row r="464" spans="3:3" ht="15.75" customHeight="1" x14ac:dyDescent="0.3">
      <c r="C464" s="11"/>
    </row>
    <row r="465" spans="3:3" ht="15.75" customHeight="1" x14ac:dyDescent="0.3">
      <c r="C465" s="11"/>
    </row>
    <row r="466" spans="3:3" ht="15.75" customHeight="1" x14ac:dyDescent="0.3">
      <c r="C466" s="11"/>
    </row>
    <row r="467" spans="3:3" ht="15.75" customHeight="1" x14ac:dyDescent="0.3">
      <c r="C467" s="11"/>
    </row>
    <row r="468" spans="3:3" ht="15.75" customHeight="1" x14ac:dyDescent="0.3">
      <c r="C468" s="11"/>
    </row>
    <row r="469" spans="3:3" ht="15.75" customHeight="1" x14ac:dyDescent="0.3">
      <c r="C469" s="11"/>
    </row>
    <row r="470" spans="3:3" ht="15.75" customHeight="1" x14ac:dyDescent="0.3">
      <c r="C470" s="11"/>
    </row>
    <row r="471" spans="3:3" ht="15.75" customHeight="1" x14ac:dyDescent="0.3">
      <c r="C471" s="11"/>
    </row>
    <row r="472" spans="3:3" ht="15.75" customHeight="1" x14ac:dyDescent="0.3">
      <c r="C472" s="11"/>
    </row>
    <row r="473" spans="3:3" ht="15.75" customHeight="1" x14ac:dyDescent="0.3">
      <c r="C473" s="11"/>
    </row>
    <row r="474" spans="3:3" ht="15.75" customHeight="1" x14ac:dyDescent="0.3">
      <c r="C474" s="11"/>
    </row>
    <row r="475" spans="3:3" ht="15.75" customHeight="1" x14ac:dyDescent="0.3">
      <c r="C475" s="11"/>
    </row>
    <row r="476" spans="3:3" ht="15.75" customHeight="1" x14ac:dyDescent="0.3">
      <c r="C476" s="11"/>
    </row>
    <row r="477" spans="3:3" ht="15.75" customHeight="1" x14ac:dyDescent="0.3">
      <c r="C477" s="11"/>
    </row>
    <row r="478" spans="3:3" ht="15.75" customHeight="1" x14ac:dyDescent="0.3">
      <c r="C478" s="11"/>
    </row>
    <row r="479" spans="3:3" ht="15.75" customHeight="1" x14ac:dyDescent="0.3">
      <c r="C479" s="11"/>
    </row>
    <row r="480" spans="3:3" ht="15.75" customHeight="1" x14ac:dyDescent="0.3">
      <c r="C480" s="11"/>
    </row>
    <row r="481" spans="3:3" ht="15.75" customHeight="1" x14ac:dyDescent="0.3">
      <c r="C481" s="11"/>
    </row>
    <row r="482" spans="3:3" ht="15.75" customHeight="1" x14ac:dyDescent="0.3">
      <c r="C482" s="11"/>
    </row>
    <row r="483" spans="3:3" ht="15.75" customHeight="1" x14ac:dyDescent="0.3">
      <c r="C483" s="11"/>
    </row>
    <row r="484" spans="3:3" ht="15.75" customHeight="1" x14ac:dyDescent="0.3">
      <c r="C484" s="11"/>
    </row>
    <row r="485" spans="3:3" ht="15.75" customHeight="1" x14ac:dyDescent="0.3">
      <c r="C485" s="11"/>
    </row>
    <row r="486" spans="3:3" ht="15.75" customHeight="1" x14ac:dyDescent="0.3">
      <c r="C486" s="11"/>
    </row>
    <row r="487" spans="3:3" ht="15.75" customHeight="1" x14ac:dyDescent="0.3">
      <c r="C487" s="11"/>
    </row>
    <row r="488" spans="3:3" ht="15.75" customHeight="1" x14ac:dyDescent="0.3">
      <c r="C488" s="11"/>
    </row>
    <row r="489" spans="3:3" ht="15.75" customHeight="1" x14ac:dyDescent="0.3">
      <c r="C489" s="11"/>
    </row>
    <row r="490" spans="3:3" ht="15.75" customHeight="1" x14ac:dyDescent="0.3">
      <c r="C490" s="11"/>
    </row>
    <row r="491" spans="3:3" ht="15.75" customHeight="1" x14ac:dyDescent="0.3">
      <c r="C491" s="11"/>
    </row>
    <row r="492" spans="3:3" ht="15.75" customHeight="1" x14ac:dyDescent="0.3">
      <c r="C492" s="11"/>
    </row>
    <row r="493" spans="3:3" ht="15.75" customHeight="1" x14ac:dyDescent="0.3">
      <c r="C493" s="11"/>
    </row>
    <row r="494" spans="3:3" ht="15.75" customHeight="1" x14ac:dyDescent="0.3">
      <c r="C494" s="11"/>
    </row>
    <row r="495" spans="3:3" ht="15.75" customHeight="1" x14ac:dyDescent="0.3">
      <c r="C495" s="11"/>
    </row>
    <row r="496" spans="3:3" ht="15.75" customHeight="1" x14ac:dyDescent="0.3">
      <c r="C496" s="11"/>
    </row>
    <row r="497" spans="3:3" ht="15.75" customHeight="1" x14ac:dyDescent="0.3">
      <c r="C497" s="11"/>
    </row>
    <row r="498" spans="3:3" ht="15.75" customHeight="1" x14ac:dyDescent="0.3">
      <c r="C498" s="11"/>
    </row>
    <row r="499" spans="3:3" ht="15.75" customHeight="1" x14ac:dyDescent="0.3">
      <c r="C499" s="11"/>
    </row>
    <row r="500" spans="3:3" ht="15.75" customHeight="1" x14ac:dyDescent="0.3">
      <c r="C500" s="11"/>
    </row>
    <row r="501" spans="3:3" ht="15.75" customHeight="1" x14ac:dyDescent="0.3">
      <c r="C501" s="11"/>
    </row>
    <row r="502" spans="3:3" ht="15.75" customHeight="1" x14ac:dyDescent="0.3">
      <c r="C502" s="11"/>
    </row>
    <row r="503" spans="3:3" ht="15.75" customHeight="1" x14ac:dyDescent="0.3">
      <c r="C503" s="11"/>
    </row>
    <row r="504" spans="3:3" ht="15.75" customHeight="1" x14ac:dyDescent="0.3">
      <c r="C504" s="11"/>
    </row>
    <row r="505" spans="3:3" ht="15.75" customHeight="1" x14ac:dyDescent="0.3">
      <c r="C505" s="11"/>
    </row>
    <row r="506" spans="3:3" ht="15.75" customHeight="1" x14ac:dyDescent="0.3">
      <c r="C506" s="11"/>
    </row>
    <row r="507" spans="3:3" ht="15.75" customHeight="1" x14ac:dyDescent="0.3">
      <c r="C507" s="11"/>
    </row>
    <row r="508" spans="3:3" ht="15.75" customHeight="1" x14ac:dyDescent="0.3">
      <c r="C508" s="11"/>
    </row>
    <row r="509" spans="3:3" ht="15.75" customHeight="1" x14ac:dyDescent="0.3">
      <c r="C509" s="11"/>
    </row>
    <row r="510" spans="3:3" ht="15.75" customHeight="1" x14ac:dyDescent="0.3">
      <c r="C510" s="11"/>
    </row>
    <row r="511" spans="3:3" ht="15.75" customHeight="1" x14ac:dyDescent="0.3">
      <c r="C511" s="11"/>
    </row>
    <row r="512" spans="3:3" ht="15.75" customHeight="1" x14ac:dyDescent="0.3">
      <c r="C512" s="11"/>
    </row>
    <row r="513" spans="3:3" ht="15.75" customHeight="1" x14ac:dyDescent="0.3">
      <c r="C513" s="11"/>
    </row>
    <row r="514" spans="3:3" ht="15.75" customHeight="1" x14ac:dyDescent="0.3">
      <c r="C514" s="11"/>
    </row>
    <row r="515" spans="3:3" ht="15.75" customHeight="1" x14ac:dyDescent="0.3">
      <c r="C515" s="11"/>
    </row>
    <row r="516" spans="3:3" ht="15.75" customHeight="1" x14ac:dyDescent="0.3">
      <c r="C516" s="11"/>
    </row>
    <row r="517" spans="3:3" ht="15.75" customHeight="1" x14ac:dyDescent="0.3">
      <c r="C517" s="11"/>
    </row>
    <row r="518" spans="3:3" ht="15.75" customHeight="1" x14ac:dyDescent="0.3">
      <c r="C518" s="11"/>
    </row>
    <row r="519" spans="3:3" ht="15.75" customHeight="1" x14ac:dyDescent="0.3">
      <c r="C519" s="11"/>
    </row>
    <row r="520" spans="3:3" ht="15.75" customHeight="1" x14ac:dyDescent="0.3">
      <c r="C520" s="11"/>
    </row>
    <row r="521" spans="3:3" ht="15.75" customHeight="1" x14ac:dyDescent="0.3">
      <c r="C521" s="11"/>
    </row>
    <row r="522" spans="3:3" ht="15.75" customHeight="1" x14ac:dyDescent="0.3">
      <c r="C522" s="11"/>
    </row>
    <row r="523" spans="3:3" ht="15.75" customHeight="1" x14ac:dyDescent="0.3">
      <c r="C523" s="11"/>
    </row>
    <row r="524" spans="3:3" ht="15.75" customHeight="1" x14ac:dyDescent="0.3">
      <c r="C524" s="11"/>
    </row>
    <row r="525" spans="3:3" ht="15.75" customHeight="1" x14ac:dyDescent="0.3">
      <c r="C525" s="11"/>
    </row>
    <row r="526" spans="3:3" ht="15.75" customHeight="1" x14ac:dyDescent="0.3">
      <c r="C526" s="11"/>
    </row>
    <row r="527" spans="3:3" ht="15.75" customHeight="1" x14ac:dyDescent="0.3">
      <c r="C527" s="11"/>
    </row>
    <row r="528" spans="3:3" ht="15.75" customHeight="1" x14ac:dyDescent="0.3">
      <c r="C528" s="11"/>
    </row>
    <row r="529" spans="3:3" ht="15.75" customHeight="1" x14ac:dyDescent="0.3">
      <c r="C529" s="11"/>
    </row>
    <row r="530" spans="3:3" ht="15.75" customHeight="1" x14ac:dyDescent="0.3">
      <c r="C530" s="11"/>
    </row>
    <row r="531" spans="3:3" ht="15.75" customHeight="1" x14ac:dyDescent="0.3">
      <c r="C531" s="11"/>
    </row>
    <row r="532" spans="3:3" ht="15.75" customHeight="1" x14ac:dyDescent="0.3">
      <c r="C532" s="11"/>
    </row>
    <row r="533" spans="3:3" ht="15.75" customHeight="1" x14ac:dyDescent="0.3">
      <c r="C533" s="11"/>
    </row>
    <row r="534" spans="3:3" ht="15.75" customHeight="1" x14ac:dyDescent="0.3">
      <c r="C534" s="11"/>
    </row>
    <row r="535" spans="3:3" ht="15.75" customHeight="1" x14ac:dyDescent="0.3">
      <c r="C535" s="11"/>
    </row>
    <row r="536" spans="3:3" ht="15.75" customHeight="1" x14ac:dyDescent="0.3">
      <c r="C536" s="11"/>
    </row>
    <row r="537" spans="3:3" ht="15.75" customHeight="1" x14ac:dyDescent="0.3">
      <c r="C537" s="11"/>
    </row>
    <row r="538" spans="3:3" ht="15.75" customHeight="1" x14ac:dyDescent="0.3">
      <c r="C538" s="11"/>
    </row>
    <row r="539" spans="3:3" ht="15.75" customHeight="1" x14ac:dyDescent="0.3">
      <c r="C539" s="11"/>
    </row>
    <row r="540" spans="3:3" ht="15.75" customHeight="1" x14ac:dyDescent="0.3">
      <c r="C540" s="11"/>
    </row>
    <row r="541" spans="3:3" ht="15.75" customHeight="1" x14ac:dyDescent="0.3">
      <c r="C541" s="11"/>
    </row>
    <row r="542" spans="3:3" ht="15.75" customHeight="1" x14ac:dyDescent="0.3">
      <c r="C542" s="11"/>
    </row>
    <row r="543" spans="3:3" ht="15.75" customHeight="1" x14ac:dyDescent="0.3">
      <c r="C543" s="11"/>
    </row>
    <row r="544" spans="3:3" ht="15.75" customHeight="1" x14ac:dyDescent="0.3">
      <c r="C544" s="11"/>
    </row>
    <row r="545" spans="3:3" ht="15.75" customHeight="1" x14ac:dyDescent="0.3">
      <c r="C545" s="11"/>
    </row>
    <row r="546" spans="3:3" ht="15.75" customHeight="1" x14ac:dyDescent="0.3">
      <c r="C546" s="11"/>
    </row>
    <row r="547" spans="3:3" ht="15.75" customHeight="1" x14ac:dyDescent="0.3">
      <c r="C547" s="11"/>
    </row>
    <row r="548" spans="3:3" ht="15.75" customHeight="1" x14ac:dyDescent="0.3">
      <c r="C548" s="11"/>
    </row>
    <row r="549" spans="3:3" ht="15.75" customHeight="1" x14ac:dyDescent="0.3">
      <c r="C549" s="11"/>
    </row>
    <row r="550" spans="3:3" ht="15.75" customHeight="1" x14ac:dyDescent="0.3">
      <c r="C550" s="11"/>
    </row>
    <row r="551" spans="3:3" ht="15.75" customHeight="1" x14ac:dyDescent="0.3">
      <c r="C551" s="11"/>
    </row>
    <row r="552" spans="3:3" ht="15.75" customHeight="1" x14ac:dyDescent="0.3">
      <c r="C552" s="11"/>
    </row>
    <row r="553" spans="3:3" ht="15.75" customHeight="1" x14ac:dyDescent="0.3">
      <c r="C553" s="11"/>
    </row>
    <row r="554" spans="3:3" ht="15.75" customHeight="1" x14ac:dyDescent="0.3">
      <c r="C554" s="11"/>
    </row>
    <row r="555" spans="3:3" ht="15.75" customHeight="1" x14ac:dyDescent="0.3">
      <c r="C555" s="11"/>
    </row>
    <row r="556" spans="3:3" ht="15.75" customHeight="1" x14ac:dyDescent="0.3">
      <c r="C556" s="11"/>
    </row>
    <row r="557" spans="3:3" ht="15.75" customHeight="1" x14ac:dyDescent="0.3">
      <c r="C557" s="11"/>
    </row>
    <row r="558" spans="3:3" ht="15.75" customHeight="1" x14ac:dyDescent="0.3">
      <c r="C558" s="11"/>
    </row>
    <row r="559" spans="3:3" ht="15.75" customHeight="1" x14ac:dyDescent="0.3">
      <c r="C559" s="11"/>
    </row>
    <row r="560" spans="3:3" ht="15.75" customHeight="1" x14ac:dyDescent="0.3">
      <c r="C560" s="11"/>
    </row>
    <row r="561" spans="3:3" ht="15.75" customHeight="1" x14ac:dyDescent="0.3">
      <c r="C561" s="11"/>
    </row>
    <row r="562" spans="3:3" ht="15.75" customHeight="1" x14ac:dyDescent="0.3">
      <c r="C562" s="11"/>
    </row>
    <row r="563" spans="3:3" ht="15.75" customHeight="1" x14ac:dyDescent="0.3">
      <c r="C563" s="11"/>
    </row>
    <row r="564" spans="3:3" ht="15.75" customHeight="1" x14ac:dyDescent="0.3">
      <c r="C564" s="11"/>
    </row>
    <row r="565" spans="3:3" ht="15.75" customHeight="1" x14ac:dyDescent="0.3">
      <c r="C565" s="11"/>
    </row>
    <row r="566" spans="3:3" ht="15.75" customHeight="1" x14ac:dyDescent="0.3">
      <c r="C566" s="11"/>
    </row>
    <row r="567" spans="3:3" ht="15.75" customHeight="1" x14ac:dyDescent="0.3">
      <c r="C567" s="11"/>
    </row>
    <row r="568" spans="3:3" ht="15.75" customHeight="1" x14ac:dyDescent="0.3">
      <c r="C568" s="11"/>
    </row>
    <row r="569" spans="3:3" ht="15.75" customHeight="1" x14ac:dyDescent="0.3">
      <c r="C569" s="11"/>
    </row>
    <row r="570" spans="3:3" ht="15.75" customHeight="1" x14ac:dyDescent="0.3">
      <c r="C570" s="11"/>
    </row>
    <row r="571" spans="3:3" ht="15.75" customHeight="1" x14ac:dyDescent="0.3">
      <c r="C571" s="11"/>
    </row>
    <row r="572" spans="3:3" ht="15.75" customHeight="1" x14ac:dyDescent="0.3">
      <c r="C572" s="11"/>
    </row>
    <row r="573" spans="3:3" ht="15.75" customHeight="1" x14ac:dyDescent="0.3">
      <c r="C573" s="11"/>
    </row>
    <row r="574" spans="3:3" ht="15.75" customHeight="1" x14ac:dyDescent="0.3">
      <c r="C574" s="11"/>
    </row>
    <row r="575" spans="3:3" ht="15.75" customHeight="1" x14ac:dyDescent="0.3">
      <c r="C575" s="11"/>
    </row>
    <row r="576" spans="3:3" ht="15.75" customHeight="1" x14ac:dyDescent="0.3">
      <c r="C576" s="11"/>
    </row>
    <row r="577" spans="3:3" ht="15.75" customHeight="1" x14ac:dyDescent="0.3">
      <c r="C577" s="11"/>
    </row>
    <row r="578" spans="3:3" ht="15.75" customHeight="1" x14ac:dyDescent="0.3">
      <c r="C578" s="11"/>
    </row>
    <row r="579" spans="3:3" ht="15.75" customHeight="1" x14ac:dyDescent="0.3">
      <c r="C579" s="11"/>
    </row>
    <row r="580" spans="3:3" ht="15.75" customHeight="1" x14ac:dyDescent="0.3">
      <c r="C580" s="11"/>
    </row>
    <row r="581" spans="3:3" ht="15.75" customHeight="1" x14ac:dyDescent="0.3">
      <c r="C581" s="11"/>
    </row>
    <row r="582" spans="3:3" ht="15.75" customHeight="1" x14ac:dyDescent="0.3">
      <c r="C582" s="11"/>
    </row>
    <row r="583" spans="3:3" ht="15.75" customHeight="1" x14ac:dyDescent="0.3">
      <c r="C583" s="11"/>
    </row>
    <row r="584" spans="3:3" ht="15.75" customHeight="1" x14ac:dyDescent="0.3">
      <c r="C584" s="11"/>
    </row>
    <row r="585" spans="3:3" ht="15.75" customHeight="1" x14ac:dyDescent="0.3">
      <c r="C585" s="11"/>
    </row>
    <row r="586" spans="3:3" ht="15.75" customHeight="1" x14ac:dyDescent="0.3">
      <c r="C586" s="11"/>
    </row>
    <row r="587" spans="3:3" ht="15.75" customHeight="1" x14ac:dyDescent="0.3">
      <c r="C587" s="11"/>
    </row>
    <row r="588" spans="3:3" ht="15.75" customHeight="1" x14ac:dyDescent="0.3">
      <c r="C588" s="11"/>
    </row>
    <row r="589" spans="3:3" ht="15.75" customHeight="1" x14ac:dyDescent="0.3">
      <c r="C589" s="11"/>
    </row>
    <row r="590" spans="3:3" ht="15.75" customHeight="1" x14ac:dyDescent="0.3">
      <c r="C590" s="11"/>
    </row>
    <row r="591" spans="3:3" ht="15.75" customHeight="1" x14ac:dyDescent="0.3">
      <c r="C591" s="11"/>
    </row>
    <row r="592" spans="3:3" ht="15.75" customHeight="1" x14ac:dyDescent="0.3">
      <c r="C592" s="11"/>
    </row>
    <row r="593" spans="3:3" ht="15.75" customHeight="1" x14ac:dyDescent="0.3">
      <c r="C593" s="11"/>
    </row>
    <row r="594" spans="3:3" ht="15.75" customHeight="1" x14ac:dyDescent="0.3">
      <c r="C594" s="11"/>
    </row>
    <row r="595" spans="3:3" ht="15.75" customHeight="1" x14ac:dyDescent="0.3">
      <c r="C595" s="11"/>
    </row>
    <row r="596" spans="3:3" ht="15.75" customHeight="1" x14ac:dyDescent="0.3">
      <c r="C596" s="11"/>
    </row>
    <row r="597" spans="3:3" ht="15.75" customHeight="1" x14ac:dyDescent="0.3">
      <c r="C597" s="11"/>
    </row>
    <row r="598" spans="3:3" ht="15.75" customHeight="1" x14ac:dyDescent="0.3">
      <c r="C598" s="11"/>
    </row>
    <row r="599" spans="3:3" ht="15.75" customHeight="1" x14ac:dyDescent="0.3">
      <c r="C599" s="11"/>
    </row>
    <row r="600" spans="3:3" ht="15.75" customHeight="1" x14ac:dyDescent="0.3">
      <c r="C600" s="11"/>
    </row>
    <row r="601" spans="3:3" ht="15.75" customHeight="1" x14ac:dyDescent="0.3">
      <c r="C601" s="11"/>
    </row>
    <row r="602" spans="3:3" ht="15.75" customHeight="1" x14ac:dyDescent="0.3">
      <c r="C602" s="11"/>
    </row>
    <row r="603" spans="3:3" ht="15.75" customHeight="1" x14ac:dyDescent="0.3">
      <c r="C603" s="11"/>
    </row>
    <row r="604" spans="3:3" ht="15.75" customHeight="1" x14ac:dyDescent="0.3">
      <c r="C604" s="11"/>
    </row>
    <row r="605" spans="3:3" ht="15.75" customHeight="1" x14ac:dyDescent="0.3">
      <c r="C605" s="11"/>
    </row>
    <row r="606" spans="3:3" ht="15.75" customHeight="1" x14ac:dyDescent="0.3">
      <c r="C606" s="11"/>
    </row>
    <row r="607" spans="3:3" ht="15.75" customHeight="1" x14ac:dyDescent="0.3">
      <c r="C607" s="11"/>
    </row>
    <row r="608" spans="3:3" ht="15.75" customHeight="1" x14ac:dyDescent="0.3">
      <c r="C608" s="11"/>
    </row>
    <row r="609" spans="3:3" ht="15.75" customHeight="1" x14ac:dyDescent="0.3">
      <c r="C609" s="11"/>
    </row>
    <row r="610" spans="3:3" ht="15.75" customHeight="1" x14ac:dyDescent="0.3">
      <c r="C610" s="11"/>
    </row>
    <row r="611" spans="3:3" ht="15.75" customHeight="1" x14ac:dyDescent="0.3">
      <c r="C611" s="11"/>
    </row>
    <row r="612" spans="3:3" ht="15.75" customHeight="1" x14ac:dyDescent="0.3">
      <c r="C612" s="11"/>
    </row>
    <row r="613" spans="3:3" ht="15.75" customHeight="1" x14ac:dyDescent="0.3">
      <c r="C613" s="11"/>
    </row>
    <row r="614" spans="3:3" ht="15.75" customHeight="1" x14ac:dyDescent="0.3">
      <c r="C614" s="11"/>
    </row>
    <row r="615" spans="3:3" ht="15.75" customHeight="1" x14ac:dyDescent="0.3">
      <c r="C615" s="11"/>
    </row>
    <row r="616" spans="3:3" ht="15.75" customHeight="1" x14ac:dyDescent="0.3">
      <c r="C616" s="11"/>
    </row>
    <row r="617" spans="3:3" ht="15.75" customHeight="1" x14ac:dyDescent="0.3">
      <c r="C617" s="11"/>
    </row>
    <row r="618" spans="3:3" ht="15.75" customHeight="1" x14ac:dyDescent="0.3">
      <c r="C618" s="11"/>
    </row>
    <row r="619" spans="3:3" ht="15.75" customHeight="1" x14ac:dyDescent="0.3">
      <c r="C619" s="11"/>
    </row>
    <row r="620" spans="3:3" ht="15.75" customHeight="1" x14ac:dyDescent="0.3">
      <c r="C620" s="11"/>
    </row>
    <row r="621" spans="3:3" ht="15.75" customHeight="1" x14ac:dyDescent="0.3">
      <c r="C621" s="11"/>
    </row>
    <row r="622" spans="3:3" ht="15.75" customHeight="1" x14ac:dyDescent="0.3">
      <c r="C622" s="11"/>
    </row>
    <row r="623" spans="3:3" ht="15.75" customHeight="1" x14ac:dyDescent="0.3">
      <c r="C623" s="11"/>
    </row>
    <row r="624" spans="3:3" ht="15.75" customHeight="1" x14ac:dyDescent="0.3">
      <c r="C624" s="11"/>
    </row>
    <row r="625" spans="3:3" ht="15.75" customHeight="1" x14ac:dyDescent="0.3">
      <c r="C625" s="11"/>
    </row>
    <row r="626" spans="3:3" ht="15.75" customHeight="1" x14ac:dyDescent="0.3">
      <c r="C626" s="11"/>
    </row>
    <row r="627" spans="3:3" ht="15.75" customHeight="1" x14ac:dyDescent="0.3">
      <c r="C627" s="11"/>
    </row>
    <row r="628" spans="3:3" ht="15.75" customHeight="1" x14ac:dyDescent="0.3">
      <c r="C628" s="11"/>
    </row>
    <row r="629" spans="3:3" ht="15.75" customHeight="1" x14ac:dyDescent="0.3">
      <c r="C629" s="11"/>
    </row>
    <row r="630" spans="3:3" ht="15.75" customHeight="1" x14ac:dyDescent="0.3">
      <c r="C630" s="11"/>
    </row>
    <row r="631" spans="3:3" ht="15.75" customHeight="1" x14ac:dyDescent="0.3">
      <c r="C631" s="11"/>
    </row>
    <row r="632" spans="3:3" ht="15.75" customHeight="1" x14ac:dyDescent="0.3">
      <c r="C632" s="11"/>
    </row>
    <row r="633" spans="3:3" ht="15.75" customHeight="1" x14ac:dyDescent="0.3">
      <c r="C633" s="11"/>
    </row>
    <row r="634" spans="3:3" ht="15.75" customHeight="1" x14ac:dyDescent="0.3">
      <c r="C634" s="11"/>
    </row>
    <row r="635" spans="3:3" ht="15.75" customHeight="1" x14ac:dyDescent="0.3">
      <c r="C635" s="11"/>
    </row>
    <row r="636" spans="3:3" ht="15.75" customHeight="1" x14ac:dyDescent="0.3">
      <c r="C636" s="11"/>
    </row>
    <row r="637" spans="3:3" ht="15.75" customHeight="1" x14ac:dyDescent="0.3">
      <c r="C637" s="11"/>
    </row>
    <row r="638" spans="3:3" ht="15.75" customHeight="1" x14ac:dyDescent="0.3">
      <c r="C638" s="11"/>
    </row>
    <row r="639" spans="3:3" ht="15.75" customHeight="1" x14ac:dyDescent="0.3">
      <c r="C639" s="11"/>
    </row>
    <row r="640" spans="3:3" ht="15.75" customHeight="1" x14ac:dyDescent="0.3">
      <c r="C640" s="11"/>
    </row>
    <row r="641" spans="3:3" ht="15.75" customHeight="1" x14ac:dyDescent="0.3">
      <c r="C641" s="11"/>
    </row>
    <row r="642" spans="3:3" ht="15.75" customHeight="1" x14ac:dyDescent="0.3">
      <c r="C642" s="11"/>
    </row>
    <row r="643" spans="3:3" ht="15.75" customHeight="1" x14ac:dyDescent="0.3">
      <c r="C643" s="11"/>
    </row>
    <row r="644" spans="3:3" ht="15.75" customHeight="1" x14ac:dyDescent="0.3">
      <c r="C644" s="11"/>
    </row>
    <row r="645" spans="3:3" ht="15.75" customHeight="1" x14ac:dyDescent="0.3">
      <c r="C645" s="11"/>
    </row>
    <row r="646" spans="3:3" ht="15.75" customHeight="1" x14ac:dyDescent="0.3">
      <c r="C646" s="11"/>
    </row>
    <row r="647" spans="3:3" ht="15.75" customHeight="1" x14ac:dyDescent="0.3">
      <c r="C647" s="11"/>
    </row>
    <row r="648" spans="3:3" ht="15.75" customHeight="1" x14ac:dyDescent="0.3">
      <c r="C648" s="11"/>
    </row>
    <row r="649" spans="3:3" ht="15.75" customHeight="1" x14ac:dyDescent="0.3">
      <c r="C649" s="11"/>
    </row>
    <row r="650" spans="3:3" ht="15.75" customHeight="1" x14ac:dyDescent="0.3">
      <c r="C650" s="11"/>
    </row>
    <row r="651" spans="3:3" ht="15.75" customHeight="1" x14ac:dyDescent="0.3">
      <c r="C651" s="11"/>
    </row>
    <row r="652" spans="3:3" ht="15.75" customHeight="1" x14ac:dyDescent="0.3">
      <c r="C652" s="11"/>
    </row>
    <row r="653" spans="3:3" ht="15.75" customHeight="1" x14ac:dyDescent="0.3">
      <c r="C653" s="11"/>
    </row>
    <row r="654" spans="3:3" ht="15.75" customHeight="1" x14ac:dyDescent="0.3">
      <c r="C654" s="11"/>
    </row>
    <row r="655" spans="3:3" ht="15.75" customHeight="1" x14ac:dyDescent="0.3">
      <c r="C655" s="11"/>
    </row>
    <row r="656" spans="3:3" ht="15.75" customHeight="1" x14ac:dyDescent="0.3">
      <c r="C656" s="11"/>
    </row>
    <row r="657" spans="3:3" ht="15.75" customHeight="1" x14ac:dyDescent="0.3">
      <c r="C657" s="11"/>
    </row>
    <row r="658" spans="3:3" ht="15.75" customHeight="1" x14ac:dyDescent="0.3">
      <c r="C658" s="11"/>
    </row>
    <row r="659" spans="3:3" ht="15.75" customHeight="1" x14ac:dyDescent="0.3">
      <c r="C659" s="11"/>
    </row>
    <row r="660" spans="3:3" ht="15.75" customHeight="1" x14ac:dyDescent="0.3">
      <c r="C660" s="11"/>
    </row>
    <row r="661" spans="3:3" ht="15.75" customHeight="1" x14ac:dyDescent="0.3">
      <c r="C661" s="11"/>
    </row>
    <row r="662" spans="3:3" ht="15.75" customHeight="1" x14ac:dyDescent="0.3">
      <c r="C662" s="11"/>
    </row>
    <row r="663" spans="3:3" ht="15.75" customHeight="1" x14ac:dyDescent="0.3">
      <c r="C663" s="11"/>
    </row>
    <row r="664" spans="3:3" ht="15.75" customHeight="1" x14ac:dyDescent="0.3">
      <c r="C664" s="11"/>
    </row>
    <row r="665" spans="3:3" ht="15.75" customHeight="1" x14ac:dyDescent="0.3">
      <c r="C665" s="11"/>
    </row>
    <row r="666" spans="3:3" ht="15.75" customHeight="1" x14ac:dyDescent="0.3">
      <c r="C666" s="11"/>
    </row>
    <row r="667" spans="3:3" ht="15.75" customHeight="1" x14ac:dyDescent="0.3">
      <c r="C667" s="11"/>
    </row>
    <row r="668" spans="3:3" ht="15.75" customHeight="1" x14ac:dyDescent="0.3">
      <c r="C668" s="11"/>
    </row>
    <row r="669" spans="3:3" ht="15.75" customHeight="1" x14ac:dyDescent="0.3">
      <c r="C669" s="11"/>
    </row>
    <row r="670" spans="3:3" ht="15.75" customHeight="1" x14ac:dyDescent="0.3">
      <c r="C670" s="11"/>
    </row>
    <row r="671" spans="3:3" ht="15.75" customHeight="1" x14ac:dyDescent="0.3">
      <c r="C671" s="11"/>
    </row>
    <row r="672" spans="3:3" ht="15.75" customHeight="1" x14ac:dyDescent="0.3">
      <c r="C672" s="11"/>
    </row>
    <row r="673" spans="3:3" ht="15.75" customHeight="1" x14ac:dyDescent="0.3">
      <c r="C673" s="11"/>
    </row>
    <row r="674" spans="3:3" ht="15.75" customHeight="1" x14ac:dyDescent="0.3">
      <c r="C674" s="11"/>
    </row>
    <row r="675" spans="3:3" ht="15.75" customHeight="1" x14ac:dyDescent="0.3">
      <c r="C675" s="11"/>
    </row>
    <row r="676" spans="3:3" ht="15.75" customHeight="1" x14ac:dyDescent="0.3">
      <c r="C676" s="11"/>
    </row>
    <row r="677" spans="3:3" ht="15.75" customHeight="1" x14ac:dyDescent="0.3">
      <c r="C677" s="11"/>
    </row>
    <row r="678" spans="3:3" ht="15.75" customHeight="1" x14ac:dyDescent="0.3">
      <c r="C678" s="11"/>
    </row>
    <row r="679" spans="3:3" ht="15.75" customHeight="1" x14ac:dyDescent="0.3">
      <c r="C679" s="11"/>
    </row>
    <row r="680" spans="3:3" ht="15.75" customHeight="1" x14ac:dyDescent="0.3">
      <c r="C680" s="11"/>
    </row>
    <row r="681" spans="3:3" ht="15.75" customHeight="1" x14ac:dyDescent="0.3">
      <c r="C681" s="11"/>
    </row>
    <row r="682" spans="3:3" ht="15.75" customHeight="1" x14ac:dyDescent="0.3">
      <c r="C682" s="11"/>
    </row>
    <row r="683" spans="3:3" ht="15.75" customHeight="1" x14ac:dyDescent="0.3">
      <c r="C683" s="11"/>
    </row>
    <row r="684" spans="3:3" ht="15.75" customHeight="1" x14ac:dyDescent="0.3">
      <c r="C684" s="11"/>
    </row>
    <row r="685" spans="3:3" ht="15.75" customHeight="1" x14ac:dyDescent="0.3">
      <c r="C685" s="11"/>
    </row>
    <row r="686" spans="3:3" ht="15.75" customHeight="1" x14ac:dyDescent="0.3">
      <c r="C686" s="11"/>
    </row>
    <row r="687" spans="3:3" ht="15.75" customHeight="1" x14ac:dyDescent="0.3">
      <c r="C687" s="11"/>
    </row>
    <row r="688" spans="3:3" ht="15.75" customHeight="1" x14ac:dyDescent="0.3">
      <c r="C688" s="11"/>
    </row>
    <row r="689" spans="3:3" ht="15.75" customHeight="1" x14ac:dyDescent="0.3">
      <c r="C689" s="11"/>
    </row>
    <row r="690" spans="3:3" ht="15.75" customHeight="1" x14ac:dyDescent="0.3">
      <c r="C690" s="11"/>
    </row>
    <row r="691" spans="3:3" ht="15.75" customHeight="1" x14ac:dyDescent="0.3">
      <c r="C691" s="11"/>
    </row>
    <row r="692" spans="3:3" ht="15.75" customHeight="1" x14ac:dyDescent="0.3">
      <c r="C692" s="11"/>
    </row>
    <row r="693" spans="3:3" ht="15.75" customHeight="1" x14ac:dyDescent="0.3">
      <c r="C693" s="11"/>
    </row>
    <row r="694" spans="3:3" ht="15.75" customHeight="1" x14ac:dyDescent="0.3">
      <c r="C694" s="11"/>
    </row>
    <row r="695" spans="3:3" ht="15.75" customHeight="1" x14ac:dyDescent="0.3">
      <c r="C695" s="11"/>
    </row>
    <row r="696" spans="3:3" ht="15.75" customHeight="1" x14ac:dyDescent="0.3">
      <c r="C696" s="11"/>
    </row>
    <row r="697" spans="3:3" ht="15.75" customHeight="1" x14ac:dyDescent="0.3">
      <c r="C697" s="11"/>
    </row>
    <row r="698" spans="3:3" ht="15.75" customHeight="1" x14ac:dyDescent="0.3">
      <c r="C698" s="11"/>
    </row>
    <row r="699" spans="3:3" ht="15.75" customHeight="1" x14ac:dyDescent="0.3">
      <c r="C699" s="11"/>
    </row>
    <row r="700" spans="3:3" ht="15.75" customHeight="1" x14ac:dyDescent="0.3">
      <c r="C700" s="11"/>
    </row>
    <row r="701" spans="3:3" ht="15.75" customHeight="1" x14ac:dyDescent="0.3">
      <c r="C701" s="11"/>
    </row>
    <row r="702" spans="3:3" ht="15.75" customHeight="1" x14ac:dyDescent="0.3">
      <c r="C702" s="11"/>
    </row>
    <row r="703" spans="3:3" ht="15.75" customHeight="1" x14ac:dyDescent="0.3">
      <c r="C703" s="11"/>
    </row>
    <row r="704" spans="3:3" ht="15.75" customHeight="1" x14ac:dyDescent="0.3">
      <c r="C704" s="11"/>
    </row>
    <row r="705" spans="3:3" ht="15.75" customHeight="1" x14ac:dyDescent="0.3">
      <c r="C705" s="11"/>
    </row>
    <row r="706" spans="3:3" ht="15.75" customHeight="1" x14ac:dyDescent="0.3">
      <c r="C706" s="11"/>
    </row>
    <row r="707" spans="3:3" ht="15.75" customHeight="1" x14ac:dyDescent="0.3">
      <c r="C707" s="11"/>
    </row>
    <row r="708" spans="3:3" ht="15.75" customHeight="1" x14ac:dyDescent="0.3">
      <c r="C708" s="11"/>
    </row>
    <row r="709" spans="3:3" ht="15.75" customHeight="1" x14ac:dyDescent="0.3">
      <c r="C709" s="11"/>
    </row>
    <row r="710" spans="3:3" ht="15.75" customHeight="1" x14ac:dyDescent="0.3">
      <c r="C710" s="11"/>
    </row>
    <row r="711" spans="3:3" ht="15.75" customHeight="1" x14ac:dyDescent="0.3">
      <c r="C711" s="11"/>
    </row>
    <row r="712" spans="3:3" ht="15.75" customHeight="1" x14ac:dyDescent="0.3">
      <c r="C712" s="11"/>
    </row>
    <row r="713" spans="3:3" ht="15.75" customHeight="1" x14ac:dyDescent="0.3">
      <c r="C713" s="11"/>
    </row>
    <row r="714" spans="3:3" ht="15.75" customHeight="1" x14ac:dyDescent="0.3">
      <c r="C714" s="11"/>
    </row>
    <row r="715" spans="3:3" ht="15.75" customHeight="1" x14ac:dyDescent="0.3">
      <c r="C715" s="11"/>
    </row>
    <row r="716" spans="3:3" ht="15.75" customHeight="1" x14ac:dyDescent="0.3">
      <c r="C716" s="11"/>
    </row>
    <row r="717" spans="3:3" ht="15.75" customHeight="1" x14ac:dyDescent="0.3">
      <c r="C717" s="11"/>
    </row>
    <row r="718" spans="3:3" ht="15.75" customHeight="1" x14ac:dyDescent="0.3">
      <c r="C718" s="11"/>
    </row>
    <row r="719" spans="3:3" ht="15.75" customHeight="1" x14ac:dyDescent="0.3">
      <c r="C719" s="11"/>
    </row>
    <row r="720" spans="3:3" ht="15.75" customHeight="1" x14ac:dyDescent="0.3">
      <c r="C720" s="11"/>
    </row>
    <row r="721" spans="3:3" ht="15.75" customHeight="1" x14ac:dyDescent="0.3">
      <c r="C721" s="11"/>
    </row>
    <row r="722" spans="3:3" ht="15.75" customHeight="1" x14ac:dyDescent="0.3">
      <c r="C722" s="11"/>
    </row>
    <row r="723" spans="3:3" ht="15.75" customHeight="1" x14ac:dyDescent="0.3">
      <c r="C723" s="11"/>
    </row>
    <row r="724" spans="3:3" ht="15.75" customHeight="1" x14ac:dyDescent="0.3">
      <c r="C724" s="11"/>
    </row>
    <row r="725" spans="3:3" ht="15.75" customHeight="1" x14ac:dyDescent="0.3">
      <c r="C725" s="11"/>
    </row>
    <row r="726" spans="3:3" ht="15.75" customHeight="1" x14ac:dyDescent="0.3">
      <c r="C726" s="11"/>
    </row>
    <row r="727" spans="3:3" ht="15.75" customHeight="1" x14ac:dyDescent="0.3">
      <c r="C727" s="11"/>
    </row>
    <row r="728" spans="3:3" ht="15.75" customHeight="1" x14ac:dyDescent="0.3">
      <c r="C728" s="11"/>
    </row>
    <row r="729" spans="3:3" ht="15.75" customHeight="1" x14ac:dyDescent="0.3">
      <c r="C729" s="11"/>
    </row>
    <row r="730" spans="3:3" ht="15.75" customHeight="1" x14ac:dyDescent="0.3">
      <c r="C730" s="11"/>
    </row>
    <row r="731" spans="3:3" ht="15.75" customHeight="1" x14ac:dyDescent="0.3">
      <c r="C731" s="11"/>
    </row>
    <row r="732" spans="3:3" ht="15.75" customHeight="1" x14ac:dyDescent="0.3">
      <c r="C732" s="11"/>
    </row>
    <row r="733" spans="3:3" ht="15.75" customHeight="1" x14ac:dyDescent="0.3">
      <c r="C733" s="11"/>
    </row>
    <row r="734" spans="3:3" ht="15.75" customHeight="1" x14ac:dyDescent="0.3">
      <c r="C734" s="11"/>
    </row>
    <row r="735" spans="3:3" ht="15.75" customHeight="1" x14ac:dyDescent="0.3">
      <c r="C735" s="11"/>
    </row>
    <row r="736" spans="3:3" ht="15.75" customHeight="1" x14ac:dyDescent="0.3">
      <c r="C736" s="11"/>
    </row>
    <row r="737" spans="3:3" ht="15.75" customHeight="1" x14ac:dyDescent="0.3">
      <c r="C737" s="11"/>
    </row>
    <row r="738" spans="3:3" ht="15.75" customHeight="1" x14ac:dyDescent="0.3">
      <c r="C738" s="11"/>
    </row>
    <row r="739" spans="3:3" ht="15.75" customHeight="1" x14ac:dyDescent="0.3">
      <c r="C739" s="11"/>
    </row>
    <row r="740" spans="3:3" ht="15.75" customHeight="1" x14ac:dyDescent="0.3">
      <c r="C740" s="11"/>
    </row>
    <row r="741" spans="3:3" ht="15.75" customHeight="1" x14ac:dyDescent="0.3">
      <c r="C741" s="11"/>
    </row>
    <row r="742" spans="3:3" ht="15.75" customHeight="1" x14ac:dyDescent="0.3">
      <c r="C742" s="11"/>
    </row>
    <row r="743" spans="3:3" ht="15.75" customHeight="1" x14ac:dyDescent="0.3">
      <c r="C743" s="11"/>
    </row>
    <row r="744" spans="3:3" ht="15.75" customHeight="1" x14ac:dyDescent="0.3">
      <c r="C744" s="11"/>
    </row>
    <row r="745" spans="3:3" ht="15.75" customHeight="1" x14ac:dyDescent="0.3">
      <c r="C745" s="11"/>
    </row>
    <row r="746" spans="3:3" ht="15.75" customHeight="1" x14ac:dyDescent="0.3">
      <c r="C746" s="11"/>
    </row>
    <row r="747" spans="3:3" ht="15.75" customHeight="1" x14ac:dyDescent="0.3">
      <c r="C747" s="11"/>
    </row>
    <row r="748" spans="3:3" ht="15.75" customHeight="1" x14ac:dyDescent="0.3">
      <c r="C748" s="11"/>
    </row>
    <row r="749" spans="3:3" ht="15.75" customHeight="1" x14ac:dyDescent="0.3">
      <c r="C749" s="11"/>
    </row>
    <row r="750" spans="3:3" ht="15.75" customHeight="1" x14ac:dyDescent="0.3">
      <c r="C750" s="11"/>
    </row>
    <row r="751" spans="3:3" ht="15.75" customHeight="1" x14ac:dyDescent="0.3">
      <c r="C751" s="11"/>
    </row>
    <row r="752" spans="3:3" ht="15.75" customHeight="1" x14ac:dyDescent="0.3">
      <c r="C752" s="11"/>
    </row>
    <row r="753" spans="3:3" ht="15.75" customHeight="1" x14ac:dyDescent="0.3">
      <c r="C753" s="11"/>
    </row>
    <row r="754" spans="3:3" ht="15.75" customHeight="1" x14ac:dyDescent="0.3">
      <c r="C754" s="11"/>
    </row>
    <row r="755" spans="3:3" ht="15.75" customHeight="1" x14ac:dyDescent="0.3">
      <c r="C755" s="11"/>
    </row>
    <row r="756" spans="3:3" ht="15.75" customHeight="1" x14ac:dyDescent="0.3">
      <c r="C756" s="11"/>
    </row>
    <row r="757" spans="3:3" ht="15.75" customHeight="1" x14ac:dyDescent="0.3">
      <c r="C757" s="11"/>
    </row>
    <row r="758" spans="3:3" ht="15.75" customHeight="1" x14ac:dyDescent="0.3">
      <c r="C758" s="11"/>
    </row>
    <row r="759" spans="3:3" ht="15.75" customHeight="1" x14ac:dyDescent="0.3">
      <c r="C759" s="11"/>
    </row>
    <row r="760" spans="3:3" ht="15.75" customHeight="1" x14ac:dyDescent="0.3">
      <c r="C760" s="11"/>
    </row>
    <row r="761" spans="3:3" ht="15.75" customHeight="1" x14ac:dyDescent="0.3">
      <c r="C761" s="11"/>
    </row>
    <row r="762" spans="3:3" ht="15.75" customHeight="1" x14ac:dyDescent="0.3">
      <c r="C762" s="11"/>
    </row>
    <row r="763" spans="3:3" ht="15.75" customHeight="1" x14ac:dyDescent="0.3">
      <c r="C763" s="11"/>
    </row>
    <row r="764" spans="3:3" ht="15.75" customHeight="1" x14ac:dyDescent="0.3">
      <c r="C764" s="11"/>
    </row>
    <row r="765" spans="3:3" ht="15.75" customHeight="1" x14ac:dyDescent="0.3">
      <c r="C765" s="11"/>
    </row>
    <row r="766" spans="3:3" ht="15.75" customHeight="1" x14ac:dyDescent="0.3">
      <c r="C766" s="11"/>
    </row>
    <row r="767" spans="3:3" ht="15.75" customHeight="1" x14ac:dyDescent="0.3">
      <c r="C767" s="11"/>
    </row>
    <row r="768" spans="3:3" ht="15.75" customHeight="1" x14ac:dyDescent="0.3">
      <c r="C768" s="11"/>
    </row>
    <row r="769" spans="3:3" ht="15.75" customHeight="1" x14ac:dyDescent="0.3">
      <c r="C769" s="11"/>
    </row>
    <row r="770" spans="3:3" ht="15.75" customHeight="1" x14ac:dyDescent="0.3">
      <c r="C770" s="11"/>
    </row>
    <row r="771" spans="3:3" ht="15.75" customHeight="1" x14ac:dyDescent="0.3">
      <c r="C771" s="11"/>
    </row>
    <row r="772" spans="3:3" ht="15.75" customHeight="1" x14ac:dyDescent="0.3">
      <c r="C772" s="11"/>
    </row>
    <row r="773" spans="3:3" ht="15.75" customHeight="1" x14ac:dyDescent="0.3">
      <c r="C773" s="11"/>
    </row>
    <row r="774" spans="3:3" ht="15.75" customHeight="1" x14ac:dyDescent="0.3">
      <c r="C774" s="11"/>
    </row>
    <row r="775" spans="3:3" ht="15.75" customHeight="1" x14ac:dyDescent="0.3">
      <c r="C775" s="11"/>
    </row>
    <row r="776" spans="3:3" ht="15.75" customHeight="1" x14ac:dyDescent="0.3">
      <c r="C776" s="11"/>
    </row>
    <row r="777" spans="3:3" ht="15.75" customHeight="1" x14ac:dyDescent="0.3">
      <c r="C777" s="11"/>
    </row>
    <row r="778" spans="3:3" ht="15.75" customHeight="1" x14ac:dyDescent="0.3">
      <c r="C778" s="11"/>
    </row>
    <row r="779" spans="3:3" ht="15.75" customHeight="1" x14ac:dyDescent="0.3">
      <c r="C779" s="11"/>
    </row>
    <row r="780" spans="3:3" ht="15.75" customHeight="1" x14ac:dyDescent="0.3">
      <c r="C780" s="11"/>
    </row>
    <row r="781" spans="3:3" ht="15.75" customHeight="1" x14ac:dyDescent="0.3">
      <c r="C781" s="11"/>
    </row>
    <row r="782" spans="3:3" ht="15.75" customHeight="1" x14ac:dyDescent="0.3">
      <c r="C782" s="11"/>
    </row>
    <row r="783" spans="3:3" ht="15.75" customHeight="1" x14ac:dyDescent="0.3">
      <c r="C783" s="11"/>
    </row>
    <row r="784" spans="3:3" ht="15.75" customHeight="1" x14ac:dyDescent="0.3">
      <c r="C784" s="11"/>
    </row>
    <row r="785" spans="3:3" ht="15.75" customHeight="1" x14ac:dyDescent="0.3">
      <c r="C785" s="11"/>
    </row>
    <row r="786" spans="3:3" ht="15.75" customHeight="1" x14ac:dyDescent="0.3">
      <c r="C786" s="11"/>
    </row>
    <row r="787" spans="3:3" ht="15.75" customHeight="1" x14ac:dyDescent="0.3">
      <c r="C787" s="11"/>
    </row>
    <row r="788" spans="3:3" ht="15.75" customHeight="1" x14ac:dyDescent="0.3">
      <c r="C788" s="11"/>
    </row>
    <row r="789" spans="3:3" ht="15.75" customHeight="1" x14ac:dyDescent="0.3">
      <c r="C789" s="11"/>
    </row>
    <row r="790" spans="3:3" ht="15.75" customHeight="1" x14ac:dyDescent="0.3">
      <c r="C790" s="11"/>
    </row>
    <row r="791" spans="3:3" ht="15.75" customHeight="1" x14ac:dyDescent="0.3">
      <c r="C791" s="11"/>
    </row>
    <row r="792" spans="3:3" ht="15.75" customHeight="1" x14ac:dyDescent="0.3">
      <c r="C792" s="11"/>
    </row>
    <row r="793" spans="3:3" ht="15.75" customHeight="1" x14ac:dyDescent="0.3">
      <c r="C793" s="11"/>
    </row>
    <row r="794" spans="3:3" ht="15.75" customHeight="1" x14ac:dyDescent="0.3">
      <c r="C794" s="11"/>
    </row>
    <row r="795" spans="3:3" ht="15.75" customHeight="1" x14ac:dyDescent="0.3">
      <c r="C795" s="11"/>
    </row>
    <row r="796" spans="3:3" ht="15.75" customHeight="1" x14ac:dyDescent="0.3">
      <c r="C796" s="11"/>
    </row>
    <row r="797" spans="3:3" ht="15.75" customHeight="1" x14ac:dyDescent="0.3">
      <c r="C797" s="11"/>
    </row>
    <row r="798" spans="3:3" ht="15.75" customHeight="1" x14ac:dyDescent="0.3">
      <c r="C798" s="11"/>
    </row>
    <row r="799" spans="3:3" ht="15.75" customHeight="1" x14ac:dyDescent="0.3">
      <c r="C799" s="11"/>
    </row>
    <row r="800" spans="3:3" ht="15.75" customHeight="1" x14ac:dyDescent="0.3">
      <c r="C800" s="11"/>
    </row>
    <row r="801" spans="3:3" ht="15.75" customHeight="1" x14ac:dyDescent="0.3">
      <c r="C801" s="11"/>
    </row>
    <row r="802" spans="3:3" ht="15.75" customHeight="1" x14ac:dyDescent="0.3">
      <c r="C802" s="11"/>
    </row>
    <row r="803" spans="3:3" ht="15.75" customHeight="1" x14ac:dyDescent="0.3">
      <c r="C803" s="11"/>
    </row>
    <row r="804" spans="3:3" ht="15.75" customHeight="1" x14ac:dyDescent="0.3">
      <c r="C804" s="11"/>
    </row>
    <row r="805" spans="3:3" ht="15.75" customHeight="1" x14ac:dyDescent="0.3">
      <c r="C805" s="11"/>
    </row>
    <row r="806" spans="3:3" ht="15.75" customHeight="1" x14ac:dyDescent="0.3">
      <c r="C806" s="11"/>
    </row>
    <row r="807" spans="3:3" ht="15.75" customHeight="1" x14ac:dyDescent="0.3">
      <c r="C807" s="11"/>
    </row>
    <row r="808" spans="3:3" ht="15.75" customHeight="1" x14ac:dyDescent="0.3">
      <c r="C808" s="11"/>
    </row>
    <row r="809" spans="3:3" ht="15.75" customHeight="1" x14ac:dyDescent="0.3">
      <c r="C809" s="11"/>
    </row>
    <row r="810" spans="3:3" ht="15.75" customHeight="1" x14ac:dyDescent="0.3">
      <c r="C810" s="11"/>
    </row>
    <row r="811" spans="3:3" ht="15.75" customHeight="1" x14ac:dyDescent="0.3">
      <c r="C811" s="11"/>
    </row>
    <row r="812" spans="3:3" ht="15.75" customHeight="1" x14ac:dyDescent="0.3">
      <c r="C812" s="11"/>
    </row>
    <row r="813" spans="3:3" ht="15.75" customHeight="1" x14ac:dyDescent="0.3">
      <c r="C813" s="11"/>
    </row>
    <row r="814" spans="3:3" ht="15.75" customHeight="1" x14ac:dyDescent="0.3">
      <c r="C814" s="11"/>
    </row>
    <row r="815" spans="3:3" ht="15.75" customHeight="1" x14ac:dyDescent="0.3">
      <c r="C815" s="11"/>
    </row>
    <row r="816" spans="3:3" ht="15.75" customHeight="1" x14ac:dyDescent="0.3">
      <c r="C816" s="11"/>
    </row>
    <row r="817" spans="3:3" ht="15.75" customHeight="1" x14ac:dyDescent="0.3">
      <c r="C817" s="11"/>
    </row>
    <row r="818" spans="3:3" ht="15.75" customHeight="1" x14ac:dyDescent="0.3">
      <c r="C818" s="11"/>
    </row>
    <row r="819" spans="3:3" ht="15.75" customHeight="1" x14ac:dyDescent="0.3">
      <c r="C819" s="11"/>
    </row>
    <row r="820" spans="3:3" ht="15.75" customHeight="1" x14ac:dyDescent="0.3">
      <c r="C820" s="11"/>
    </row>
    <row r="821" spans="3:3" ht="15.75" customHeight="1" x14ac:dyDescent="0.3">
      <c r="C821" s="11"/>
    </row>
    <row r="822" spans="3:3" ht="15.75" customHeight="1" x14ac:dyDescent="0.3">
      <c r="C822" s="11"/>
    </row>
    <row r="823" spans="3:3" ht="15.75" customHeight="1" x14ac:dyDescent="0.3">
      <c r="C823" s="11"/>
    </row>
    <row r="824" spans="3:3" ht="15.75" customHeight="1" x14ac:dyDescent="0.3">
      <c r="C824" s="11"/>
    </row>
    <row r="825" spans="3:3" ht="15.75" customHeight="1" x14ac:dyDescent="0.3">
      <c r="C825" s="11"/>
    </row>
    <row r="826" spans="3:3" ht="15.75" customHeight="1" x14ac:dyDescent="0.3">
      <c r="C826" s="11"/>
    </row>
    <row r="827" spans="3:3" ht="15.75" customHeight="1" x14ac:dyDescent="0.3">
      <c r="C827" s="11"/>
    </row>
    <row r="828" spans="3:3" ht="15.75" customHeight="1" x14ac:dyDescent="0.3">
      <c r="C828" s="11"/>
    </row>
    <row r="829" spans="3:3" ht="15.75" customHeight="1" x14ac:dyDescent="0.3">
      <c r="C829" s="11"/>
    </row>
    <row r="830" spans="3:3" ht="15.75" customHeight="1" x14ac:dyDescent="0.3">
      <c r="C830" s="11"/>
    </row>
    <row r="831" spans="3:3" ht="15.75" customHeight="1" x14ac:dyDescent="0.3">
      <c r="C831" s="11"/>
    </row>
    <row r="832" spans="3:3" ht="15.75" customHeight="1" x14ac:dyDescent="0.3">
      <c r="C832" s="11"/>
    </row>
    <row r="833" spans="3:3" ht="15.75" customHeight="1" x14ac:dyDescent="0.3">
      <c r="C833" s="11"/>
    </row>
    <row r="834" spans="3:3" ht="15.75" customHeight="1" x14ac:dyDescent="0.3">
      <c r="C834" s="11"/>
    </row>
    <row r="835" spans="3:3" ht="15.75" customHeight="1" x14ac:dyDescent="0.3">
      <c r="C835" s="11"/>
    </row>
    <row r="836" spans="3:3" ht="15.75" customHeight="1" x14ac:dyDescent="0.3">
      <c r="C836" s="11"/>
    </row>
    <row r="837" spans="3:3" ht="15.75" customHeight="1" x14ac:dyDescent="0.3">
      <c r="C837" s="11"/>
    </row>
    <row r="838" spans="3:3" ht="15.75" customHeight="1" x14ac:dyDescent="0.3">
      <c r="C838" s="11"/>
    </row>
    <row r="839" spans="3:3" ht="15.75" customHeight="1" x14ac:dyDescent="0.3">
      <c r="C839" s="11"/>
    </row>
    <row r="840" spans="3:3" ht="15.75" customHeight="1" x14ac:dyDescent="0.3">
      <c r="C840" s="11"/>
    </row>
    <row r="841" spans="3:3" ht="15.75" customHeight="1" x14ac:dyDescent="0.3">
      <c r="C841" s="11"/>
    </row>
    <row r="842" spans="3:3" ht="15.75" customHeight="1" x14ac:dyDescent="0.3">
      <c r="C842" s="11"/>
    </row>
    <row r="843" spans="3:3" ht="15.75" customHeight="1" x14ac:dyDescent="0.3">
      <c r="C843" s="11"/>
    </row>
    <row r="844" spans="3:3" ht="15.75" customHeight="1" x14ac:dyDescent="0.3">
      <c r="C844" s="11"/>
    </row>
    <row r="845" spans="3:3" ht="15.75" customHeight="1" x14ac:dyDescent="0.3">
      <c r="C845" s="11"/>
    </row>
    <row r="846" spans="3:3" ht="15.75" customHeight="1" x14ac:dyDescent="0.3">
      <c r="C846" s="11"/>
    </row>
    <row r="847" spans="3:3" ht="15.75" customHeight="1" x14ac:dyDescent="0.3">
      <c r="C847" s="11"/>
    </row>
    <row r="848" spans="3:3" ht="15.75" customHeight="1" x14ac:dyDescent="0.3">
      <c r="C848" s="11"/>
    </row>
    <row r="849" spans="3:3" ht="15.75" customHeight="1" x14ac:dyDescent="0.3">
      <c r="C849" s="11"/>
    </row>
    <row r="850" spans="3:3" ht="15.75" customHeight="1" x14ac:dyDescent="0.3">
      <c r="C850" s="11"/>
    </row>
    <row r="851" spans="3:3" ht="15.75" customHeight="1" x14ac:dyDescent="0.3">
      <c r="C851" s="11"/>
    </row>
    <row r="852" spans="3:3" ht="15.75" customHeight="1" x14ac:dyDescent="0.3">
      <c r="C852" s="11"/>
    </row>
    <row r="853" spans="3:3" ht="15.75" customHeight="1" x14ac:dyDescent="0.3">
      <c r="C853" s="11"/>
    </row>
    <row r="854" spans="3:3" ht="15.75" customHeight="1" x14ac:dyDescent="0.3">
      <c r="C854" s="11"/>
    </row>
    <row r="855" spans="3:3" ht="15.75" customHeight="1" x14ac:dyDescent="0.3">
      <c r="C855" s="11"/>
    </row>
    <row r="856" spans="3:3" ht="15.75" customHeight="1" x14ac:dyDescent="0.3">
      <c r="C856" s="11"/>
    </row>
    <row r="857" spans="3:3" ht="15.75" customHeight="1" x14ac:dyDescent="0.3">
      <c r="C857" s="11"/>
    </row>
    <row r="858" spans="3:3" ht="15.75" customHeight="1" x14ac:dyDescent="0.3">
      <c r="C858" s="11"/>
    </row>
    <row r="859" spans="3:3" ht="15.75" customHeight="1" x14ac:dyDescent="0.3">
      <c r="C859" s="11"/>
    </row>
    <row r="860" spans="3:3" ht="15.75" customHeight="1" x14ac:dyDescent="0.3">
      <c r="C860" s="11"/>
    </row>
    <row r="861" spans="3:3" ht="15.75" customHeight="1" x14ac:dyDescent="0.3">
      <c r="C861" s="11"/>
    </row>
    <row r="862" spans="3:3" ht="15.75" customHeight="1" x14ac:dyDescent="0.3">
      <c r="C862" s="11"/>
    </row>
    <row r="863" spans="3:3" ht="15.75" customHeight="1" x14ac:dyDescent="0.3">
      <c r="C863" s="11"/>
    </row>
    <row r="864" spans="3:3" ht="15.75" customHeight="1" x14ac:dyDescent="0.3">
      <c r="C864" s="11"/>
    </row>
    <row r="865" spans="3:3" ht="15.75" customHeight="1" x14ac:dyDescent="0.3">
      <c r="C865" s="11"/>
    </row>
    <row r="866" spans="3:3" ht="15.75" customHeight="1" x14ac:dyDescent="0.3">
      <c r="C866" s="11"/>
    </row>
    <row r="867" spans="3:3" ht="15.75" customHeight="1" x14ac:dyDescent="0.3">
      <c r="C867" s="11"/>
    </row>
    <row r="868" spans="3:3" ht="15.75" customHeight="1" x14ac:dyDescent="0.3">
      <c r="C868" s="11"/>
    </row>
    <row r="869" spans="3:3" ht="15.75" customHeight="1" x14ac:dyDescent="0.3">
      <c r="C869" s="11"/>
    </row>
    <row r="870" spans="3:3" ht="15.75" customHeight="1" x14ac:dyDescent="0.3">
      <c r="C870" s="11"/>
    </row>
    <row r="871" spans="3:3" ht="15.75" customHeight="1" x14ac:dyDescent="0.3">
      <c r="C871" s="11"/>
    </row>
    <row r="872" spans="3:3" ht="15.75" customHeight="1" x14ac:dyDescent="0.3">
      <c r="C872" s="11"/>
    </row>
    <row r="873" spans="3:3" ht="15.75" customHeight="1" x14ac:dyDescent="0.3">
      <c r="C873" s="11"/>
    </row>
    <row r="874" spans="3:3" ht="15.75" customHeight="1" x14ac:dyDescent="0.3">
      <c r="C874" s="11"/>
    </row>
    <row r="875" spans="3:3" ht="15.75" customHeight="1" x14ac:dyDescent="0.3">
      <c r="C875" s="11"/>
    </row>
    <row r="876" spans="3:3" ht="15.75" customHeight="1" x14ac:dyDescent="0.3">
      <c r="C876" s="11"/>
    </row>
    <row r="877" spans="3:3" ht="15.75" customHeight="1" x14ac:dyDescent="0.3">
      <c r="C877" s="11"/>
    </row>
    <row r="878" spans="3:3" ht="15.75" customHeight="1" x14ac:dyDescent="0.3">
      <c r="C878" s="11"/>
    </row>
    <row r="879" spans="3:3" ht="15.75" customHeight="1" x14ac:dyDescent="0.3">
      <c r="C879" s="11"/>
    </row>
    <row r="880" spans="3:3" ht="15.75" customHeight="1" x14ac:dyDescent="0.3">
      <c r="C880" s="11"/>
    </row>
    <row r="881" spans="3:3" ht="15.75" customHeight="1" x14ac:dyDescent="0.3">
      <c r="C881" s="11"/>
    </row>
    <row r="882" spans="3:3" ht="15.75" customHeight="1" x14ac:dyDescent="0.3">
      <c r="C882" s="11"/>
    </row>
    <row r="883" spans="3:3" ht="15.75" customHeight="1" x14ac:dyDescent="0.3">
      <c r="C883" s="11"/>
    </row>
    <row r="884" spans="3:3" ht="15.75" customHeight="1" x14ac:dyDescent="0.3">
      <c r="C884" s="11"/>
    </row>
    <row r="885" spans="3:3" ht="15.75" customHeight="1" x14ac:dyDescent="0.3">
      <c r="C885" s="11"/>
    </row>
    <row r="886" spans="3:3" ht="15.75" customHeight="1" x14ac:dyDescent="0.3">
      <c r="C886" s="11"/>
    </row>
    <row r="887" spans="3:3" ht="15.75" customHeight="1" x14ac:dyDescent="0.3">
      <c r="C887" s="11"/>
    </row>
    <row r="888" spans="3:3" ht="15.75" customHeight="1" x14ac:dyDescent="0.3">
      <c r="C888" s="11"/>
    </row>
    <row r="889" spans="3:3" ht="15.75" customHeight="1" x14ac:dyDescent="0.3">
      <c r="C889" s="11"/>
    </row>
    <row r="890" spans="3:3" ht="15.75" customHeight="1" x14ac:dyDescent="0.3">
      <c r="C890" s="11"/>
    </row>
    <row r="891" spans="3:3" ht="15.75" customHeight="1" x14ac:dyDescent="0.3">
      <c r="C891" s="11"/>
    </row>
    <row r="892" spans="3:3" ht="15.75" customHeight="1" x14ac:dyDescent="0.3">
      <c r="C892" s="11"/>
    </row>
    <row r="893" spans="3:3" ht="15.75" customHeight="1" x14ac:dyDescent="0.3">
      <c r="C893" s="11"/>
    </row>
    <row r="894" spans="3:3" ht="15.75" customHeight="1" x14ac:dyDescent="0.3">
      <c r="C894" s="11"/>
    </row>
    <row r="895" spans="3:3" ht="15.75" customHeight="1" x14ac:dyDescent="0.3">
      <c r="C895" s="11"/>
    </row>
    <row r="896" spans="3:3" ht="15.75" customHeight="1" x14ac:dyDescent="0.3">
      <c r="C896" s="11"/>
    </row>
    <row r="897" spans="3:3" ht="15.75" customHeight="1" x14ac:dyDescent="0.3">
      <c r="C897" s="11"/>
    </row>
    <row r="898" spans="3:3" ht="15.75" customHeight="1" x14ac:dyDescent="0.3">
      <c r="C898" s="11"/>
    </row>
    <row r="899" spans="3:3" ht="15.75" customHeight="1" x14ac:dyDescent="0.3">
      <c r="C899" s="11"/>
    </row>
    <row r="900" spans="3:3" ht="15.75" customHeight="1" x14ac:dyDescent="0.3">
      <c r="C900" s="11"/>
    </row>
    <row r="901" spans="3:3" ht="15.75" customHeight="1" x14ac:dyDescent="0.3">
      <c r="C901" s="11"/>
    </row>
    <row r="902" spans="3:3" ht="15.75" customHeight="1" x14ac:dyDescent="0.3">
      <c r="C902" s="11"/>
    </row>
    <row r="903" spans="3:3" ht="15.75" customHeight="1" x14ac:dyDescent="0.3">
      <c r="C903" s="11"/>
    </row>
    <row r="904" spans="3:3" ht="15.75" customHeight="1" x14ac:dyDescent="0.3">
      <c r="C904" s="11"/>
    </row>
    <row r="905" spans="3:3" ht="15.75" customHeight="1" x14ac:dyDescent="0.3">
      <c r="C905" s="11"/>
    </row>
    <row r="906" spans="3:3" ht="15.75" customHeight="1" x14ac:dyDescent="0.3">
      <c r="C906" s="11"/>
    </row>
    <row r="907" spans="3:3" ht="15.75" customHeight="1" x14ac:dyDescent="0.3">
      <c r="C907" s="11"/>
    </row>
    <row r="908" spans="3:3" ht="15.75" customHeight="1" x14ac:dyDescent="0.3">
      <c r="C908" s="11"/>
    </row>
    <row r="909" spans="3:3" ht="15.75" customHeight="1" x14ac:dyDescent="0.3">
      <c r="C909" s="11"/>
    </row>
    <row r="910" spans="3:3" ht="15.75" customHeight="1" x14ac:dyDescent="0.3">
      <c r="C910" s="11"/>
    </row>
    <row r="911" spans="3:3" ht="15.75" customHeight="1" x14ac:dyDescent="0.3">
      <c r="C911" s="11"/>
    </row>
    <row r="912" spans="3:3" ht="15.75" customHeight="1" x14ac:dyDescent="0.3">
      <c r="C912" s="11"/>
    </row>
    <row r="913" spans="3:3" ht="15.75" customHeight="1" x14ac:dyDescent="0.3">
      <c r="C913" s="11"/>
    </row>
    <row r="914" spans="3:3" ht="15.75" customHeight="1" x14ac:dyDescent="0.3">
      <c r="C914" s="11"/>
    </row>
    <row r="915" spans="3:3" ht="15.75" customHeight="1" x14ac:dyDescent="0.3">
      <c r="C915" s="11"/>
    </row>
    <row r="916" spans="3:3" ht="15.75" customHeight="1" x14ac:dyDescent="0.3">
      <c r="C916" s="11"/>
    </row>
    <row r="917" spans="3:3" ht="15.75" customHeight="1" x14ac:dyDescent="0.3">
      <c r="C917" s="11"/>
    </row>
    <row r="918" spans="3:3" ht="15.75" customHeight="1" x14ac:dyDescent="0.3">
      <c r="C918" s="11"/>
    </row>
    <row r="919" spans="3:3" ht="15.75" customHeight="1" x14ac:dyDescent="0.3">
      <c r="C919" s="11"/>
    </row>
    <row r="920" spans="3:3" ht="15.75" customHeight="1" x14ac:dyDescent="0.3">
      <c r="C920" s="11"/>
    </row>
    <row r="921" spans="3:3" ht="15.75" customHeight="1" x14ac:dyDescent="0.3">
      <c r="C921" s="11"/>
    </row>
    <row r="922" spans="3:3" ht="15.75" customHeight="1" x14ac:dyDescent="0.3">
      <c r="C922" s="11"/>
    </row>
    <row r="923" spans="3:3" ht="15.75" customHeight="1" x14ac:dyDescent="0.3">
      <c r="C923" s="11"/>
    </row>
    <row r="924" spans="3:3" ht="15.75" customHeight="1" x14ac:dyDescent="0.3">
      <c r="C924" s="11"/>
    </row>
    <row r="925" spans="3:3" ht="15.75" customHeight="1" x14ac:dyDescent="0.3">
      <c r="C925" s="11"/>
    </row>
    <row r="926" spans="3:3" ht="15.75" customHeight="1" x14ac:dyDescent="0.3">
      <c r="C926" s="11"/>
    </row>
    <row r="927" spans="3:3" ht="15.75" customHeight="1" x14ac:dyDescent="0.3">
      <c r="C927" s="11"/>
    </row>
    <row r="928" spans="3:3" ht="15.75" customHeight="1" x14ac:dyDescent="0.3">
      <c r="C928" s="11"/>
    </row>
    <row r="929" spans="3:3" ht="15.75" customHeight="1" x14ac:dyDescent="0.3">
      <c r="C929" s="11"/>
    </row>
    <row r="930" spans="3:3" ht="15.75" customHeight="1" x14ac:dyDescent="0.3">
      <c r="C930" s="11"/>
    </row>
    <row r="931" spans="3:3" ht="15.75" customHeight="1" x14ac:dyDescent="0.3">
      <c r="C931" s="11"/>
    </row>
    <row r="932" spans="3:3" ht="15.75" customHeight="1" x14ac:dyDescent="0.3">
      <c r="C932" s="11"/>
    </row>
    <row r="933" spans="3:3" ht="15.75" customHeight="1" x14ac:dyDescent="0.3">
      <c r="C933" s="11"/>
    </row>
    <row r="934" spans="3:3" ht="15.75" customHeight="1" x14ac:dyDescent="0.3">
      <c r="C934" s="11"/>
    </row>
    <row r="935" spans="3:3" ht="15.75" customHeight="1" x14ac:dyDescent="0.3">
      <c r="C935" s="11"/>
    </row>
    <row r="936" spans="3:3" ht="15.75" customHeight="1" x14ac:dyDescent="0.3">
      <c r="C936" s="11"/>
    </row>
    <row r="937" spans="3:3" ht="15.75" customHeight="1" x14ac:dyDescent="0.3">
      <c r="C937" s="11"/>
    </row>
    <row r="938" spans="3:3" ht="15.75" customHeight="1" x14ac:dyDescent="0.3">
      <c r="C938" s="11"/>
    </row>
    <row r="939" spans="3:3" ht="15.75" customHeight="1" x14ac:dyDescent="0.3">
      <c r="C939" s="11"/>
    </row>
    <row r="940" spans="3:3" ht="15.75" customHeight="1" x14ac:dyDescent="0.3">
      <c r="C940" s="11"/>
    </row>
    <row r="941" spans="3:3" ht="15.75" customHeight="1" x14ac:dyDescent="0.3">
      <c r="C941" s="11"/>
    </row>
    <row r="942" spans="3:3" ht="15.75" customHeight="1" x14ac:dyDescent="0.3">
      <c r="C942" s="11"/>
    </row>
    <row r="943" spans="3:3" ht="15.75" customHeight="1" x14ac:dyDescent="0.3">
      <c r="C943" s="11"/>
    </row>
    <row r="944" spans="3:3" ht="15.75" customHeight="1" x14ac:dyDescent="0.3">
      <c r="C944" s="11"/>
    </row>
    <row r="945" spans="3:3" ht="15.75" customHeight="1" x14ac:dyDescent="0.3">
      <c r="C945" s="11"/>
    </row>
    <row r="946" spans="3:3" ht="15.75" customHeight="1" x14ac:dyDescent="0.3">
      <c r="C946" s="11"/>
    </row>
    <row r="947" spans="3:3" ht="15.75" customHeight="1" x14ac:dyDescent="0.3">
      <c r="C947" s="11"/>
    </row>
    <row r="948" spans="3:3" ht="15.75" customHeight="1" x14ac:dyDescent="0.3">
      <c r="C948" s="11"/>
    </row>
    <row r="949" spans="3:3" ht="15.75" customHeight="1" x14ac:dyDescent="0.3">
      <c r="C949" s="11"/>
    </row>
    <row r="950" spans="3:3" ht="15.75" customHeight="1" x14ac:dyDescent="0.3">
      <c r="C950" s="11"/>
    </row>
    <row r="951" spans="3:3" ht="15.75" customHeight="1" x14ac:dyDescent="0.3">
      <c r="C951" s="11"/>
    </row>
    <row r="952" spans="3:3" ht="15.75" customHeight="1" x14ac:dyDescent="0.3">
      <c r="C952" s="11"/>
    </row>
    <row r="953" spans="3:3" ht="15.75" customHeight="1" x14ac:dyDescent="0.3">
      <c r="C953" s="11"/>
    </row>
    <row r="954" spans="3:3" ht="15.75" customHeight="1" x14ac:dyDescent="0.3">
      <c r="C95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4Pi-SMS partlist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ea332</dc:creator>
  <cp:lastModifiedBy>jingyu</cp:lastModifiedBy>
  <dcterms:created xsi:type="dcterms:W3CDTF">2012-07-31T17:44:53Z</dcterms:created>
  <dcterms:modified xsi:type="dcterms:W3CDTF">2020-06-11T20:15:38Z</dcterms:modified>
</cp:coreProperties>
</file>