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projects\ExpressLanes_Documentation\Visualization\Data\ELToD Results\Veterans\"/>
    </mc:Choice>
  </mc:AlternateContent>
  <bookViews>
    <workbookView xWindow="0" yWindow="0" windowWidth="11025" windowHeight="6345" activeTab="1" xr2:uid="{00000000-000D-0000-FFFF-FFFF00000000}"/>
  </bookViews>
  <sheets>
    <sheet name="Tables" sheetId="1" r:id="rId1"/>
    <sheet name="Sheet1" sheetId="16" r:id="rId2"/>
    <sheet name="Tables (v-c)" sheetId="12" r:id="rId3"/>
    <sheet name="Summary" sheetId="4" r:id="rId4"/>
    <sheet name="Period" sheetId="13" r:id="rId5"/>
    <sheet name="Period (2)" sheetId="14" state="hidden" r:id="rId6"/>
    <sheet name="about" sheetId="11" r:id="rId7"/>
    <sheet name="Distributions" sheetId="15" r:id="rId8"/>
    <sheet name="2020RevOutput" sheetId="10" state="hidden" r:id="rId9"/>
    <sheet name="2040RevOutput" sheetId="9" state="hidden" r:id="rId10"/>
    <sheet name="analysis" sheetId="6" state="hidden" r:id="rId11"/>
    <sheet name="reformat" sheetId="7" state="hidden" r:id="rId12"/>
    <sheet name="Charts" sheetId="2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CostCoef">[1]Output!$D$4</definedName>
    <definedName name="MidnightShare" localSheetId="5">#REF!</definedName>
    <definedName name="MidnightShare" localSheetId="2">#REF!</definedName>
    <definedName name="MidnightShare">#REF!</definedName>
    <definedName name="MinToll" localSheetId="5">#REF!</definedName>
    <definedName name="MinToll" localSheetId="2">#REF!</definedName>
    <definedName name="MinToll">#REF!</definedName>
    <definedName name="_xlnm.Print_Area" localSheetId="3">Summary!$B$1:$AD$57</definedName>
    <definedName name="_xlnm.Print_Area" localSheetId="0">Tables!$A$1:$AZ$228</definedName>
    <definedName name="_xlnm.Print_Area" localSheetId="2">'Tables (v-c)'!$A$1:$AZ$228</definedName>
    <definedName name="_xlnm.Print_Titles" localSheetId="0">Tables!$3:$3</definedName>
    <definedName name="_xlnm.Print_Titles" localSheetId="2">'Tables (v-c)'!$3:$3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4" i="12" l="1"/>
  <c r="Y353" i="12"/>
  <c r="Y352" i="12"/>
  <c r="Y351" i="12"/>
  <c r="Y350" i="12"/>
  <c r="Y349" i="12"/>
  <c r="Y348" i="12"/>
  <c r="Y347" i="12"/>
  <c r="Y346" i="12"/>
  <c r="Y345" i="12"/>
  <c r="Y344" i="12"/>
  <c r="Y343" i="12"/>
  <c r="Y342" i="12"/>
  <c r="Y341" i="12"/>
  <c r="Y340" i="12"/>
  <c r="Y339" i="12"/>
  <c r="Y338" i="12"/>
  <c r="Y337" i="12"/>
  <c r="Y336" i="12"/>
  <c r="Y335" i="12"/>
  <c r="Y334" i="12"/>
  <c r="Y333" i="12"/>
  <c r="Y332" i="12"/>
  <c r="Y331" i="12"/>
  <c r="Y322" i="12"/>
  <c r="Y321" i="12"/>
  <c r="Y320" i="12"/>
  <c r="Y319" i="12"/>
  <c r="Y318" i="12"/>
  <c r="Y317" i="12"/>
  <c r="Y316" i="12"/>
  <c r="Y315" i="12"/>
  <c r="Y314" i="12"/>
  <c r="Y313" i="12"/>
  <c r="Y312" i="12"/>
  <c r="Y311" i="12"/>
  <c r="Y310" i="12"/>
  <c r="Y309" i="12"/>
  <c r="Y308" i="12"/>
  <c r="Y307" i="12"/>
  <c r="Y306" i="12"/>
  <c r="Y305" i="12"/>
  <c r="Y304" i="12"/>
  <c r="Y303" i="12"/>
  <c r="Y302" i="12"/>
  <c r="Y301" i="12"/>
  <c r="Y300" i="12"/>
  <c r="Y299" i="12"/>
  <c r="Y290" i="12"/>
  <c r="Y289" i="12"/>
  <c r="Y288" i="12"/>
  <c r="Y287" i="12"/>
  <c r="Y286" i="12"/>
  <c r="Y285" i="12"/>
  <c r="Y284" i="12"/>
  <c r="Y283" i="12"/>
  <c r="Y282" i="12"/>
  <c r="Y281" i="12"/>
  <c r="Y280" i="12"/>
  <c r="Y279" i="12"/>
  <c r="Y278" i="12"/>
  <c r="Y277" i="12"/>
  <c r="Y276" i="12"/>
  <c r="Y275" i="12"/>
  <c r="Y274" i="12"/>
  <c r="Y273" i="12"/>
  <c r="Y272" i="12"/>
  <c r="Y271" i="12"/>
  <c r="Y270" i="12"/>
  <c r="Y269" i="12"/>
  <c r="Y268" i="12"/>
  <c r="Y267" i="12"/>
  <c r="Y258" i="12"/>
  <c r="Y257" i="12"/>
  <c r="Y256" i="12"/>
  <c r="Y255" i="12"/>
  <c r="Y254" i="12"/>
  <c r="Y253" i="12"/>
  <c r="Y252" i="12"/>
  <c r="Y251" i="12"/>
  <c r="Y250" i="12"/>
  <c r="Y249" i="12"/>
  <c r="Y248" i="12"/>
  <c r="Y247" i="12"/>
  <c r="Y246" i="12"/>
  <c r="Y245" i="12"/>
  <c r="Y244" i="12"/>
  <c r="Y243" i="12"/>
  <c r="Y242" i="12"/>
  <c r="Y241" i="12"/>
  <c r="Y240" i="12"/>
  <c r="Y239" i="12"/>
  <c r="Y238" i="12"/>
  <c r="Y237" i="12"/>
  <c r="Y236" i="12"/>
  <c r="Y235" i="12"/>
  <c r="Y34" i="12"/>
  <c r="Y33" i="12"/>
  <c r="Y32" i="12"/>
  <c r="Y31" i="12"/>
  <c r="Y30" i="12"/>
  <c r="Y29" i="12"/>
  <c r="Y28" i="12"/>
  <c r="Y27" i="12"/>
  <c r="Y26" i="12"/>
  <c r="Y25" i="12"/>
  <c r="Y24" i="12"/>
  <c r="Y23" i="12"/>
  <c r="Y22" i="12"/>
  <c r="Y21" i="12"/>
  <c r="Y20" i="12"/>
  <c r="Y19" i="12"/>
  <c r="Y18" i="12"/>
  <c r="Y17" i="12"/>
  <c r="Y16" i="12"/>
  <c r="Y15" i="12"/>
  <c r="Y14" i="12"/>
  <c r="Y13" i="12"/>
  <c r="Y12" i="12"/>
  <c r="Y11" i="12"/>
  <c r="BM48" i="1" l="1"/>
  <c r="BL50" i="1"/>
  <c r="BL48" i="1"/>
  <c r="I23" i="15" l="1"/>
  <c r="I22" i="15"/>
  <c r="K12" i="15" s="1"/>
  <c r="I21" i="15"/>
  <c r="I12" i="15" l="1"/>
  <c r="I27" i="15"/>
  <c r="I25" i="15"/>
  <c r="I19" i="15"/>
  <c r="I17" i="15"/>
  <c r="I15" i="15"/>
  <c r="I13" i="15"/>
  <c r="I10" i="15"/>
  <c r="I8" i="15"/>
  <c r="I6" i="15"/>
  <c r="I28" i="15"/>
  <c r="I26" i="15"/>
  <c r="I24" i="15"/>
  <c r="I20" i="15"/>
  <c r="I18" i="15"/>
  <c r="I16" i="15"/>
  <c r="I14" i="15"/>
  <c r="I11" i="15"/>
  <c r="I9" i="15"/>
  <c r="I7" i="15"/>
  <c r="I5" i="15"/>
  <c r="BL58" i="1"/>
  <c r="I29" i="15" l="1"/>
  <c r="T15" i="4"/>
  <c r="T4" i="4"/>
  <c r="T26" i="4"/>
  <c r="AD24" i="13" l="1"/>
  <c r="W24" i="13"/>
  <c r="AD12" i="13"/>
  <c r="W12" i="13"/>
  <c r="O24" i="13" l="1"/>
  <c r="O12" i="13"/>
  <c r="H24" i="14"/>
  <c r="H12" i="14"/>
  <c r="H24" i="13"/>
  <c r="H12" i="13"/>
  <c r="P37" i="4" l="1"/>
  <c r="L37" i="4"/>
  <c r="P26" i="4"/>
  <c r="L26" i="4" l="1"/>
  <c r="AO3" i="12" l="1"/>
  <c r="AC3" i="12"/>
  <c r="O3" i="12"/>
  <c r="C3" i="12"/>
  <c r="P15" i="4" l="1"/>
  <c r="X26" i="4"/>
  <c r="X37" i="4"/>
  <c r="T37" i="4"/>
  <c r="L15" i="4"/>
  <c r="P4" i="4"/>
  <c r="P11" i="4"/>
  <c r="O11" i="4"/>
  <c r="N11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L11" i="4"/>
  <c r="L10" i="4"/>
  <c r="L9" i="4"/>
  <c r="L8" i="4"/>
  <c r="L7" i="4"/>
  <c r="L6" i="4"/>
  <c r="L5" i="4"/>
  <c r="K11" i="4"/>
  <c r="K10" i="4"/>
  <c r="K9" i="4"/>
  <c r="K8" i="4"/>
  <c r="K7" i="4"/>
  <c r="K6" i="4"/>
  <c r="K5" i="4"/>
  <c r="J11" i="4"/>
  <c r="J10" i="4"/>
  <c r="J9" i="4"/>
  <c r="J8" i="4"/>
  <c r="J7" i="4"/>
  <c r="J6" i="4"/>
  <c r="N5" i="4"/>
  <c r="J5" i="4"/>
  <c r="E22" i="4"/>
  <c r="E21" i="4"/>
  <c r="E20" i="4"/>
  <c r="E19" i="4"/>
  <c r="E18" i="4"/>
  <c r="E17" i="4"/>
  <c r="E16" i="4"/>
  <c r="E11" i="4"/>
  <c r="E55" i="4" s="1"/>
  <c r="E10" i="4"/>
  <c r="E54" i="4" s="1"/>
  <c r="E9" i="4"/>
  <c r="E8" i="4"/>
  <c r="E7" i="4"/>
  <c r="E6" i="4"/>
  <c r="D22" i="4"/>
  <c r="D21" i="4"/>
  <c r="D20" i="4"/>
  <c r="D19" i="4"/>
  <c r="D18" i="4"/>
  <c r="D17" i="4"/>
  <c r="D16" i="4"/>
  <c r="D11" i="4"/>
  <c r="D55" i="4" s="1"/>
  <c r="D10" i="4"/>
  <c r="D54" i="4" s="1"/>
  <c r="D9" i="4"/>
  <c r="D53" i="4" s="1"/>
  <c r="D8" i="4"/>
  <c r="D52" i="4" s="1"/>
  <c r="D7" i="4"/>
  <c r="D51" i="4" s="1"/>
  <c r="D6" i="4"/>
  <c r="D50" i="4" s="1"/>
  <c r="E5" i="4"/>
  <c r="D5" i="4"/>
  <c r="Y226" i="12"/>
  <c r="X226" i="12"/>
  <c r="Y225" i="12"/>
  <c r="X225" i="12"/>
  <c r="Y224" i="12"/>
  <c r="X224" i="12"/>
  <c r="Y223" i="12"/>
  <c r="X223" i="12"/>
  <c r="Y222" i="12"/>
  <c r="X222" i="12"/>
  <c r="Y221" i="12"/>
  <c r="X221" i="12"/>
  <c r="Y220" i="12"/>
  <c r="X220" i="12"/>
  <c r="Y219" i="12"/>
  <c r="X219" i="12"/>
  <c r="Y218" i="12"/>
  <c r="X218" i="12"/>
  <c r="Y217" i="12"/>
  <c r="X217" i="12"/>
  <c r="Y216" i="12"/>
  <c r="X216" i="12"/>
  <c r="Y215" i="12"/>
  <c r="X215" i="12"/>
  <c r="Y214" i="12"/>
  <c r="X214" i="12"/>
  <c r="Y213" i="12"/>
  <c r="X213" i="12"/>
  <c r="Y212" i="12"/>
  <c r="X212" i="12"/>
  <c r="Y211" i="12"/>
  <c r="X211" i="12"/>
  <c r="Y210" i="12"/>
  <c r="X210" i="12"/>
  <c r="Y209" i="12"/>
  <c r="X209" i="12"/>
  <c r="Y208" i="12"/>
  <c r="X208" i="12"/>
  <c r="Y207" i="12"/>
  <c r="X207" i="12"/>
  <c r="Y206" i="12"/>
  <c r="X206" i="12"/>
  <c r="Y205" i="12"/>
  <c r="X205" i="12"/>
  <c r="Y204" i="12"/>
  <c r="X204" i="12"/>
  <c r="Y203" i="12"/>
  <c r="X203" i="12"/>
  <c r="R226" i="12"/>
  <c r="Q226" i="12"/>
  <c r="P226" i="12"/>
  <c r="O226" i="12"/>
  <c r="R225" i="12"/>
  <c r="Q225" i="12"/>
  <c r="P225" i="12"/>
  <c r="O225" i="12"/>
  <c r="R224" i="12"/>
  <c r="Q224" i="12"/>
  <c r="P224" i="12"/>
  <c r="O224" i="12"/>
  <c r="R223" i="12"/>
  <c r="Q223" i="12"/>
  <c r="P223" i="12"/>
  <c r="O223" i="12"/>
  <c r="R222" i="12"/>
  <c r="Q222" i="12"/>
  <c r="P222" i="12"/>
  <c r="O222" i="12"/>
  <c r="R221" i="12"/>
  <c r="Q221" i="12"/>
  <c r="P221" i="12"/>
  <c r="O221" i="12"/>
  <c r="R220" i="12"/>
  <c r="Q220" i="12"/>
  <c r="P220" i="12"/>
  <c r="O220" i="12"/>
  <c r="R219" i="12"/>
  <c r="Q219" i="12"/>
  <c r="P219" i="12"/>
  <c r="O219" i="12"/>
  <c r="R218" i="12"/>
  <c r="Q218" i="12"/>
  <c r="P218" i="12"/>
  <c r="O218" i="12"/>
  <c r="R217" i="12"/>
  <c r="Q217" i="12"/>
  <c r="P217" i="12"/>
  <c r="O217" i="12"/>
  <c r="R216" i="12"/>
  <c r="Q216" i="12"/>
  <c r="P216" i="12"/>
  <c r="O216" i="12"/>
  <c r="R215" i="12"/>
  <c r="Q215" i="12"/>
  <c r="P215" i="12"/>
  <c r="O215" i="12"/>
  <c r="R214" i="12"/>
  <c r="Q214" i="12"/>
  <c r="P214" i="12"/>
  <c r="O214" i="12"/>
  <c r="R213" i="12"/>
  <c r="Q213" i="12"/>
  <c r="P213" i="12"/>
  <c r="O213" i="12"/>
  <c r="R212" i="12"/>
  <c r="Q212" i="12"/>
  <c r="P212" i="12"/>
  <c r="O212" i="12"/>
  <c r="R211" i="12"/>
  <c r="Q211" i="12"/>
  <c r="P211" i="12"/>
  <c r="O211" i="12"/>
  <c r="R210" i="12"/>
  <c r="Q210" i="12"/>
  <c r="P210" i="12"/>
  <c r="O210" i="12"/>
  <c r="R209" i="12"/>
  <c r="Q209" i="12"/>
  <c r="P209" i="12"/>
  <c r="O209" i="12"/>
  <c r="R208" i="12"/>
  <c r="Q208" i="12"/>
  <c r="P208" i="12"/>
  <c r="O208" i="12"/>
  <c r="R207" i="12"/>
  <c r="Q207" i="12"/>
  <c r="P207" i="12"/>
  <c r="O207" i="12"/>
  <c r="R206" i="12"/>
  <c r="Q206" i="12"/>
  <c r="P206" i="12"/>
  <c r="O206" i="12"/>
  <c r="R205" i="12"/>
  <c r="Q205" i="12"/>
  <c r="P205" i="12"/>
  <c r="O205" i="12"/>
  <c r="R204" i="12"/>
  <c r="Q204" i="12"/>
  <c r="P204" i="12"/>
  <c r="O204" i="12"/>
  <c r="R203" i="12"/>
  <c r="Q203" i="12"/>
  <c r="P203" i="12"/>
  <c r="O203" i="12"/>
  <c r="Y194" i="12"/>
  <c r="X194" i="12"/>
  <c r="Y193" i="12"/>
  <c r="X193" i="12"/>
  <c r="Y192" i="12"/>
  <c r="X192" i="12"/>
  <c r="Y191" i="12"/>
  <c r="X191" i="12"/>
  <c r="Y190" i="12"/>
  <c r="X190" i="12"/>
  <c r="Y189" i="12"/>
  <c r="X189" i="12"/>
  <c r="Y188" i="12"/>
  <c r="X188" i="12"/>
  <c r="Y187" i="12"/>
  <c r="X187" i="12"/>
  <c r="Y186" i="12"/>
  <c r="X186" i="12"/>
  <c r="Y185" i="12"/>
  <c r="X185" i="12"/>
  <c r="Y184" i="12"/>
  <c r="X184" i="12"/>
  <c r="Y183" i="12"/>
  <c r="X183" i="12"/>
  <c r="Y182" i="12"/>
  <c r="X182" i="12"/>
  <c r="Y181" i="12"/>
  <c r="X181" i="12"/>
  <c r="Y180" i="12"/>
  <c r="X180" i="12"/>
  <c r="Y179" i="12"/>
  <c r="X179" i="12"/>
  <c r="Y178" i="12"/>
  <c r="X178" i="12"/>
  <c r="Y177" i="12"/>
  <c r="X177" i="12"/>
  <c r="Y176" i="12"/>
  <c r="X176" i="12"/>
  <c r="Y175" i="12"/>
  <c r="X175" i="12"/>
  <c r="Y174" i="12"/>
  <c r="X174" i="12"/>
  <c r="Y173" i="12"/>
  <c r="X173" i="12"/>
  <c r="Y172" i="12"/>
  <c r="X172" i="12"/>
  <c r="Y171" i="12"/>
  <c r="X171" i="12"/>
  <c r="R194" i="12"/>
  <c r="Q194" i="12"/>
  <c r="P194" i="12"/>
  <c r="O194" i="12"/>
  <c r="R193" i="12"/>
  <c r="Q193" i="12"/>
  <c r="P193" i="12"/>
  <c r="O193" i="12"/>
  <c r="R192" i="12"/>
  <c r="Q192" i="12"/>
  <c r="P192" i="12"/>
  <c r="O192" i="12"/>
  <c r="R191" i="12"/>
  <c r="Q191" i="12"/>
  <c r="P191" i="12"/>
  <c r="O191" i="12"/>
  <c r="R190" i="12"/>
  <c r="Q190" i="12"/>
  <c r="P190" i="12"/>
  <c r="O190" i="12"/>
  <c r="R189" i="12"/>
  <c r="Q189" i="12"/>
  <c r="P189" i="12"/>
  <c r="O189" i="12"/>
  <c r="R188" i="12"/>
  <c r="Q188" i="12"/>
  <c r="P188" i="12"/>
  <c r="O188" i="12"/>
  <c r="R187" i="12"/>
  <c r="Q187" i="12"/>
  <c r="P187" i="12"/>
  <c r="O187" i="12"/>
  <c r="R186" i="12"/>
  <c r="Q186" i="12"/>
  <c r="P186" i="12"/>
  <c r="O186" i="12"/>
  <c r="R185" i="12"/>
  <c r="Q185" i="12"/>
  <c r="P185" i="12"/>
  <c r="O185" i="12"/>
  <c r="R184" i="12"/>
  <c r="Q184" i="12"/>
  <c r="P184" i="12"/>
  <c r="O184" i="12"/>
  <c r="R183" i="12"/>
  <c r="Q183" i="12"/>
  <c r="P183" i="12"/>
  <c r="O183" i="12"/>
  <c r="R182" i="12"/>
  <c r="Q182" i="12"/>
  <c r="P182" i="12"/>
  <c r="O182" i="12"/>
  <c r="R181" i="12"/>
  <c r="Q181" i="12"/>
  <c r="P181" i="12"/>
  <c r="O181" i="12"/>
  <c r="R180" i="12"/>
  <c r="Q180" i="12"/>
  <c r="P180" i="12"/>
  <c r="O180" i="12"/>
  <c r="R179" i="12"/>
  <c r="Q179" i="12"/>
  <c r="P179" i="12"/>
  <c r="O179" i="12"/>
  <c r="R178" i="12"/>
  <c r="Q178" i="12"/>
  <c r="P178" i="12"/>
  <c r="O178" i="12"/>
  <c r="R177" i="12"/>
  <c r="Q177" i="12"/>
  <c r="P177" i="12"/>
  <c r="O177" i="12"/>
  <c r="R176" i="12"/>
  <c r="Q176" i="12"/>
  <c r="P176" i="12"/>
  <c r="O176" i="12"/>
  <c r="R175" i="12"/>
  <c r="Q175" i="12"/>
  <c r="P175" i="12"/>
  <c r="O175" i="12"/>
  <c r="R174" i="12"/>
  <c r="Q174" i="12"/>
  <c r="P174" i="12"/>
  <c r="O174" i="12"/>
  <c r="R173" i="12"/>
  <c r="Q173" i="12"/>
  <c r="P173" i="12"/>
  <c r="O173" i="12"/>
  <c r="R172" i="12"/>
  <c r="Q172" i="12"/>
  <c r="P172" i="12"/>
  <c r="O172" i="12"/>
  <c r="R171" i="12"/>
  <c r="Q171" i="12"/>
  <c r="P171" i="12"/>
  <c r="O171" i="12"/>
  <c r="Y162" i="12"/>
  <c r="X162" i="12"/>
  <c r="Y161" i="12"/>
  <c r="X161" i="12"/>
  <c r="Y160" i="12"/>
  <c r="X160" i="12"/>
  <c r="Y159" i="12"/>
  <c r="X159" i="12"/>
  <c r="Y158" i="12"/>
  <c r="X158" i="12"/>
  <c r="Y157" i="12"/>
  <c r="X157" i="12"/>
  <c r="Y156" i="12"/>
  <c r="X156" i="12"/>
  <c r="Y155" i="12"/>
  <c r="X155" i="12"/>
  <c r="Y154" i="12"/>
  <c r="X154" i="12"/>
  <c r="Y153" i="12"/>
  <c r="X153" i="12"/>
  <c r="Y152" i="12"/>
  <c r="X152" i="12"/>
  <c r="Y151" i="12"/>
  <c r="X151" i="12"/>
  <c r="Y150" i="12"/>
  <c r="X150" i="12"/>
  <c r="Y149" i="12"/>
  <c r="X149" i="12"/>
  <c r="Y148" i="12"/>
  <c r="X148" i="12"/>
  <c r="Y147" i="12"/>
  <c r="X147" i="12"/>
  <c r="Y146" i="12"/>
  <c r="X146" i="12"/>
  <c r="Y145" i="12"/>
  <c r="X145" i="12"/>
  <c r="Y144" i="12"/>
  <c r="X144" i="12"/>
  <c r="Y143" i="12"/>
  <c r="X143" i="12"/>
  <c r="Y142" i="12"/>
  <c r="X142" i="12"/>
  <c r="Y141" i="12"/>
  <c r="X141" i="12"/>
  <c r="Y140" i="12"/>
  <c r="X140" i="12"/>
  <c r="Y139" i="12"/>
  <c r="X139" i="12"/>
  <c r="R162" i="12"/>
  <c r="Q162" i="12"/>
  <c r="P162" i="12"/>
  <c r="O162" i="12"/>
  <c r="R161" i="12"/>
  <c r="Q161" i="12"/>
  <c r="P161" i="12"/>
  <c r="O161" i="12"/>
  <c r="R160" i="12"/>
  <c r="Q160" i="12"/>
  <c r="P160" i="12"/>
  <c r="O160" i="12"/>
  <c r="R159" i="12"/>
  <c r="Q159" i="12"/>
  <c r="P159" i="12"/>
  <c r="O159" i="12"/>
  <c r="R158" i="12"/>
  <c r="Q158" i="12"/>
  <c r="P158" i="12"/>
  <c r="O158" i="12"/>
  <c r="R157" i="12"/>
  <c r="Q157" i="12"/>
  <c r="P157" i="12"/>
  <c r="O157" i="12"/>
  <c r="R156" i="12"/>
  <c r="Q156" i="12"/>
  <c r="P156" i="12"/>
  <c r="O156" i="12"/>
  <c r="R155" i="12"/>
  <c r="Q155" i="12"/>
  <c r="P155" i="12"/>
  <c r="O155" i="12"/>
  <c r="R154" i="12"/>
  <c r="Q154" i="12"/>
  <c r="P154" i="12"/>
  <c r="O154" i="12"/>
  <c r="R153" i="12"/>
  <c r="Q153" i="12"/>
  <c r="P153" i="12"/>
  <c r="O153" i="12"/>
  <c r="R152" i="12"/>
  <c r="Q152" i="12"/>
  <c r="P152" i="12"/>
  <c r="O152" i="12"/>
  <c r="R151" i="12"/>
  <c r="Q151" i="12"/>
  <c r="P151" i="12"/>
  <c r="O151" i="12"/>
  <c r="R150" i="12"/>
  <c r="Q150" i="12"/>
  <c r="P150" i="12"/>
  <c r="O150" i="12"/>
  <c r="R149" i="12"/>
  <c r="Q149" i="12"/>
  <c r="P149" i="12"/>
  <c r="O149" i="12"/>
  <c r="R148" i="12"/>
  <c r="Q148" i="12"/>
  <c r="P148" i="12"/>
  <c r="O148" i="12"/>
  <c r="R147" i="12"/>
  <c r="Q147" i="12"/>
  <c r="P147" i="12"/>
  <c r="O147" i="12"/>
  <c r="R146" i="12"/>
  <c r="Q146" i="12"/>
  <c r="P146" i="12"/>
  <c r="O146" i="12"/>
  <c r="R145" i="12"/>
  <c r="Q145" i="12"/>
  <c r="P145" i="12"/>
  <c r="O145" i="12"/>
  <c r="R144" i="12"/>
  <c r="Q144" i="12"/>
  <c r="P144" i="12"/>
  <c r="O144" i="12"/>
  <c r="R143" i="12"/>
  <c r="Q143" i="12"/>
  <c r="P143" i="12"/>
  <c r="O143" i="12"/>
  <c r="R142" i="12"/>
  <c r="Q142" i="12"/>
  <c r="P142" i="12"/>
  <c r="O142" i="12"/>
  <c r="R141" i="12"/>
  <c r="Q141" i="12"/>
  <c r="P141" i="12"/>
  <c r="O141" i="12"/>
  <c r="R140" i="12"/>
  <c r="Q140" i="12"/>
  <c r="P140" i="12"/>
  <c r="O140" i="12"/>
  <c r="R139" i="12"/>
  <c r="Q139" i="12"/>
  <c r="P139" i="12"/>
  <c r="O139" i="12"/>
  <c r="Y130" i="12"/>
  <c r="X130" i="12"/>
  <c r="Y129" i="12"/>
  <c r="X129" i="12"/>
  <c r="Y128" i="12"/>
  <c r="X128" i="12"/>
  <c r="Y127" i="12"/>
  <c r="X127" i="12"/>
  <c r="Y126" i="12"/>
  <c r="X126" i="12"/>
  <c r="Y125" i="12"/>
  <c r="X125" i="12"/>
  <c r="Y124" i="12"/>
  <c r="X124" i="12"/>
  <c r="Y123" i="12"/>
  <c r="X123" i="12"/>
  <c r="Y122" i="12"/>
  <c r="X122" i="12"/>
  <c r="Y121" i="12"/>
  <c r="X121" i="12"/>
  <c r="Y120" i="12"/>
  <c r="X120" i="12"/>
  <c r="Y119" i="12"/>
  <c r="X119" i="12"/>
  <c r="Y118" i="12"/>
  <c r="X118" i="12"/>
  <c r="Y117" i="12"/>
  <c r="X117" i="12"/>
  <c r="Y116" i="12"/>
  <c r="X116" i="12"/>
  <c r="Y115" i="12"/>
  <c r="X115" i="12"/>
  <c r="Y114" i="12"/>
  <c r="X114" i="12"/>
  <c r="Y113" i="12"/>
  <c r="X113" i="12"/>
  <c r="Y112" i="12"/>
  <c r="X112" i="12"/>
  <c r="Y111" i="12"/>
  <c r="X111" i="12"/>
  <c r="Y110" i="12"/>
  <c r="X110" i="12"/>
  <c r="Y109" i="12"/>
  <c r="X109" i="12"/>
  <c r="Y108" i="12"/>
  <c r="X108" i="12"/>
  <c r="Y107" i="12"/>
  <c r="X107" i="12"/>
  <c r="R107" i="12"/>
  <c r="Q107" i="12"/>
  <c r="P107" i="12"/>
  <c r="O107" i="12"/>
  <c r="R98" i="12"/>
  <c r="Q98" i="12"/>
  <c r="P98" i="12"/>
  <c r="O98" i="12"/>
  <c r="R97" i="12"/>
  <c r="Q97" i="12"/>
  <c r="P97" i="12"/>
  <c r="O97" i="12"/>
  <c r="R96" i="12"/>
  <c r="Q96" i="12"/>
  <c r="P96" i="12"/>
  <c r="O96" i="12"/>
  <c r="R95" i="12"/>
  <c r="Q95" i="12"/>
  <c r="P95" i="12"/>
  <c r="O95" i="12"/>
  <c r="R94" i="12"/>
  <c r="Q94" i="12"/>
  <c r="P94" i="12"/>
  <c r="O94" i="12"/>
  <c r="R93" i="12"/>
  <c r="Q93" i="12"/>
  <c r="P93" i="12"/>
  <c r="O93" i="12"/>
  <c r="R92" i="12"/>
  <c r="Q92" i="12"/>
  <c r="P92" i="12"/>
  <c r="O92" i="12"/>
  <c r="R91" i="12"/>
  <c r="Q91" i="12"/>
  <c r="P91" i="12"/>
  <c r="O91" i="12"/>
  <c r="R90" i="12"/>
  <c r="Q90" i="12"/>
  <c r="P90" i="12"/>
  <c r="O90" i="12"/>
  <c r="R89" i="12"/>
  <c r="Q89" i="12"/>
  <c r="P89" i="12"/>
  <c r="O89" i="12"/>
  <c r="R88" i="12"/>
  <c r="Q88" i="12"/>
  <c r="P88" i="12"/>
  <c r="O88" i="12"/>
  <c r="R87" i="12"/>
  <c r="Q87" i="12"/>
  <c r="P87" i="12"/>
  <c r="O87" i="12"/>
  <c r="R86" i="12"/>
  <c r="Q86" i="12"/>
  <c r="P86" i="12"/>
  <c r="O86" i="12"/>
  <c r="R85" i="12"/>
  <c r="Q85" i="12"/>
  <c r="P85" i="12"/>
  <c r="O85" i="12"/>
  <c r="R84" i="12"/>
  <c r="Q84" i="12"/>
  <c r="P84" i="12"/>
  <c r="O84" i="12"/>
  <c r="R83" i="12"/>
  <c r="Q83" i="12"/>
  <c r="P83" i="12"/>
  <c r="O83" i="12"/>
  <c r="R82" i="12"/>
  <c r="Q82" i="12"/>
  <c r="P82" i="12"/>
  <c r="O82" i="12"/>
  <c r="R81" i="12"/>
  <c r="Q81" i="12"/>
  <c r="P81" i="12"/>
  <c r="O81" i="12"/>
  <c r="R80" i="12"/>
  <c r="Q80" i="12"/>
  <c r="P80" i="12"/>
  <c r="O80" i="12"/>
  <c r="R79" i="12"/>
  <c r="Q79" i="12"/>
  <c r="P79" i="12"/>
  <c r="O79" i="12"/>
  <c r="R78" i="12"/>
  <c r="Q78" i="12"/>
  <c r="P78" i="12"/>
  <c r="O78" i="12"/>
  <c r="R77" i="12"/>
  <c r="Q77" i="12"/>
  <c r="P77" i="12"/>
  <c r="O77" i="12"/>
  <c r="R76" i="12"/>
  <c r="Q76" i="12"/>
  <c r="P76" i="12"/>
  <c r="O76" i="12"/>
  <c r="Y98" i="12"/>
  <c r="X98" i="12"/>
  <c r="Y97" i="12"/>
  <c r="X97" i="12"/>
  <c r="Y96" i="12"/>
  <c r="X96" i="12"/>
  <c r="Y95" i="12"/>
  <c r="X95" i="12"/>
  <c r="Y94" i="12"/>
  <c r="X94" i="12"/>
  <c r="Y93" i="12"/>
  <c r="X93" i="12"/>
  <c r="Y92" i="12"/>
  <c r="X92" i="12"/>
  <c r="Y91" i="12"/>
  <c r="X91" i="12"/>
  <c r="Y90" i="12"/>
  <c r="X90" i="12"/>
  <c r="Y89" i="12"/>
  <c r="X89" i="12"/>
  <c r="Y88" i="12"/>
  <c r="X88" i="12"/>
  <c r="Y87" i="12"/>
  <c r="X87" i="12"/>
  <c r="Y86" i="12"/>
  <c r="X86" i="12"/>
  <c r="Y85" i="12"/>
  <c r="X85" i="12"/>
  <c r="Y84" i="12"/>
  <c r="X84" i="12"/>
  <c r="Y83" i="12"/>
  <c r="X83" i="12"/>
  <c r="Y82" i="12"/>
  <c r="X82" i="12"/>
  <c r="Y81" i="12"/>
  <c r="X81" i="12"/>
  <c r="Y80" i="12"/>
  <c r="X80" i="12"/>
  <c r="Y79" i="12"/>
  <c r="X79" i="12"/>
  <c r="Y78" i="12"/>
  <c r="X78" i="12"/>
  <c r="Y77" i="12"/>
  <c r="X77" i="12"/>
  <c r="Y76" i="12"/>
  <c r="X76" i="12"/>
  <c r="Y75" i="12"/>
  <c r="X75" i="12"/>
  <c r="R75" i="12"/>
  <c r="Q75" i="12"/>
  <c r="P75" i="12"/>
  <c r="O75" i="12"/>
  <c r="R66" i="12"/>
  <c r="Q66" i="12"/>
  <c r="P66" i="12"/>
  <c r="O66" i="12"/>
  <c r="R65" i="12"/>
  <c r="Q65" i="12"/>
  <c r="P65" i="12"/>
  <c r="O65" i="12"/>
  <c r="R64" i="12"/>
  <c r="Q64" i="12"/>
  <c r="P64" i="12"/>
  <c r="O64" i="12"/>
  <c r="R63" i="12"/>
  <c r="Q63" i="12"/>
  <c r="P63" i="12"/>
  <c r="O63" i="12"/>
  <c r="R62" i="12"/>
  <c r="Q62" i="12"/>
  <c r="P62" i="12"/>
  <c r="O62" i="12"/>
  <c r="R61" i="12"/>
  <c r="Q61" i="12"/>
  <c r="P61" i="12"/>
  <c r="O61" i="12"/>
  <c r="R60" i="12"/>
  <c r="Q60" i="12"/>
  <c r="P60" i="12"/>
  <c r="O60" i="12"/>
  <c r="R59" i="12"/>
  <c r="Q59" i="12"/>
  <c r="P59" i="12"/>
  <c r="O59" i="12"/>
  <c r="R58" i="12"/>
  <c r="Q58" i="12"/>
  <c r="P58" i="12"/>
  <c r="O58" i="12"/>
  <c r="R57" i="12"/>
  <c r="Q57" i="12"/>
  <c r="P57" i="12"/>
  <c r="O57" i="12"/>
  <c r="R56" i="12"/>
  <c r="Q56" i="12"/>
  <c r="P56" i="12"/>
  <c r="O56" i="12"/>
  <c r="R55" i="12"/>
  <c r="Q55" i="12"/>
  <c r="P55" i="12"/>
  <c r="O55" i="12"/>
  <c r="R54" i="12"/>
  <c r="Q54" i="12"/>
  <c r="P54" i="12"/>
  <c r="O54" i="12"/>
  <c r="R53" i="12"/>
  <c r="Q53" i="12"/>
  <c r="P53" i="12"/>
  <c r="O53" i="12"/>
  <c r="R52" i="12"/>
  <c r="Q52" i="12"/>
  <c r="P52" i="12"/>
  <c r="O52" i="12"/>
  <c r="R51" i="12"/>
  <c r="Q51" i="12"/>
  <c r="P51" i="12"/>
  <c r="O51" i="12"/>
  <c r="R50" i="12"/>
  <c r="Q50" i="12"/>
  <c r="P50" i="12"/>
  <c r="O50" i="12"/>
  <c r="R49" i="12"/>
  <c r="Q49" i="12"/>
  <c r="P49" i="12"/>
  <c r="O49" i="12"/>
  <c r="R48" i="12"/>
  <c r="Q48" i="12"/>
  <c r="P48" i="12"/>
  <c r="O48" i="12"/>
  <c r="R47" i="12"/>
  <c r="Q47" i="12"/>
  <c r="P47" i="12"/>
  <c r="O47" i="12"/>
  <c r="R46" i="12"/>
  <c r="Q46" i="12"/>
  <c r="P46" i="12"/>
  <c r="O46" i="12"/>
  <c r="R45" i="12"/>
  <c r="Q45" i="12"/>
  <c r="P45" i="12"/>
  <c r="O45" i="12"/>
  <c r="R44" i="12"/>
  <c r="Q44" i="12"/>
  <c r="P44" i="12"/>
  <c r="O44" i="12"/>
  <c r="Y66" i="12"/>
  <c r="X66" i="12"/>
  <c r="Y65" i="12"/>
  <c r="X65" i="12"/>
  <c r="Y64" i="12"/>
  <c r="X64" i="12"/>
  <c r="Y63" i="12"/>
  <c r="X63" i="12"/>
  <c r="Y62" i="12"/>
  <c r="X62" i="12"/>
  <c r="Y61" i="12"/>
  <c r="X61" i="12"/>
  <c r="Y60" i="12"/>
  <c r="X60" i="12"/>
  <c r="Y59" i="12"/>
  <c r="X59" i="12"/>
  <c r="Y58" i="12"/>
  <c r="X58" i="12"/>
  <c r="Y57" i="12"/>
  <c r="X57" i="12"/>
  <c r="Y56" i="12"/>
  <c r="X56" i="12"/>
  <c r="Y55" i="12"/>
  <c r="X55" i="12"/>
  <c r="Y54" i="12"/>
  <c r="X54" i="12"/>
  <c r="Y53" i="12"/>
  <c r="X53" i="12"/>
  <c r="Y52" i="12"/>
  <c r="X52" i="12"/>
  <c r="Y51" i="12"/>
  <c r="X51" i="12"/>
  <c r="Y50" i="12"/>
  <c r="X50" i="12"/>
  <c r="Y49" i="12"/>
  <c r="X49" i="12"/>
  <c r="Y48" i="12"/>
  <c r="X48" i="12"/>
  <c r="Y47" i="12"/>
  <c r="X47" i="12"/>
  <c r="Y46" i="12"/>
  <c r="X46" i="12"/>
  <c r="Y45" i="12"/>
  <c r="X45" i="12"/>
  <c r="Y44" i="12"/>
  <c r="X44" i="12"/>
  <c r="Y43" i="12"/>
  <c r="X43" i="12"/>
  <c r="R43" i="12"/>
  <c r="Q43" i="12"/>
  <c r="P43" i="12"/>
  <c r="O43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Y226" i="1"/>
  <c r="X226" i="1"/>
  <c r="Y225" i="1"/>
  <c r="X225" i="1"/>
  <c r="Y224" i="1"/>
  <c r="X224" i="1"/>
  <c r="Y223" i="1"/>
  <c r="X223" i="1"/>
  <c r="Y222" i="1"/>
  <c r="X222" i="1"/>
  <c r="Y221" i="1"/>
  <c r="X221" i="1"/>
  <c r="Y220" i="1"/>
  <c r="X220" i="1"/>
  <c r="Y219" i="1"/>
  <c r="X219" i="1"/>
  <c r="Y218" i="1"/>
  <c r="X218" i="1"/>
  <c r="Y217" i="1"/>
  <c r="X217" i="1"/>
  <c r="Y216" i="1"/>
  <c r="X216" i="1"/>
  <c r="Y215" i="1"/>
  <c r="X215" i="1"/>
  <c r="Y214" i="1"/>
  <c r="X214" i="1"/>
  <c r="Y213" i="1"/>
  <c r="X213" i="1"/>
  <c r="Y212" i="1"/>
  <c r="X212" i="1"/>
  <c r="Y211" i="1"/>
  <c r="X211" i="1"/>
  <c r="Y210" i="1"/>
  <c r="X210" i="1"/>
  <c r="Y209" i="1"/>
  <c r="X209" i="1"/>
  <c r="Y208" i="1"/>
  <c r="X208" i="1"/>
  <c r="Y207" i="1"/>
  <c r="X207" i="1"/>
  <c r="Y206" i="1"/>
  <c r="X206" i="1"/>
  <c r="Y205" i="1"/>
  <c r="X205" i="1"/>
  <c r="Y204" i="1"/>
  <c r="X204" i="1"/>
  <c r="Y203" i="1"/>
  <c r="X203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Y194" i="1"/>
  <c r="X194" i="1"/>
  <c r="Y193" i="1"/>
  <c r="X193" i="1"/>
  <c r="Y192" i="1"/>
  <c r="X192" i="1"/>
  <c r="Y191" i="1"/>
  <c r="X191" i="1"/>
  <c r="Y190" i="1"/>
  <c r="X190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R171" i="1"/>
  <c r="Q171" i="1"/>
  <c r="P171" i="1"/>
  <c r="O171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R139" i="1"/>
  <c r="Q139" i="1"/>
  <c r="P139" i="1"/>
  <c r="O139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R107" i="1"/>
  <c r="Q107" i="1"/>
  <c r="P107" i="1"/>
  <c r="O107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R75" i="1"/>
  <c r="Q75" i="1"/>
  <c r="P75" i="1"/>
  <c r="O75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R43" i="1"/>
  <c r="Q43" i="1"/>
  <c r="P43" i="1"/>
  <c r="O43" i="1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X7" i="12"/>
  <c r="AL7" i="12" s="1"/>
  <c r="AX7" i="12" s="1"/>
  <c r="AM226" i="12"/>
  <c r="AL226" i="12"/>
  <c r="AM225" i="12"/>
  <c r="AL225" i="12"/>
  <c r="AM224" i="12"/>
  <c r="AL224" i="12"/>
  <c r="AM223" i="12"/>
  <c r="AL223" i="12"/>
  <c r="AM222" i="12"/>
  <c r="AL222" i="12"/>
  <c r="AM221" i="12"/>
  <c r="AL221" i="12"/>
  <c r="AM220" i="12"/>
  <c r="AL220" i="12"/>
  <c r="AM219" i="12"/>
  <c r="AL219" i="12"/>
  <c r="AM218" i="12"/>
  <c r="AL218" i="12"/>
  <c r="AM217" i="12"/>
  <c r="AL217" i="12"/>
  <c r="AM216" i="12"/>
  <c r="AL216" i="12"/>
  <c r="AM215" i="12"/>
  <c r="AL215" i="12"/>
  <c r="AM214" i="12"/>
  <c r="AL214" i="12"/>
  <c r="AM213" i="12"/>
  <c r="AL213" i="12"/>
  <c r="AM212" i="12"/>
  <c r="AL212" i="12"/>
  <c r="AM211" i="12"/>
  <c r="AL211" i="12"/>
  <c r="AM210" i="12"/>
  <c r="AL210" i="12"/>
  <c r="AM209" i="12"/>
  <c r="AL209" i="12"/>
  <c r="AM208" i="12"/>
  <c r="AL208" i="12"/>
  <c r="AM207" i="12"/>
  <c r="AL207" i="12"/>
  <c r="AM206" i="12"/>
  <c r="AL206" i="12"/>
  <c r="AM205" i="12"/>
  <c r="AL205" i="12"/>
  <c r="AM204" i="12"/>
  <c r="AL204" i="12"/>
  <c r="AM203" i="12"/>
  <c r="AL203" i="12"/>
  <c r="AM194" i="12"/>
  <c r="AL194" i="12"/>
  <c r="AM193" i="12"/>
  <c r="AL193" i="12"/>
  <c r="AM192" i="12"/>
  <c r="AL192" i="12"/>
  <c r="AM191" i="12"/>
  <c r="AL191" i="12"/>
  <c r="AM190" i="12"/>
  <c r="AL190" i="12"/>
  <c r="AM189" i="12"/>
  <c r="AL189" i="12"/>
  <c r="AM188" i="12"/>
  <c r="AL188" i="12"/>
  <c r="AM187" i="12"/>
  <c r="AL187" i="12"/>
  <c r="AM186" i="12"/>
  <c r="AL186" i="12"/>
  <c r="AM185" i="12"/>
  <c r="AL185" i="12"/>
  <c r="AM184" i="12"/>
  <c r="AL184" i="12"/>
  <c r="AM183" i="12"/>
  <c r="AL183" i="12"/>
  <c r="AM182" i="12"/>
  <c r="AL182" i="12"/>
  <c r="AM181" i="12"/>
  <c r="AL181" i="12"/>
  <c r="AM180" i="12"/>
  <c r="AL180" i="12"/>
  <c r="AM179" i="12"/>
  <c r="AL179" i="12"/>
  <c r="AM178" i="12"/>
  <c r="AL178" i="12"/>
  <c r="AM177" i="12"/>
  <c r="AL177" i="12"/>
  <c r="AM176" i="12"/>
  <c r="AL176" i="12"/>
  <c r="AM175" i="12"/>
  <c r="AL175" i="12"/>
  <c r="AM174" i="12"/>
  <c r="AL174" i="12"/>
  <c r="AM173" i="12"/>
  <c r="AL173" i="12"/>
  <c r="AM172" i="12"/>
  <c r="AL172" i="12"/>
  <c r="AM171" i="12"/>
  <c r="AL171" i="12"/>
  <c r="AM162" i="12"/>
  <c r="AL162" i="12"/>
  <c r="AM161" i="12"/>
  <c r="AL161" i="12"/>
  <c r="AM160" i="12"/>
  <c r="AL160" i="12"/>
  <c r="AM159" i="12"/>
  <c r="AL159" i="12"/>
  <c r="AM158" i="12"/>
  <c r="AL158" i="12"/>
  <c r="AM157" i="12"/>
  <c r="AL157" i="12"/>
  <c r="AM156" i="12"/>
  <c r="AL156" i="12"/>
  <c r="AM155" i="12"/>
  <c r="AL155" i="12"/>
  <c r="AM154" i="12"/>
  <c r="AL154" i="12"/>
  <c r="AM153" i="12"/>
  <c r="AL153" i="12"/>
  <c r="AM152" i="12"/>
  <c r="AL152" i="12"/>
  <c r="AM151" i="12"/>
  <c r="AL151" i="12"/>
  <c r="AM150" i="12"/>
  <c r="AL150" i="12"/>
  <c r="AM149" i="12"/>
  <c r="AL149" i="12"/>
  <c r="AM148" i="12"/>
  <c r="AL148" i="12"/>
  <c r="AM147" i="12"/>
  <c r="AL147" i="12"/>
  <c r="AM146" i="12"/>
  <c r="AL146" i="12"/>
  <c r="AM145" i="12"/>
  <c r="AL145" i="12"/>
  <c r="AM144" i="12"/>
  <c r="AL144" i="12"/>
  <c r="AM143" i="12"/>
  <c r="AL143" i="12"/>
  <c r="AM142" i="12"/>
  <c r="AL142" i="12"/>
  <c r="AM141" i="12"/>
  <c r="AL141" i="12"/>
  <c r="AM140" i="12"/>
  <c r="AL140" i="12"/>
  <c r="AM139" i="12"/>
  <c r="AL139" i="12"/>
  <c r="AM130" i="12"/>
  <c r="AL130" i="12"/>
  <c r="AM129" i="12"/>
  <c r="AL129" i="12"/>
  <c r="AM128" i="12"/>
  <c r="AL128" i="12"/>
  <c r="AM127" i="12"/>
  <c r="AL127" i="12"/>
  <c r="AM126" i="12"/>
  <c r="AL126" i="12"/>
  <c r="AM125" i="12"/>
  <c r="AL125" i="12"/>
  <c r="AM124" i="12"/>
  <c r="AL124" i="12"/>
  <c r="AM123" i="12"/>
  <c r="AL123" i="12"/>
  <c r="AM122" i="12"/>
  <c r="AL122" i="12"/>
  <c r="AM121" i="12"/>
  <c r="AL121" i="12"/>
  <c r="AM120" i="12"/>
  <c r="AL120" i="12"/>
  <c r="AM119" i="12"/>
  <c r="AL119" i="12"/>
  <c r="AM118" i="12"/>
  <c r="AL118" i="12"/>
  <c r="AM117" i="12"/>
  <c r="AL117" i="12"/>
  <c r="AM116" i="12"/>
  <c r="AL116" i="12"/>
  <c r="AM115" i="12"/>
  <c r="AL115" i="12"/>
  <c r="AM114" i="12"/>
  <c r="AL114" i="12"/>
  <c r="AM113" i="12"/>
  <c r="AL113" i="12"/>
  <c r="AM112" i="12"/>
  <c r="AL112" i="12"/>
  <c r="AM111" i="12"/>
  <c r="AL111" i="12"/>
  <c r="AM110" i="12"/>
  <c r="AL110" i="12"/>
  <c r="AM109" i="12"/>
  <c r="AL109" i="12"/>
  <c r="AM108" i="12"/>
  <c r="AL108" i="12"/>
  <c r="AM107" i="12"/>
  <c r="AL107" i="12"/>
  <c r="AM98" i="12"/>
  <c r="AL98" i="12"/>
  <c r="AM97" i="12"/>
  <c r="AL97" i="12"/>
  <c r="AM96" i="12"/>
  <c r="AL96" i="12"/>
  <c r="AM95" i="12"/>
  <c r="AL95" i="12"/>
  <c r="AM94" i="12"/>
  <c r="AL94" i="12"/>
  <c r="AM93" i="12"/>
  <c r="AL93" i="12"/>
  <c r="AM92" i="12"/>
  <c r="AL92" i="12"/>
  <c r="AM91" i="12"/>
  <c r="AL91" i="12"/>
  <c r="AM90" i="12"/>
  <c r="AL90" i="12"/>
  <c r="AM89" i="12"/>
  <c r="AL89" i="12"/>
  <c r="AM88" i="12"/>
  <c r="AL88" i="12"/>
  <c r="AM87" i="12"/>
  <c r="AL87" i="12"/>
  <c r="AM86" i="12"/>
  <c r="AL86" i="12"/>
  <c r="AM85" i="12"/>
  <c r="AL85" i="12"/>
  <c r="AM84" i="12"/>
  <c r="AL84" i="12"/>
  <c r="AM83" i="12"/>
  <c r="AL83" i="12"/>
  <c r="AM82" i="12"/>
  <c r="AL82" i="12"/>
  <c r="AM81" i="12"/>
  <c r="AL81" i="12"/>
  <c r="AM80" i="12"/>
  <c r="AL80" i="12"/>
  <c r="AM79" i="12"/>
  <c r="AL79" i="12"/>
  <c r="AM78" i="12"/>
  <c r="AL78" i="12"/>
  <c r="AM77" i="12"/>
  <c r="AL77" i="12"/>
  <c r="AM76" i="12"/>
  <c r="AL76" i="12"/>
  <c r="AM75" i="12"/>
  <c r="AL75" i="12"/>
  <c r="AM66" i="12"/>
  <c r="AL66" i="12"/>
  <c r="AM65" i="12"/>
  <c r="AL65" i="12"/>
  <c r="AM64" i="12"/>
  <c r="AL64" i="12"/>
  <c r="AM63" i="12"/>
  <c r="AL63" i="12"/>
  <c r="AM62" i="12"/>
  <c r="AL62" i="12"/>
  <c r="AM61" i="12"/>
  <c r="AL61" i="12"/>
  <c r="AM60" i="12"/>
  <c r="AL60" i="12"/>
  <c r="AM59" i="12"/>
  <c r="AL59" i="12"/>
  <c r="AM58" i="12"/>
  <c r="AL58" i="12"/>
  <c r="AM57" i="12"/>
  <c r="AL57" i="12"/>
  <c r="AM56" i="12"/>
  <c r="AL56" i="12"/>
  <c r="AM55" i="12"/>
  <c r="AL55" i="12"/>
  <c r="AM54" i="12"/>
  <c r="AL54" i="12"/>
  <c r="AM53" i="12"/>
  <c r="AL53" i="12"/>
  <c r="AM52" i="12"/>
  <c r="AL52" i="12"/>
  <c r="AM51" i="12"/>
  <c r="AL51" i="12"/>
  <c r="AM50" i="12"/>
  <c r="AL50" i="12"/>
  <c r="AM49" i="12"/>
  <c r="AL49" i="12"/>
  <c r="AM48" i="12"/>
  <c r="AL48" i="12"/>
  <c r="AM47" i="12"/>
  <c r="AL47" i="12"/>
  <c r="AM46" i="12"/>
  <c r="AL46" i="12"/>
  <c r="AM45" i="12"/>
  <c r="AL45" i="12"/>
  <c r="AM44" i="12"/>
  <c r="AL44" i="12"/>
  <c r="AM43" i="12"/>
  <c r="AL43" i="12"/>
  <c r="AM34" i="12"/>
  <c r="AL34" i="12"/>
  <c r="AM33" i="12"/>
  <c r="AL33" i="12"/>
  <c r="AM32" i="12"/>
  <c r="AL32" i="12"/>
  <c r="AM31" i="12"/>
  <c r="AL31" i="12"/>
  <c r="AM30" i="12"/>
  <c r="AL30" i="12"/>
  <c r="AM29" i="12"/>
  <c r="AL29" i="12"/>
  <c r="AM28" i="12"/>
  <c r="AL28" i="12"/>
  <c r="AM27" i="12"/>
  <c r="AL27" i="12"/>
  <c r="AM26" i="12"/>
  <c r="AL26" i="12"/>
  <c r="AM25" i="12"/>
  <c r="AL25" i="12"/>
  <c r="AM24" i="12"/>
  <c r="AL24" i="12"/>
  <c r="AM23" i="12"/>
  <c r="AL23" i="12"/>
  <c r="AM22" i="12"/>
  <c r="AL22" i="12"/>
  <c r="AM21" i="12"/>
  <c r="AL21" i="12"/>
  <c r="AM20" i="12"/>
  <c r="AL20" i="12"/>
  <c r="AM19" i="12"/>
  <c r="AL19" i="12"/>
  <c r="AM18" i="12"/>
  <c r="AL18" i="12"/>
  <c r="AM17" i="12"/>
  <c r="AL17" i="12"/>
  <c r="AM16" i="12"/>
  <c r="AL16" i="12"/>
  <c r="AM15" i="12"/>
  <c r="AL15" i="12"/>
  <c r="AM14" i="12"/>
  <c r="AL14" i="12"/>
  <c r="AM13" i="12"/>
  <c r="AL13" i="12"/>
  <c r="AM12" i="12"/>
  <c r="AL12" i="12"/>
  <c r="AM11" i="12"/>
  <c r="AL11" i="12"/>
  <c r="AY226" i="12"/>
  <c r="AX226" i="12"/>
  <c r="AY225" i="12"/>
  <c r="AX225" i="12"/>
  <c r="AY224" i="12"/>
  <c r="AX224" i="12"/>
  <c r="AY223" i="12"/>
  <c r="AX223" i="12"/>
  <c r="AY222" i="12"/>
  <c r="AX222" i="12"/>
  <c r="AY221" i="12"/>
  <c r="AX221" i="12"/>
  <c r="AY220" i="12"/>
  <c r="AX220" i="12"/>
  <c r="AY219" i="12"/>
  <c r="AX219" i="12"/>
  <c r="AY218" i="12"/>
  <c r="AX218" i="12"/>
  <c r="AY217" i="12"/>
  <c r="AX217" i="12"/>
  <c r="AY216" i="12"/>
  <c r="AX216" i="12"/>
  <c r="AY215" i="12"/>
  <c r="AX215" i="12"/>
  <c r="AY214" i="12"/>
  <c r="AX214" i="12"/>
  <c r="AY213" i="12"/>
  <c r="AX213" i="12"/>
  <c r="AY212" i="12"/>
  <c r="AX212" i="12"/>
  <c r="AY211" i="12"/>
  <c r="AX211" i="12"/>
  <c r="AY210" i="12"/>
  <c r="AX210" i="12"/>
  <c r="AY209" i="12"/>
  <c r="AX209" i="12"/>
  <c r="AY208" i="12"/>
  <c r="AX208" i="12"/>
  <c r="AY207" i="12"/>
  <c r="AX207" i="12"/>
  <c r="AY206" i="12"/>
  <c r="AX206" i="12"/>
  <c r="AY205" i="12"/>
  <c r="AX205" i="12"/>
  <c r="AY204" i="12"/>
  <c r="AX204" i="12"/>
  <c r="AY203" i="12"/>
  <c r="AX203" i="12"/>
  <c r="AY194" i="12"/>
  <c r="AX194" i="12"/>
  <c r="AY193" i="12"/>
  <c r="AX193" i="12"/>
  <c r="AY192" i="12"/>
  <c r="AX192" i="12"/>
  <c r="AY191" i="12"/>
  <c r="AX191" i="12"/>
  <c r="AY190" i="12"/>
  <c r="AX190" i="12"/>
  <c r="AY189" i="12"/>
  <c r="AX189" i="12"/>
  <c r="AY188" i="12"/>
  <c r="AX188" i="12"/>
  <c r="AY187" i="12"/>
  <c r="AX187" i="12"/>
  <c r="AY186" i="12"/>
  <c r="AX186" i="12"/>
  <c r="AY185" i="12"/>
  <c r="AX185" i="12"/>
  <c r="AY184" i="12"/>
  <c r="AX184" i="12"/>
  <c r="AY183" i="12"/>
  <c r="AX183" i="12"/>
  <c r="AY182" i="12"/>
  <c r="AX182" i="12"/>
  <c r="AY181" i="12"/>
  <c r="AX181" i="12"/>
  <c r="AY180" i="12"/>
  <c r="AX180" i="12"/>
  <c r="AY179" i="12"/>
  <c r="AX179" i="12"/>
  <c r="AY178" i="12"/>
  <c r="AX178" i="12"/>
  <c r="AY177" i="12"/>
  <c r="AX177" i="12"/>
  <c r="AY176" i="12"/>
  <c r="AX176" i="12"/>
  <c r="AY175" i="12"/>
  <c r="AX175" i="12"/>
  <c r="AY174" i="12"/>
  <c r="AX174" i="12"/>
  <c r="AY173" i="12"/>
  <c r="AX173" i="12"/>
  <c r="AY172" i="12"/>
  <c r="AX172" i="12"/>
  <c r="AY171" i="12"/>
  <c r="AX171" i="12"/>
  <c r="AY162" i="12"/>
  <c r="AX162" i="12"/>
  <c r="AY161" i="12"/>
  <c r="AX161" i="12"/>
  <c r="AY160" i="12"/>
  <c r="AX160" i="12"/>
  <c r="AY159" i="12"/>
  <c r="AX159" i="12"/>
  <c r="AY158" i="12"/>
  <c r="AX158" i="12"/>
  <c r="AY157" i="12"/>
  <c r="AX157" i="12"/>
  <c r="AY156" i="12"/>
  <c r="AX156" i="12"/>
  <c r="AY155" i="12"/>
  <c r="AX155" i="12"/>
  <c r="AY154" i="12"/>
  <c r="AX154" i="12"/>
  <c r="AY153" i="12"/>
  <c r="AX153" i="12"/>
  <c r="AY152" i="12"/>
  <c r="AX152" i="12"/>
  <c r="AY151" i="12"/>
  <c r="AX151" i="12"/>
  <c r="AY150" i="12"/>
  <c r="AX150" i="12"/>
  <c r="AY149" i="12"/>
  <c r="AX149" i="12"/>
  <c r="AY148" i="12"/>
  <c r="AX148" i="12"/>
  <c r="AY147" i="12"/>
  <c r="AX147" i="12"/>
  <c r="AY146" i="12"/>
  <c r="AX146" i="12"/>
  <c r="AY145" i="12"/>
  <c r="AX145" i="12"/>
  <c r="AY144" i="12"/>
  <c r="AX144" i="12"/>
  <c r="AY143" i="12"/>
  <c r="AX143" i="12"/>
  <c r="AY142" i="12"/>
  <c r="AX142" i="12"/>
  <c r="AY141" i="12"/>
  <c r="AX141" i="12"/>
  <c r="AY140" i="12"/>
  <c r="AX140" i="12"/>
  <c r="AY139" i="12"/>
  <c r="AX139" i="12"/>
  <c r="AY130" i="12"/>
  <c r="AX130" i="12"/>
  <c r="AY129" i="12"/>
  <c r="AX129" i="12"/>
  <c r="AY128" i="12"/>
  <c r="AX128" i="12"/>
  <c r="AY127" i="12"/>
  <c r="AX127" i="12"/>
  <c r="AY126" i="12"/>
  <c r="AX126" i="12"/>
  <c r="AY125" i="12"/>
  <c r="AX125" i="12"/>
  <c r="AY124" i="12"/>
  <c r="AX124" i="12"/>
  <c r="AY123" i="12"/>
  <c r="AX123" i="12"/>
  <c r="AY122" i="12"/>
  <c r="AX122" i="12"/>
  <c r="AY121" i="12"/>
  <c r="AX121" i="12"/>
  <c r="AY120" i="12"/>
  <c r="AX120" i="12"/>
  <c r="AY119" i="12"/>
  <c r="AX119" i="12"/>
  <c r="AY118" i="12"/>
  <c r="AX118" i="12"/>
  <c r="AY117" i="12"/>
  <c r="AX117" i="12"/>
  <c r="AY116" i="12"/>
  <c r="AX116" i="12"/>
  <c r="AY115" i="12"/>
  <c r="AX115" i="12"/>
  <c r="AY114" i="12"/>
  <c r="AX114" i="12"/>
  <c r="AY113" i="12"/>
  <c r="AX113" i="12"/>
  <c r="AY112" i="12"/>
  <c r="AX112" i="12"/>
  <c r="AY111" i="12"/>
  <c r="AX111" i="12"/>
  <c r="AY110" i="12"/>
  <c r="AX110" i="12"/>
  <c r="AY109" i="12"/>
  <c r="AX109" i="12"/>
  <c r="AY108" i="12"/>
  <c r="AX108" i="12"/>
  <c r="AY107" i="12"/>
  <c r="AX107" i="12"/>
  <c r="AY97" i="12"/>
  <c r="AX97" i="12"/>
  <c r="AY96" i="12"/>
  <c r="AX96" i="12"/>
  <c r="AY95" i="12"/>
  <c r="AX95" i="12"/>
  <c r="AY94" i="12"/>
  <c r="AX94" i="12"/>
  <c r="AY93" i="12"/>
  <c r="AX93" i="12"/>
  <c r="AY92" i="12"/>
  <c r="AX92" i="12"/>
  <c r="AY91" i="12"/>
  <c r="AX91" i="12"/>
  <c r="AY90" i="12"/>
  <c r="AX90" i="12"/>
  <c r="AY89" i="12"/>
  <c r="AX89" i="12"/>
  <c r="AY88" i="12"/>
  <c r="AX88" i="12"/>
  <c r="AY87" i="12"/>
  <c r="AX87" i="12"/>
  <c r="AY86" i="12"/>
  <c r="AX86" i="12"/>
  <c r="AY85" i="12"/>
  <c r="AX85" i="12"/>
  <c r="AY84" i="12"/>
  <c r="AX84" i="12"/>
  <c r="AY83" i="12"/>
  <c r="AX83" i="12"/>
  <c r="AY82" i="12"/>
  <c r="AX82" i="12"/>
  <c r="AY81" i="12"/>
  <c r="AX81" i="12"/>
  <c r="AY80" i="12"/>
  <c r="AX80" i="12"/>
  <c r="AY79" i="12"/>
  <c r="AX79" i="12"/>
  <c r="AY78" i="12"/>
  <c r="AX78" i="12"/>
  <c r="AY77" i="12"/>
  <c r="AX77" i="12"/>
  <c r="AY76" i="12"/>
  <c r="AX76" i="12"/>
  <c r="AY75" i="12"/>
  <c r="AX75" i="12"/>
  <c r="AY66" i="12"/>
  <c r="AX66" i="12"/>
  <c r="AY65" i="12"/>
  <c r="AX65" i="12"/>
  <c r="AY64" i="12"/>
  <c r="AX64" i="12"/>
  <c r="AY63" i="12"/>
  <c r="AX63" i="12"/>
  <c r="AY62" i="12"/>
  <c r="AX62" i="12"/>
  <c r="AY61" i="12"/>
  <c r="AX61" i="12"/>
  <c r="AY60" i="12"/>
  <c r="AX60" i="12"/>
  <c r="AY59" i="12"/>
  <c r="AX59" i="12"/>
  <c r="AY58" i="12"/>
  <c r="AX58" i="12"/>
  <c r="AY57" i="12"/>
  <c r="AX57" i="12"/>
  <c r="AY56" i="12"/>
  <c r="AX56" i="12"/>
  <c r="AY55" i="12"/>
  <c r="AX55" i="12"/>
  <c r="AY54" i="12"/>
  <c r="AX54" i="12"/>
  <c r="AY53" i="12"/>
  <c r="AX53" i="12"/>
  <c r="AY52" i="12"/>
  <c r="AX52" i="12"/>
  <c r="AY51" i="12"/>
  <c r="AX51" i="12"/>
  <c r="AY50" i="12"/>
  <c r="AX50" i="12"/>
  <c r="AY49" i="12"/>
  <c r="AX49" i="12"/>
  <c r="AY48" i="12"/>
  <c r="AX48" i="12"/>
  <c r="AY47" i="12"/>
  <c r="AX47" i="12"/>
  <c r="AY46" i="12"/>
  <c r="AX46" i="12"/>
  <c r="AY45" i="12"/>
  <c r="AX45" i="12"/>
  <c r="AY44" i="12"/>
  <c r="AX44" i="12"/>
  <c r="AY43" i="12"/>
  <c r="AX43" i="12"/>
  <c r="AY34" i="12"/>
  <c r="AX34" i="12"/>
  <c r="AY33" i="12"/>
  <c r="AX33" i="12"/>
  <c r="AY32" i="12"/>
  <c r="AX32" i="12"/>
  <c r="AY31" i="12"/>
  <c r="AX31" i="12"/>
  <c r="AY30" i="12"/>
  <c r="AX30" i="12"/>
  <c r="AY29" i="12"/>
  <c r="AX29" i="12"/>
  <c r="AY28" i="12"/>
  <c r="AX28" i="12"/>
  <c r="AY27" i="12"/>
  <c r="AX27" i="12"/>
  <c r="AY26" i="12"/>
  <c r="AX26" i="12"/>
  <c r="AY25" i="12"/>
  <c r="AX25" i="12"/>
  <c r="AY24" i="12"/>
  <c r="AX24" i="12"/>
  <c r="AY23" i="12"/>
  <c r="AX23" i="12"/>
  <c r="AY22" i="12"/>
  <c r="AX22" i="12"/>
  <c r="AY21" i="12"/>
  <c r="AX21" i="12"/>
  <c r="AY20" i="12"/>
  <c r="AX20" i="12"/>
  <c r="AY19" i="12"/>
  <c r="AX19" i="12"/>
  <c r="AY18" i="12"/>
  <c r="AX18" i="12"/>
  <c r="AY17" i="12"/>
  <c r="AX17" i="12"/>
  <c r="AY16" i="12"/>
  <c r="AX16" i="12"/>
  <c r="AY15" i="12"/>
  <c r="AX15" i="12"/>
  <c r="AY14" i="12"/>
  <c r="AX14" i="12"/>
  <c r="AY13" i="12"/>
  <c r="AX13" i="12"/>
  <c r="AY12" i="12"/>
  <c r="AX12" i="12"/>
  <c r="AY11" i="12"/>
  <c r="AX11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R6" i="4" l="1"/>
  <c r="S7" i="4"/>
  <c r="R10" i="4"/>
  <c r="S11" i="4"/>
  <c r="T8" i="4"/>
  <c r="E12" i="4"/>
  <c r="N12" i="4"/>
  <c r="R5" i="4"/>
  <c r="S6" i="4"/>
  <c r="T7" i="4"/>
  <c r="R9" i="4"/>
  <c r="S10" i="4"/>
  <c r="T11" i="4"/>
  <c r="S5" i="4"/>
  <c r="T6" i="4"/>
  <c r="R8" i="4"/>
  <c r="S9" i="4"/>
  <c r="T10" i="4"/>
  <c r="T5" i="4"/>
  <c r="R7" i="4"/>
  <c r="S8" i="4"/>
  <c r="T9" i="4"/>
  <c r="R11" i="4"/>
  <c r="E23" i="4"/>
  <c r="E34" i="4" s="1"/>
  <c r="E45" i="4" s="1"/>
  <c r="N34" i="4"/>
  <c r="D49" i="4"/>
  <c r="D12" i="4"/>
  <c r="Z12" i="4" s="1"/>
  <c r="D23" i="4"/>
  <c r="L12" i="4"/>
  <c r="J12" i="4"/>
  <c r="K12" i="4"/>
  <c r="O12" i="4"/>
  <c r="P12" i="4"/>
  <c r="Z7" i="4"/>
  <c r="AA9" i="4"/>
  <c r="AA8" i="4"/>
  <c r="Z5" i="4"/>
  <c r="J23" i="13"/>
  <c r="M23" i="13"/>
  <c r="L23" i="13"/>
  <c r="K23" i="13"/>
  <c r="E49" i="4"/>
  <c r="E50" i="4"/>
  <c r="M18" i="13"/>
  <c r="L18" i="13"/>
  <c r="K18" i="13"/>
  <c r="J18" i="13"/>
  <c r="E51" i="4"/>
  <c r="M19" i="13"/>
  <c r="L19" i="13"/>
  <c r="J19" i="13"/>
  <c r="K19" i="13"/>
  <c r="E52" i="4"/>
  <c r="J20" i="13"/>
  <c r="M20" i="13"/>
  <c r="L20" i="13"/>
  <c r="K20" i="13"/>
  <c r="E53" i="4"/>
  <c r="M21" i="13"/>
  <c r="L21" i="13"/>
  <c r="K21" i="13"/>
  <c r="J21" i="13"/>
  <c r="M22" i="13"/>
  <c r="L22" i="13"/>
  <c r="K22" i="13"/>
  <c r="J22" i="13"/>
  <c r="AA7" i="4"/>
  <c r="AA11" i="4"/>
  <c r="E33" i="4"/>
  <c r="E44" i="4" s="1"/>
  <c r="AA10" i="4"/>
  <c r="L163" i="12"/>
  <c r="E32" i="4"/>
  <c r="E43" i="4" s="1"/>
  <c r="AM67" i="12"/>
  <c r="AM163" i="12"/>
  <c r="N28" i="4"/>
  <c r="AL195" i="12"/>
  <c r="M35" i="12"/>
  <c r="M195" i="12"/>
  <c r="M227" i="12"/>
  <c r="E30" i="4"/>
  <c r="E41" i="4" s="1"/>
  <c r="J33" i="4"/>
  <c r="K27" i="4"/>
  <c r="E27" i="4"/>
  <c r="E38" i="4" s="1"/>
  <c r="E28" i="4"/>
  <c r="E39" i="4" s="1"/>
  <c r="N27" i="4"/>
  <c r="J31" i="4"/>
  <c r="L29" i="4"/>
  <c r="O28" i="4"/>
  <c r="P29" i="4"/>
  <c r="P33" i="4"/>
  <c r="L131" i="12"/>
  <c r="L195" i="12"/>
  <c r="L227" i="12"/>
  <c r="E29" i="4"/>
  <c r="E40" i="4" s="1"/>
  <c r="J28" i="4"/>
  <c r="K33" i="4"/>
  <c r="P28" i="4"/>
  <c r="J30" i="4"/>
  <c r="L28" i="4"/>
  <c r="O29" i="4"/>
  <c r="O33" i="4"/>
  <c r="J32" i="4"/>
  <c r="L30" i="4"/>
  <c r="N30" i="4"/>
  <c r="L31" i="4"/>
  <c r="O30" i="4"/>
  <c r="AA5" i="4"/>
  <c r="L32" i="4"/>
  <c r="P30" i="4"/>
  <c r="Z6" i="4"/>
  <c r="AL67" i="12"/>
  <c r="K28" i="4"/>
  <c r="L33" i="4"/>
  <c r="N31" i="4"/>
  <c r="K29" i="4"/>
  <c r="O27" i="4"/>
  <c r="O31" i="4"/>
  <c r="Z8" i="4"/>
  <c r="K30" i="4"/>
  <c r="P27" i="4"/>
  <c r="P31" i="4"/>
  <c r="Z9" i="4"/>
  <c r="E31" i="4"/>
  <c r="E42" i="4" s="1"/>
  <c r="J27" i="4"/>
  <c r="K31" i="4"/>
  <c r="N32" i="4"/>
  <c r="Z10" i="4"/>
  <c r="M99" i="12"/>
  <c r="M131" i="12"/>
  <c r="M163" i="12"/>
  <c r="K32" i="4"/>
  <c r="O32" i="4"/>
  <c r="Z11" i="4"/>
  <c r="P32" i="4"/>
  <c r="J29" i="4"/>
  <c r="L27" i="4"/>
  <c r="N29" i="4"/>
  <c r="N33" i="4"/>
  <c r="AA6" i="4"/>
  <c r="AL99" i="12"/>
  <c r="AL131" i="12"/>
  <c r="AL227" i="12"/>
  <c r="AY35" i="12"/>
  <c r="AM99" i="12"/>
  <c r="AM131" i="12"/>
  <c r="AM195" i="12"/>
  <c r="L35" i="12"/>
  <c r="L67" i="12"/>
  <c r="M67" i="12"/>
  <c r="L99" i="12"/>
  <c r="AX35" i="12"/>
  <c r="AM227" i="12"/>
  <c r="AL163" i="12"/>
  <c r="O34" i="4" l="1"/>
  <c r="S12" i="4"/>
  <c r="P34" i="4"/>
  <c r="T12" i="4"/>
  <c r="R12" i="4"/>
  <c r="L34" i="4"/>
  <c r="J34" i="4"/>
  <c r="K34" i="4"/>
  <c r="AY354" i="12"/>
  <c r="AX354" i="12"/>
  <c r="AR354" i="12"/>
  <c r="AQ354" i="12"/>
  <c r="AP354" i="12"/>
  <c r="AO354" i="12"/>
  <c r="AM354" i="12"/>
  <c r="AL354" i="12"/>
  <c r="AF354" i="12"/>
  <c r="AE354" i="12"/>
  <c r="AD354" i="12"/>
  <c r="AC354" i="12"/>
  <c r="X354" i="12"/>
  <c r="R354" i="12"/>
  <c r="Q354" i="12"/>
  <c r="P354" i="12"/>
  <c r="O354" i="12"/>
  <c r="M354" i="12"/>
  <c r="L354" i="12"/>
  <c r="F354" i="12"/>
  <c r="E354" i="12"/>
  <c r="D354" i="12"/>
  <c r="C354" i="12"/>
  <c r="AY353" i="12"/>
  <c r="AX353" i="12"/>
  <c r="AR353" i="12"/>
  <c r="AQ353" i="12"/>
  <c r="AP353" i="12"/>
  <c r="AO353" i="12"/>
  <c r="AM353" i="12"/>
  <c r="AL353" i="12"/>
  <c r="AF353" i="12"/>
  <c r="AE353" i="12"/>
  <c r="AD353" i="12"/>
  <c r="AC353" i="12"/>
  <c r="X353" i="12"/>
  <c r="R353" i="12"/>
  <c r="Q353" i="12"/>
  <c r="P353" i="12"/>
  <c r="O353" i="12"/>
  <c r="M353" i="12"/>
  <c r="L353" i="12"/>
  <c r="F353" i="12"/>
  <c r="E353" i="12"/>
  <c r="D353" i="12"/>
  <c r="C353" i="12"/>
  <c r="AY352" i="12"/>
  <c r="AX352" i="12"/>
  <c r="AR352" i="12"/>
  <c r="AQ352" i="12"/>
  <c r="AP352" i="12"/>
  <c r="AO352" i="12"/>
  <c r="AM352" i="12"/>
  <c r="AL352" i="12"/>
  <c r="AF352" i="12"/>
  <c r="AE352" i="12"/>
  <c r="AD352" i="12"/>
  <c r="AC352" i="12"/>
  <c r="X352" i="12"/>
  <c r="R352" i="12"/>
  <c r="Q352" i="12"/>
  <c r="P352" i="12"/>
  <c r="O352" i="12"/>
  <c r="M352" i="12"/>
  <c r="L352" i="12"/>
  <c r="F352" i="12"/>
  <c r="E352" i="12"/>
  <c r="D352" i="12"/>
  <c r="C352" i="12"/>
  <c r="AY351" i="12"/>
  <c r="AX351" i="12"/>
  <c r="AR351" i="12"/>
  <c r="AQ351" i="12"/>
  <c r="AP351" i="12"/>
  <c r="AO351" i="12"/>
  <c r="AM351" i="12"/>
  <c r="AL351" i="12"/>
  <c r="AF351" i="12"/>
  <c r="AE351" i="12"/>
  <c r="AD351" i="12"/>
  <c r="AC351" i="12"/>
  <c r="X351" i="12"/>
  <c r="R351" i="12"/>
  <c r="Q351" i="12"/>
  <c r="P351" i="12"/>
  <c r="O351" i="12"/>
  <c r="M351" i="12"/>
  <c r="L351" i="12"/>
  <c r="F351" i="12"/>
  <c r="E351" i="12"/>
  <c r="D351" i="12"/>
  <c r="C351" i="12"/>
  <c r="AY350" i="12"/>
  <c r="AX350" i="12"/>
  <c r="AR350" i="12"/>
  <c r="AQ350" i="12"/>
  <c r="AP350" i="12"/>
  <c r="AO350" i="12"/>
  <c r="AM350" i="12"/>
  <c r="AL350" i="12"/>
  <c r="AF350" i="12"/>
  <c r="AE350" i="12"/>
  <c r="AD350" i="12"/>
  <c r="AC350" i="12"/>
  <c r="X350" i="12"/>
  <c r="R350" i="12"/>
  <c r="Q350" i="12"/>
  <c r="P350" i="12"/>
  <c r="O350" i="12"/>
  <c r="M350" i="12"/>
  <c r="L350" i="12"/>
  <c r="F350" i="12"/>
  <c r="E350" i="12"/>
  <c r="D350" i="12"/>
  <c r="C350" i="12"/>
  <c r="AY349" i="12"/>
  <c r="AX349" i="12"/>
  <c r="AR349" i="12"/>
  <c r="AQ349" i="12"/>
  <c r="AP349" i="12"/>
  <c r="AO349" i="12"/>
  <c r="AM349" i="12"/>
  <c r="AL349" i="12"/>
  <c r="AF349" i="12"/>
  <c r="AE349" i="12"/>
  <c r="AD349" i="12"/>
  <c r="AC349" i="12"/>
  <c r="X349" i="12"/>
  <c r="R349" i="12"/>
  <c r="Q349" i="12"/>
  <c r="P349" i="12"/>
  <c r="O349" i="12"/>
  <c r="M349" i="12"/>
  <c r="L349" i="12"/>
  <c r="F349" i="12"/>
  <c r="E349" i="12"/>
  <c r="D349" i="12"/>
  <c r="C349" i="12"/>
  <c r="AY348" i="12"/>
  <c r="AX348" i="12"/>
  <c r="AR348" i="12"/>
  <c r="AQ348" i="12"/>
  <c r="AP348" i="12"/>
  <c r="AO348" i="12"/>
  <c r="AM348" i="12"/>
  <c r="AL348" i="12"/>
  <c r="AF348" i="12"/>
  <c r="AE348" i="12"/>
  <c r="AD348" i="12"/>
  <c r="AC348" i="12"/>
  <c r="X348" i="12"/>
  <c r="R348" i="12"/>
  <c r="Q348" i="12"/>
  <c r="P348" i="12"/>
  <c r="O348" i="12"/>
  <c r="M348" i="12"/>
  <c r="L348" i="12"/>
  <c r="F348" i="12"/>
  <c r="E348" i="12"/>
  <c r="D348" i="12"/>
  <c r="C348" i="12"/>
  <c r="AY347" i="12"/>
  <c r="AX347" i="12"/>
  <c r="AR347" i="12"/>
  <c r="AQ347" i="12"/>
  <c r="AP347" i="12"/>
  <c r="AO347" i="12"/>
  <c r="AM347" i="12"/>
  <c r="AL347" i="12"/>
  <c r="AF347" i="12"/>
  <c r="AE347" i="12"/>
  <c r="AD347" i="12"/>
  <c r="AC347" i="12"/>
  <c r="X347" i="12"/>
  <c r="R347" i="12"/>
  <c r="Q347" i="12"/>
  <c r="P347" i="12"/>
  <c r="O347" i="12"/>
  <c r="M347" i="12"/>
  <c r="L347" i="12"/>
  <c r="F347" i="12"/>
  <c r="E347" i="12"/>
  <c r="D347" i="12"/>
  <c r="C347" i="12"/>
  <c r="AY346" i="12"/>
  <c r="AX346" i="12"/>
  <c r="AR346" i="12"/>
  <c r="AQ346" i="12"/>
  <c r="AP346" i="12"/>
  <c r="AO346" i="12"/>
  <c r="AM346" i="12"/>
  <c r="AL346" i="12"/>
  <c r="AF346" i="12"/>
  <c r="AE346" i="12"/>
  <c r="AD346" i="12"/>
  <c r="AC346" i="12"/>
  <c r="X346" i="12"/>
  <c r="R346" i="12"/>
  <c r="Q346" i="12"/>
  <c r="P346" i="12"/>
  <c r="O346" i="12"/>
  <c r="M346" i="12"/>
  <c r="L346" i="12"/>
  <c r="F346" i="12"/>
  <c r="E346" i="12"/>
  <c r="D346" i="12"/>
  <c r="C346" i="12"/>
  <c r="AY345" i="12"/>
  <c r="AX345" i="12"/>
  <c r="AR345" i="12"/>
  <c r="AQ345" i="12"/>
  <c r="AP345" i="12"/>
  <c r="AO345" i="12"/>
  <c r="AM345" i="12"/>
  <c r="AL345" i="12"/>
  <c r="AF345" i="12"/>
  <c r="AE345" i="12"/>
  <c r="AD345" i="12"/>
  <c r="AC345" i="12"/>
  <c r="X345" i="12"/>
  <c r="R345" i="12"/>
  <c r="Q345" i="12"/>
  <c r="P345" i="12"/>
  <c r="O345" i="12"/>
  <c r="M345" i="12"/>
  <c r="L345" i="12"/>
  <c r="F345" i="12"/>
  <c r="E345" i="12"/>
  <c r="D345" i="12"/>
  <c r="C345" i="12"/>
  <c r="AY344" i="12"/>
  <c r="AX344" i="12"/>
  <c r="AR344" i="12"/>
  <c r="AQ344" i="12"/>
  <c r="AP344" i="12"/>
  <c r="AO344" i="12"/>
  <c r="AM344" i="12"/>
  <c r="AL344" i="12"/>
  <c r="AF344" i="12"/>
  <c r="AE344" i="12"/>
  <c r="AD344" i="12"/>
  <c r="AC344" i="12"/>
  <c r="X344" i="12"/>
  <c r="R344" i="12"/>
  <c r="Q344" i="12"/>
  <c r="P344" i="12"/>
  <c r="O344" i="12"/>
  <c r="M344" i="12"/>
  <c r="L344" i="12"/>
  <c r="F344" i="12"/>
  <c r="E344" i="12"/>
  <c r="D344" i="12"/>
  <c r="C344" i="12"/>
  <c r="AY343" i="12"/>
  <c r="AX343" i="12"/>
  <c r="AR343" i="12"/>
  <c r="AQ343" i="12"/>
  <c r="AP343" i="12"/>
  <c r="AO343" i="12"/>
  <c r="AM343" i="12"/>
  <c r="AL343" i="12"/>
  <c r="AF343" i="12"/>
  <c r="AE343" i="12"/>
  <c r="AD343" i="12"/>
  <c r="AC343" i="12"/>
  <c r="X343" i="12"/>
  <c r="R343" i="12"/>
  <c r="Q343" i="12"/>
  <c r="P343" i="12"/>
  <c r="O343" i="12"/>
  <c r="M343" i="12"/>
  <c r="L343" i="12"/>
  <c r="F343" i="12"/>
  <c r="E343" i="12"/>
  <c r="D343" i="12"/>
  <c r="C343" i="12"/>
  <c r="AY342" i="12"/>
  <c r="AX342" i="12"/>
  <c r="AR342" i="12"/>
  <c r="AQ342" i="12"/>
  <c r="AP342" i="12"/>
  <c r="AO342" i="12"/>
  <c r="AM342" i="12"/>
  <c r="AL342" i="12"/>
  <c r="AF342" i="12"/>
  <c r="AE342" i="12"/>
  <c r="AD342" i="12"/>
  <c r="AC342" i="12"/>
  <c r="X342" i="12"/>
  <c r="R342" i="12"/>
  <c r="Q342" i="12"/>
  <c r="P342" i="12"/>
  <c r="O342" i="12"/>
  <c r="M342" i="12"/>
  <c r="L342" i="12"/>
  <c r="F342" i="12"/>
  <c r="E342" i="12"/>
  <c r="D342" i="12"/>
  <c r="C342" i="12"/>
  <c r="AY341" i="12"/>
  <c r="AX341" i="12"/>
  <c r="AR341" i="12"/>
  <c r="AQ341" i="12"/>
  <c r="AP341" i="12"/>
  <c r="AO341" i="12"/>
  <c r="AM341" i="12"/>
  <c r="AL341" i="12"/>
  <c r="AF341" i="12"/>
  <c r="AE341" i="12"/>
  <c r="AD341" i="12"/>
  <c r="AC341" i="12"/>
  <c r="X341" i="12"/>
  <c r="R341" i="12"/>
  <c r="Q341" i="12"/>
  <c r="P341" i="12"/>
  <c r="O341" i="12"/>
  <c r="M341" i="12"/>
  <c r="L341" i="12"/>
  <c r="F341" i="12"/>
  <c r="E341" i="12"/>
  <c r="D341" i="12"/>
  <c r="C341" i="12"/>
  <c r="AY340" i="12"/>
  <c r="AX340" i="12"/>
  <c r="AR340" i="12"/>
  <c r="AQ340" i="12"/>
  <c r="AP340" i="12"/>
  <c r="AO340" i="12"/>
  <c r="AM340" i="12"/>
  <c r="AL340" i="12"/>
  <c r="AF340" i="12"/>
  <c r="AE340" i="12"/>
  <c r="AD340" i="12"/>
  <c r="AC340" i="12"/>
  <c r="X340" i="12"/>
  <c r="R340" i="12"/>
  <c r="Q340" i="12"/>
  <c r="P340" i="12"/>
  <c r="O340" i="12"/>
  <c r="M340" i="12"/>
  <c r="L340" i="12"/>
  <c r="F340" i="12"/>
  <c r="E340" i="12"/>
  <c r="D340" i="12"/>
  <c r="C340" i="12"/>
  <c r="AY339" i="12"/>
  <c r="AX339" i="12"/>
  <c r="AR339" i="12"/>
  <c r="AQ339" i="12"/>
  <c r="AP339" i="12"/>
  <c r="AO339" i="12"/>
  <c r="AM339" i="12"/>
  <c r="AL339" i="12"/>
  <c r="AF339" i="12"/>
  <c r="AE339" i="12"/>
  <c r="AD339" i="12"/>
  <c r="AC339" i="12"/>
  <c r="X339" i="12"/>
  <c r="R339" i="12"/>
  <c r="Q339" i="12"/>
  <c r="P339" i="12"/>
  <c r="O339" i="12"/>
  <c r="M339" i="12"/>
  <c r="L339" i="12"/>
  <c r="F339" i="12"/>
  <c r="E339" i="12"/>
  <c r="D339" i="12"/>
  <c r="C339" i="12"/>
  <c r="AY338" i="12"/>
  <c r="AX338" i="12"/>
  <c r="AR338" i="12"/>
  <c r="AQ338" i="12"/>
  <c r="AP338" i="12"/>
  <c r="AO338" i="12"/>
  <c r="AM338" i="12"/>
  <c r="AL338" i="12"/>
  <c r="AF338" i="12"/>
  <c r="AE338" i="12"/>
  <c r="AD338" i="12"/>
  <c r="AC338" i="12"/>
  <c r="X338" i="12"/>
  <c r="R338" i="12"/>
  <c r="Q338" i="12"/>
  <c r="P338" i="12"/>
  <c r="O338" i="12"/>
  <c r="M338" i="12"/>
  <c r="L338" i="12"/>
  <c r="F338" i="12"/>
  <c r="E338" i="12"/>
  <c r="D338" i="12"/>
  <c r="C338" i="12"/>
  <c r="AY337" i="12"/>
  <c r="AX337" i="12"/>
  <c r="AR337" i="12"/>
  <c r="AQ337" i="12"/>
  <c r="AP337" i="12"/>
  <c r="AO337" i="12"/>
  <c r="AM337" i="12"/>
  <c r="AL337" i="12"/>
  <c r="AF337" i="12"/>
  <c r="AE337" i="12"/>
  <c r="AD337" i="12"/>
  <c r="AC337" i="12"/>
  <c r="X337" i="12"/>
  <c r="R337" i="12"/>
  <c r="Q337" i="12"/>
  <c r="P337" i="12"/>
  <c r="O337" i="12"/>
  <c r="M337" i="12"/>
  <c r="L337" i="12"/>
  <c r="F337" i="12"/>
  <c r="E337" i="12"/>
  <c r="D337" i="12"/>
  <c r="C337" i="12"/>
  <c r="AY336" i="12"/>
  <c r="AX336" i="12"/>
  <c r="AR336" i="12"/>
  <c r="AQ336" i="12"/>
  <c r="AP336" i="12"/>
  <c r="AO336" i="12"/>
  <c r="AM336" i="12"/>
  <c r="AL336" i="12"/>
  <c r="AF336" i="12"/>
  <c r="AE336" i="12"/>
  <c r="AD336" i="12"/>
  <c r="AC336" i="12"/>
  <c r="X336" i="12"/>
  <c r="R336" i="12"/>
  <c r="Q336" i="12"/>
  <c r="P336" i="12"/>
  <c r="O336" i="12"/>
  <c r="M336" i="12"/>
  <c r="L336" i="12"/>
  <c r="F336" i="12"/>
  <c r="E336" i="12"/>
  <c r="D336" i="12"/>
  <c r="C336" i="12"/>
  <c r="AY335" i="12"/>
  <c r="AX335" i="12"/>
  <c r="AR335" i="12"/>
  <c r="AQ335" i="12"/>
  <c r="AP335" i="12"/>
  <c r="AO335" i="12"/>
  <c r="AM335" i="12"/>
  <c r="AL335" i="12"/>
  <c r="AF335" i="12"/>
  <c r="AE335" i="12"/>
  <c r="AD335" i="12"/>
  <c r="AC335" i="12"/>
  <c r="X335" i="12"/>
  <c r="R335" i="12"/>
  <c r="Q335" i="12"/>
  <c r="P335" i="12"/>
  <c r="O335" i="12"/>
  <c r="M335" i="12"/>
  <c r="L335" i="12"/>
  <c r="F335" i="12"/>
  <c r="E335" i="12"/>
  <c r="D335" i="12"/>
  <c r="C335" i="12"/>
  <c r="AY334" i="12"/>
  <c r="AX334" i="12"/>
  <c r="AR334" i="12"/>
  <c r="AQ334" i="12"/>
  <c r="AP334" i="12"/>
  <c r="AO334" i="12"/>
  <c r="AM334" i="12"/>
  <c r="AL334" i="12"/>
  <c r="AF334" i="12"/>
  <c r="AE334" i="12"/>
  <c r="AD334" i="12"/>
  <c r="AC334" i="12"/>
  <c r="X334" i="12"/>
  <c r="R334" i="12"/>
  <c r="Q334" i="12"/>
  <c r="P334" i="12"/>
  <c r="O334" i="12"/>
  <c r="M334" i="12"/>
  <c r="L334" i="12"/>
  <c r="F334" i="12"/>
  <c r="E334" i="12"/>
  <c r="D334" i="12"/>
  <c r="C334" i="12"/>
  <c r="AY333" i="12"/>
  <c r="AX333" i="12"/>
  <c r="AR333" i="12"/>
  <c r="AQ333" i="12"/>
  <c r="AP333" i="12"/>
  <c r="AO333" i="12"/>
  <c r="AM333" i="12"/>
  <c r="AL333" i="12"/>
  <c r="AF333" i="12"/>
  <c r="AE333" i="12"/>
  <c r="AD333" i="12"/>
  <c r="AC333" i="12"/>
  <c r="X333" i="12"/>
  <c r="R333" i="12"/>
  <c r="Q333" i="12"/>
  <c r="P333" i="12"/>
  <c r="O333" i="12"/>
  <c r="M333" i="12"/>
  <c r="L333" i="12"/>
  <c r="F333" i="12"/>
  <c r="E333" i="12"/>
  <c r="D333" i="12"/>
  <c r="C333" i="12"/>
  <c r="AY332" i="12"/>
  <c r="AX332" i="12"/>
  <c r="AR332" i="12"/>
  <c r="AQ332" i="12"/>
  <c r="AP332" i="12"/>
  <c r="AO332" i="12"/>
  <c r="AM332" i="12"/>
  <c r="AL332" i="12"/>
  <c r="AF332" i="12"/>
  <c r="AE332" i="12"/>
  <c r="AD332" i="12"/>
  <c r="AC332" i="12"/>
  <c r="X332" i="12"/>
  <c r="R332" i="12"/>
  <c r="Q332" i="12"/>
  <c r="P332" i="12"/>
  <c r="O332" i="12"/>
  <c r="M332" i="12"/>
  <c r="L332" i="12"/>
  <c r="F332" i="12"/>
  <c r="E332" i="12"/>
  <c r="D332" i="12"/>
  <c r="C332" i="12"/>
  <c r="AY331" i="12"/>
  <c r="AX331" i="12"/>
  <c r="AR331" i="12"/>
  <c r="AQ331" i="12"/>
  <c r="AP331" i="12"/>
  <c r="AO331" i="12"/>
  <c r="AM331" i="12"/>
  <c r="AL331" i="12"/>
  <c r="AF331" i="12"/>
  <c r="AE331" i="12"/>
  <c r="AD331" i="12"/>
  <c r="AC331" i="12"/>
  <c r="X331" i="12"/>
  <c r="R331" i="12"/>
  <c r="Q331" i="12"/>
  <c r="P331" i="12"/>
  <c r="O331" i="12"/>
  <c r="M331" i="12"/>
  <c r="L331" i="12"/>
  <c r="F331" i="12"/>
  <c r="E331" i="12"/>
  <c r="D331" i="12"/>
  <c r="C331" i="12"/>
  <c r="P326" i="12"/>
  <c r="AD326" i="12" s="1"/>
  <c r="AP326" i="12" s="1"/>
  <c r="O326" i="12"/>
  <c r="AC326" i="12" s="1"/>
  <c r="AO326" i="12" s="1"/>
  <c r="AY322" i="12"/>
  <c r="AX322" i="12"/>
  <c r="AR322" i="12"/>
  <c r="AQ322" i="12"/>
  <c r="AP322" i="12"/>
  <c r="AO322" i="12"/>
  <c r="AM322" i="12"/>
  <c r="AL322" i="12"/>
  <c r="AF322" i="12"/>
  <c r="AE322" i="12"/>
  <c r="AD322" i="12"/>
  <c r="AC322" i="12"/>
  <c r="X322" i="12"/>
  <c r="R322" i="12"/>
  <c r="Q322" i="12"/>
  <c r="P322" i="12"/>
  <c r="O322" i="12"/>
  <c r="M322" i="12"/>
  <c r="L322" i="12"/>
  <c r="F322" i="12"/>
  <c r="E322" i="12"/>
  <c r="D322" i="12"/>
  <c r="C322" i="12"/>
  <c r="AY321" i="12"/>
  <c r="AX321" i="12"/>
  <c r="AR321" i="12"/>
  <c r="AQ321" i="12"/>
  <c r="AP321" i="12"/>
  <c r="AO321" i="12"/>
  <c r="AM321" i="12"/>
  <c r="AL321" i="12"/>
  <c r="AF321" i="12"/>
  <c r="AE321" i="12"/>
  <c r="AD321" i="12"/>
  <c r="AC321" i="12"/>
  <c r="X321" i="12"/>
  <c r="R321" i="12"/>
  <c r="Q321" i="12"/>
  <c r="P321" i="12"/>
  <c r="O321" i="12"/>
  <c r="M321" i="12"/>
  <c r="L321" i="12"/>
  <c r="F321" i="12"/>
  <c r="E321" i="12"/>
  <c r="D321" i="12"/>
  <c r="C321" i="12"/>
  <c r="AY320" i="12"/>
  <c r="AX320" i="12"/>
  <c r="AR320" i="12"/>
  <c r="AQ320" i="12"/>
  <c r="AP320" i="12"/>
  <c r="AO320" i="12"/>
  <c r="AM320" i="12"/>
  <c r="AL320" i="12"/>
  <c r="AF320" i="12"/>
  <c r="AE320" i="12"/>
  <c r="AD320" i="12"/>
  <c r="AC320" i="12"/>
  <c r="X320" i="12"/>
  <c r="R320" i="12"/>
  <c r="Q320" i="12"/>
  <c r="P320" i="12"/>
  <c r="O320" i="12"/>
  <c r="M320" i="12"/>
  <c r="L320" i="12"/>
  <c r="F320" i="12"/>
  <c r="E320" i="12"/>
  <c r="D320" i="12"/>
  <c r="C320" i="12"/>
  <c r="AY319" i="12"/>
  <c r="AX319" i="12"/>
  <c r="AR319" i="12"/>
  <c r="AQ319" i="12"/>
  <c r="AP319" i="12"/>
  <c r="AO319" i="12"/>
  <c r="AM319" i="12"/>
  <c r="AL319" i="12"/>
  <c r="AF319" i="12"/>
  <c r="AE319" i="12"/>
  <c r="AD319" i="12"/>
  <c r="AC319" i="12"/>
  <c r="X319" i="12"/>
  <c r="R319" i="12"/>
  <c r="Q319" i="12"/>
  <c r="P319" i="12"/>
  <c r="O319" i="12"/>
  <c r="M319" i="12"/>
  <c r="L319" i="12"/>
  <c r="F319" i="12"/>
  <c r="E319" i="12"/>
  <c r="D319" i="12"/>
  <c r="C319" i="12"/>
  <c r="AY318" i="12"/>
  <c r="AX318" i="12"/>
  <c r="AR318" i="12"/>
  <c r="AQ318" i="12"/>
  <c r="AP318" i="12"/>
  <c r="AO318" i="12"/>
  <c r="AM318" i="12"/>
  <c r="AL318" i="12"/>
  <c r="AF318" i="12"/>
  <c r="AE318" i="12"/>
  <c r="AD318" i="12"/>
  <c r="AC318" i="12"/>
  <c r="X318" i="12"/>
  <c r="R318" i="12"/>
  <c r="Q318" i="12"/>
  <c r="P318" i="12"/>
  <c r="O318" i="12"/>
  <c r="M318" i="12"/>
  <c r="L318" i="12"/>
  <c r="F318" i="12"/>
  <c r="E318" i="12"/>
  <c r="D318" i="12"/>
  <c r="C318" i="12"/>
  <c r="AY317" i="12"/>
  <c r="AX317" i="12"/>
  <c r="AR317" i="12"/>
  <c r="AQ317" i="12"/>
  <c r="AP317" i="12"/>
  <c r="AO317" i="12"/>
  <c r="AM317" i="12"/>
  <c r="AL317" i="12"/>
  <c r="AF317" i="12"/>
  <c r="AE317" i="12"/>
  <c r="AD317" i="12"/>
  <c r="AC317" i="12"/>
  <c r="X317" i="12"/>
  <c r="R317" i="12"/>
  <c r="Q317" i="12"/>
  <c r="P317" i="12"/>
  <c r="O317" i="12"/>
  <c r="M317" i="12"/>
  <c r="L317" i="12"/>
  <c r="F317" i="12"/>
  <c r="E317" i="12"/>
  <c r="D317" i="12"/>
  <c r="C317" i="12"/>
  <c r="AY316" i="12"/>
  <c r="AX316" i="12"/>
  <c r="AR316" i="12"/>
  <c r="AQ316" i="12"/>
  <c r="AP316" i="12"/>
  <c r="AO316" i="12"/>
  <c r="AM316" i="12"/>
  <c r="AL316" i="12"/>
  <c r="AF316" i="12"/>
  <c r="AE316" i="12"/>
  <c r="AD316" i="12"/>
  <c r="AC316" i="12"/>
  <c r="X316" i="12"/>
  <c r="R316" i="12"/>
  <c r="Q316" i="12"/>
  <c r="P316" i="12"/>
  <c r="O316" i="12"/>
  <c r="M316" i="12"/>
  <c r="L316" i="12"/>
  <c r="F316" i="12"/>
  <c r="E316" i="12"/>
  <c r="D316" i="12"/>
  <c r="C316" i="12"/>
  <c r="AY315" i="12"/>
  <c r="AX315" i="12"/>
  <c r="AR315" i="12"/>
  <c r="AQ315" i="12"/>
  <c r="AP315" i="12"/>
  <c r="AO315" i="12"/>
  <c r="AM315" i="12"/>
  <c r="AL315" i="12"/>
  <c r="AF315" i="12"/>
  <c r="AE315" i="12"/>
  <c r="AD315" i="12"/>
  <c r="AC315" i="12"/>
  <c r="X315" i="12"/>
  <c r="R315" i="12"/>
  <c r="Q315" i="12"/>
  <c r="P315" i="12"/>
  <c r="O315" i="12"/>
  <c r="M315" i="12"/>
  <c r="L315" i="12"/>
  <c r="F315" i="12"/>
  <c r="E315" i="12"/>
  <c r="D315" i="12"/>
  <c r="C315" i="12"/>
  <c r="AY314" i="12"/>
  <c r="AX314" i="12"/>
  <c r="AR314" i="12"/>
  <c r="AQ314" i="12"/>
  <c r="AP314" i="12"/>
  <c r="AO314" i="12"/>
  <c r="AM314" i="12"/>
  <c r="AL314" i="12"/>
  <c r="AF314" i="12"/>
  <c r="AE314" i="12"/>
  <c r="AD314" i="12"/>
  <c r="AC314" i="12"/>
  <c r="X314" i="12"/>
  <c r="R314" i="12"/>
  <c r="Q314" i="12"/>
  <c r="P314" i="12"/>
  <c r="O314" i="12"/>
  <c r="M314" i="12"/>
  <c r="L314" i="12"/>
  <c r="F314" i="12"/>
  <c r="E314" i="12"/>
  <c r="D314" i="12"/>
  <c r="C314" i="12"/>
  <c r="AY313" i="12"/>
  <c r="AX313" i="12"/>
  <c r="AR313" i="12"/>
  <c r="AQ313" i="12"/>
  <c r="AP313" i="12"/>
  <c r="AO313" i="12"/>
  <c r="AM313" i="12"/>
  <c r="AL313" i="12"/>
  <c r="AF313" i="12"/>
  <c r="AE313" i="12"/>
  <c r="AD313" i="12"/>
  <c r="AC313" i="12"/>
  <c r="X313" i="12"/>
  <c r="R313" i="12"/>
  <c r="Q313" i="12"/>
  <c r="P313" i="12"/>
  <c r="O313" i="12"/>
  <c r="M313" i="12"/>
  <c r="L313" i="12"/>
  <c r="F313" i="12"/>
  <c r="E313" i="12"/>
  <c r="D313" i="12"/>
  <c r="C313" i="12"/>
  <c r="AY312" i="12"/>
  <c r="AX312" i="12"/>
  <c r="AR312" i="12"/>
  <c r="AQ312" i="12"/>
  <c r="AP312" i="12"/>
  <c r="AO312" i="12"/>
  <c r="AM312" i="12"/>
  <c r="AL312" i="12"/>
  <c r="AF312" i="12"/>
  <c r="AE312" i="12"/>
  <c r="AD312" i="12"/>
  <c r="AC312" i="12"/>
  <c r="X312" i="12"/>
  <c r="R312" i="12"/>
  <c r="Q312" i="12"/>
  <c r="P312" i="12"/>
  <c r="O312" i="12"/>
  <c r="M312" i="12"/>
  <c r="L312" i="12"/>
  <c r="F312" i="12"/>
  <c r="E312" i="12"/>
  <c r="D312" i="12"/>
  <c r="C312" i="12"/>
  <c r="AY311" i="12"/>
  <c r="AX311" i="12"/>
  <c r="AR311" i="12"/>
  <c r="AQ311" i="12"/>
  <c r="AP311" i="12"/>
  <c r="AO311" i="12"/>
  <c r="AM311" i="12"/>
  <c r="AL311" i="12"/>
  <c r="AF311" i="12"/>
  <c r="AE311" i="12"/>
  <c r="AD311" i="12"/>
  <c r="AC311" i="12"/>
  <c r="X311" i="12"/>
  <c r="R311" i="12"/>
  <c r="Q311" i="12"/>
  <c r="P311" i="12"/>
  <c r="O311" i="12"/>
  <c r="M311" i="12"/>
  <c r="L311" i="12"/>
  <c r="F311" i="12"/>
  <c r="E311" i="12"/>
  <c r="D311" i="12"/>
  <c r="C311" i="12"/>
  <c r="AY310" i="12"/>
  <c r="AX310" i="12"/>
  <c r="AR310" i="12"/>
  <c r="AQ310" i="12"/>
  <c r="AP310" i="12"/>
  <c r="AO310" i="12"/>
  <c r="AM310" i="12"/>
  <c r="AL310" i="12"/>
  <c r="AF310" i="12"/>
  <c r="AE310" i="12"/>
  <c r="AD310" i="12"/>
  <c r="AC310" i="12"/>
  <c r="X310" i="12"/>
  <c r="R310" i="12"/>
  <c r="Q310" i="12"/>
  <c r="P310" i="12"/>
  <c r="O310" i="12"/>
  <c r="M310" i="12"/>
  <c r="L310" i="12"/>
  <c r="F310" i="12"/>
  <c r="E310" i="12"/>
  <c r="D310" i="12"/>
  <c r="C310" i="12"/>
  <c r="AY309" i="12"/>
  <c r="AX309" i="12"/>
  <c r="AR309" i="12"/>
  <c r="AQ309" i="12"/>
  <c r="AP309" i="12"/>
  <c r="AO309" i="12"/>
  <c r="AM309" i="12"/>
  <c r="AL309" i="12"/>
  <c r="AF309" i="12"/>
  <c r="AE309" i="12"/>
  <c r="AD309" i="12"/>
  <c r="AC309" i="12"/>
  <c r="X309" i="12"/>
  <c r="R309" i="12"/>
  <c r="Q309" i="12"/>
  <c r="P309" i="12"/>
  <c r="O309" i="12"/>
  <c r="M309" i="12"/>
  <c r="L309" i="12"/>
  <c r="F309" i="12"/>
  <c r="E309" i="12"/>
  <c r="D309" i="12"/>
  <c r="C309" i="12"/>
  <c r="AY308" i="12"/>
  <c r="AX308" i="12"/>
  <c r="AR308" i="12"/>
  <c r="AQ308" i="12"/>
  <c r="AP308" i="12"/>
  <c r="AO308" i="12"/>
  <c r="AM308" i="12"/>
  <c r="AL308" i="12"/>
  <c r="AF308" i="12"/>
  <c r="AE308" i="12"/>
  <c r="AD308" i="12"/>
  <c r="AC308" i="12"/>
  <c r="X308" i="12"/>
  <c r="R308" i="12"/>
  <c r="Q308" i="12"/>
  <c r="P308" i="12"/>
  <c r="O308" i="12"/>
  <c r="M308" i="12"/>
  <c r="L308" i="12"/>
  <c r="F308" i="12"/>
  <c r="E308" i="12"/>
  <c r="D308" i="12"/>
  <c r="C308" i="12"/>
  <c r="AY307" i="12"/>
  <c r="AX307" i="12"/>
  <c r="AR307" i="12"/>
  <c r="AQ307" i="12"/>
  <c r="AP307" i="12"/>
  <c r="AO307" i="12"/>
  <c r="AM307" i="12"/>
  <c r="AL307" i="12"/>
  <c r="AF307" i="12"/>
  <c r="AE307" i="12"/>
  <c r="AD307" i="12"/>
  <c r="AC307" i="12"/>
  <c r="X307" i="12"/>
  <c r="R307" i="12"/>
  <c r="Q307" i="12"/>
  <c r="P307" i="12"/>
  <c r="O307" i="12"/>
  <c r="M307" i="12"/>
  <c r="L307" i="12"/>
  <c r="F307" i="12"/>
  <c r="E307" i="12"/>
  <c r="D307" i="12"/>
  <c r="C307" i="12"/>
  <c r="AY306" i="12"/>
  <c r="AX306" i="12"/>
  <c r="AR306" i="12"/>
  <c r="AQ306" i="12"/>
  <c r="AP306" i="12"/>
  <c r="AO306" i="12"/>
  <c r="AM306" i="12"/>
  <c r="AL306" i="12"/>
  <c r="AF306" i="12"/>
  <c r="AE306" i="12"/>
  <c r="AD306" i="12"/>
  <c r="AC306" i="12"/>
  <c r="X306" i="12"/>
  <c r="R306" i="12"/>
  <c r="Q306" i="12"/>
  <c r="P306" i="12"/>
  <c r="O306" i="12"/>
  <c r="M306" i="12"/>
  <c r="L306" i="12"/>
  <c r="F306" i="12"/>
  <c r="E306" i="12"/>
  <c r="D306" i="12"/>
  <c r="C306" i="12"/>
  <c r="AY305" i="12"/>
  <c r="AX305" i="12"/>
  <c r="AR305" i="12"/>
  <c r="AQ305" i="12"/>
  <c r="AP305" i="12"/>
  <c r="AO305" i="12"/>
  <c r="AM305" i="12"/>
  <c r="AL305" i="12"/>
  <c r="AF305" i="12"/>
  <c r="AE305" i="12"/>
  <c r="AD305" i="12"/>
  <c r="AC305" i="12"/>
  <c r="X305" i="12"/>
  <c r="R305" i="12"/>
  <c r="Q305" i="12"/>
  <c r="P305" i="12"/>
  <c r="O305" i="12"/>
  <c r="M305" i="12"/>
  <c r="L305" i="12"/>
  <c r="F305" i="12"/>
  <c r="E305" i="12"/>
  <c r="D305" i="12"/>
  <c r="C305" i="12"/>
  <c r="AY304" i="12"/>
  <c r="AX304" i="12"/>
  <c r="AR304" i="12"/>
  <c r="AQ304" i="12"/>
  <c r="AP304" i="12"/>
  <c r="AO304" i="12"/>
  <c r="AM304" i="12"/>
  <c r="AL304" i="12"/>
  <c r="AF304" i="12"/>
  <c r="AE304" i="12"/>
  <c r="AD304" i="12"/>
  <c r="AC304" i="12"/>
  <c r="X304" i="12"/>
  <c r="R304" i="12"/>
  <c r="Q304" i="12"/>
  <c r="P304" i="12"/>
  <c r="O304" i="12"/>
  <c r="M304" i="12"/>
  <c r="L304" i="12"/>
  <c r="F304" i="12"/>
  <c r="E304" i="12"/>
  <c r="D304" i="12"/>
  <c r="C304" i="12"/>
  <c r="AY303" i="12"/>
  <c r="AX303" i="12"/>
  <c r="AR303" i="12"/>
  <c r="AQ303" i="12"/>
  <c r="AP303" i="12"/>
  <c r="AO303" i="12"/>
  <c r="AM303" i="12"/>
  <c r="AL303" i="12"/>
  <c r="AF303" i="12"/>
  <c r="AE303" i="12"/>
  <c r="AD303" i="12"/>
  <c r="AC303" i="12"/>
  <c r="X303" i="12"/>
  <c r="R303" i="12"/>
  <c r="Q303" i="12"/>
  <c r="P303" i="12"/>
  <c r="O303" i="12"/>
  <c r="M303" i="12"/>
  <c r="L303" i="12"/>
  <c r="F303" i="12"/>
  <c r="E303" i="12"/>
  <c r="D303" i="12"/>
  <c r="C303" i="12"/>
  <c r="AY302" i="12"/>
  <c r="AX302" i="12"/>
  <c r="AR302" i="12"/>
  <c r="AQ302" i="12"/>
  <c r="AP302" i="12"/>
  <c r="AO302" i="12"/>
  <c r="AM302" i="12"/>
  <c r="AL302" i="12"/>
  <c r="AF302" i="12"/>
  <c r="AE302" i="12"/>
  <c r="AD302" i="12"/>
  <c r="AC302" i="12"/>
  <c r="X302" i="12"/>
  <c r="R302" i="12"/>
  <c r="Q302" i="12"/>
  <c r="P302" i="12"/>
  <c r="O302" i="12"/>
  <c r="M302" i="12"/>
  <c r="L302" i="12"/>
  <c r="F302" i="12"/>
  <c r="E302" i="12"/>
  <c r="D302" i="12"/>
  <c r="C302" i="12"/>
  <c r="AY301" i="12"/>
  <c r="AX301" i="12"/>
  <c r="AR301" i="12"/>
  <c r="AQ301" i="12"/>
  <c r="AP301" i="12"/>
  <c r="AO301" i="12"/>
  <c r="AM301" i="12"/>
  <c r="AL301" i="12"/>
  <c r="AF301" i="12"/>
  <c r="AE301" i="12"/>
  <c r="AD301" i="12"/>
  <c r="AC301" i="12"/>
  <c r="X301" i="12"/>
  <c r="R301" i="12"/>
  <c r="Q301" i="12"/>
  <c r="P301" i="12"/>
  <c r="O301" i="12"/>
  <c r="M301" i="12"/>
  <c r="L301" i="12"/>
  <c r="F301" i="12"/>
  <c r="E301" i="12"/>
  <c r="D301" i="12"/>
  <c r="C301" i="12"/>
  <c r="AY300" i="12"/>
  <c r="AX300" i="12"/>
  <c r="AR300" i="12"/>
  <c r="AQ300" i="12"/>
  <c r="AP300" i="12"/>
  <c r="AO300" i="12"/>
  <c r="AM300" i="12"/>
  <c r="AL300" i="12"/>
  <c r="AF300" i="12"/>
  <c r="AE300" i="12"/>
  <c r="AD300" i="12"/>
  <c r="AC300" i="12"/>
  <c r="X300" i="12"/>
  <c r="R300" i="12"/>
  <c r="Q300" i="12"/>
  <c r="P300" i="12"/>
  <c r="O300" i="12"/>
  <c r="M300" i="12"/>
  <c r="L300" i="12"/>
  <c r="F300" i="12"/>
  <c r="E300" i="12"/>
  <c r="D300" i="12"/>
  <c r="C300" i="12"/>
  <c r="AY299" i="12"/>
  <c r="AX299" i="12"/>
  <c r="AR299" i="12"/>
  <c r="AQ299" i="12"/>
  <c r="AP299" i="12"/>
  <c r="AO299" i="12"/>
  <c r="AM299" i="12"/>
  <c r="AL299" i="12"/>
  <c r="AF299" i="12"/>
  <c r="AE299" i="12"/>
  <c r="AD299" i="12"/>
  <c r="AC299" i="12"/>
  <c r="X299" i="12"/>
  <c r="R299" i="12"/>
  <c r="Q299" i="12"/>
  <c r="P299" i="12"/>
  <c r="O299" i="12"/>
  <c r="M299" i="12"/>
  <c r="L299" i="12"/>
  <c r="F299" i="12"/>
  <c r="E299" i="12"/>
  <c r="D299" i="12"/>
  <c r="C299" i="12"/>
  <c r="P294" i="12"/>
  <c r="AD294" i="12" s="1"/>
  <c r="AP294" i="12" s="1"/>
  <c r="O294" i="12"/>
  <c r="AC294" i="12" s="1"/>
  <c r="AO294" i="12" s="1"/>
  <c r="AY290" i="12"/>
  <c r="AX290" i="12"/>
  <c r="AR290" i="12"/>
  <c r="AQ290" i="12"/>
  <c r="AP290" i="12"/>
  <c r="AO290" i="12"/>
  <c r="AM290" i="12"/>
  <c r="AL290" i="12"/>
  <c r="AF290" i="12"/>
  <c r="AE290" i="12"/>
  <c r="AD290" i="12"/>
  <c r="AC290" i="12"/>
  <c r="X290" i="12"/>
  <c r="R290" i="12"/>
  <c r="Q290" i="12"/>
  <c r="P290" i="12"/>
  <c r="O290" i="12"/>
  <c r="M290" i="12"/>
  <c r="L290" i="12"/>
  <c r="F290" i="12"/>
  <c r="E290" i="12"/>
  <c r="D290" i="12"/>
  <c r="C290" i="12"/>
  <c r="AY289" i="12"/>
  <c r="AX289" i="12"/>
  <c r="AR289" i="12"/>
  <c r="AQ289" i="12"/>
  <c r="AP289" i="12"/>
  <c r="AO289" i="12"/>
  <c r="AM289" i="12"/>
  <c r="AL289" i="12"/>
  <c r="AF289" i="12"/>
  <c r="AE289" i="12"/>
  <c r="AD289" i="12"/>
  <c r="AC289" i="12"/>
  <c r="X289" i="12"/>
  <c r="R289" i="12"/>
  <c r="Q289" i="12"/>
  <c r="P289" i="12"/>
  <c r="O289" i="12"/>
  <c r="M289" i="12"/>
  <c r="L289" i="12"/>
  <c r="F289" i="12"/>
  <c r="E289" i="12"/>
  <c r="D289" i="12"/>
  <c r="C289" i="12"/>
  <c r="AY288" i="12"/>
  <c r="AX288" i="12"/>
  <c r="AR288" i="12"/>
  <c r="AQ288" i="12"/>
  <c r="AP288" i="12"/>
  <c r="AO288" i="12"/>
  <c r="AM288" i="12"/>
  <c r="AL288" i="12"/>
  <c r="AF288" i="12"/>
  <c r="AE288" i="12"/>
  <c r="AD288" i="12"/>
  <c r="AC288" i="12"/>
  <c r="X288" i="12"/>
  <c r="R288" i="12"/>
  <c r="Q288" i="12"/>
  <c r="P288" i="12"/>
  <c r="O288" i="12"/>
  <c r="M288" i="12"/>
  <c r="L288" i="12"/>
  <c r="F288" i="12"/>
  <c r="E288" i="12"/>
  <c r="D288" i="12"/>
  <c r="C288" i="12"/>
  <c r="AY287" i="12"/>
  <c r="AX287" i="12"/>
  <c r="AR287" i="12"/>
  <c r="AQ287" i="12"/>
  <c r="AP287" i="12"/>
  <c r="AO287" i="12"/>
  <c r="AM287" i="12"/>
  <c r="AL287" i="12"/>
  <c r="AF287" i="12"/>
  <c r="AE287" i="12"/>
  <c r="AD287" i="12"/>
  <c r="AC287" i="12"/>
  <c r="X287" i="12"/>
  <c r="R287" i="12"/>
  <c r="Q287" i="12"/>
  <c r="P287" i="12"/>
  <c r="O287" i="12"/>
  <c r="M287" i="12"/>
  <c r="L287" i="12"/>
  <c r="F287" i="12"/>
  <c r="E287" i="12"/>
  <c r="D287" i="12"/>
  <c r="C287" i="12"/>
  <c r="AY286" i="12"/>
  <c r="AX286" i="12"/>
  <c r="AR286" i="12"/>
  <c r="AQ286" i="12"/>
  <c r="AP286" i="12"/>
  <c r="AO286" i="12"/>
  <c r="AM286" i="12"/>
  <c r="AL286" i="12"/>
  <c r="AF286" i="12"/>
  <c r="AE286" i="12"/>
  <c r="AD286" i="12"/>
  <c r="AC286" i="12"/>
  <c r="X286" i="12"/>
  <c r="R286" i="12"/>
  <c r="Q286" i="12"/>
  <c r="P286" i="12"/>
  <c r="O286" i="12"/>
  <c r="M286" i="12"/>
  <c r="L286" i="12"/>
  <c r="F286" i="12"/>
  <c r="E286" i="12"/>
  <c r="D286" i="12"/>
  <c r="C286" i="12"/>
  <c r="AY285" i="12"/>
  <c r="AX285" i="12"/>
  <c r="AR285" i="12"/>
  <c r="AQ285" i="12"/>
  <c r="AP285" i="12"/>
  <c r="AO285" i="12"/>
  <c r="AM285" i="12"/>
  <c r="AL285" i="12"/>
  <c r="AF285" i="12"/>
  <c r="AE285" i="12"/>
  <c r="AD285" i="12"/>
  <c r="AC285" i="12"/>
  <c r="X285" i="12"/>
  <c r="R285" i="12"/>
  <c r="Q285" i="12"/>
  <c r="P285" i="12"/>
  <c r="O285" i="12"/>
  <c r="M285" i="12"/>
  <c r="L285" i="12"/>
  <c r="F285" i="12"/>
  <c r="E285" i="12"/>
  <c r="D285" i="12"/>
  <c r="C285" i="12"/>
  <c r="AY284" i="12"/>
  <c r="AX284" i="12"/>
  <c r="AR284" i="12"/>
  <c r="AQ284" i="12"/>
  <c r="AP284" i="12"/>
  <c r="AO284" i="12"/>
  <c r="AM284" i="12"/>
  <c r="AL284" i="12"/>
  <c r="AF284" i="12"/>
  <c r="AE284" i="12"/>
  <c r="AD284" i="12"/>
  <c r="AC284" i="12"/>
  <c r="X284" i="12"/>
  <c r="R284" i="12"/>
  <c r="Q284" i="12"/>
  <c r="P284" i="12"/>
  <c r="O284" i="12"/>
  <c r="M284" i="12"/>
  <c r="L284" i="12"/>
  <c r="F284" i="12"/>
  <c r="E284" i="12"/>
  <c r="D284" i="12"/>
  <c r="C284" i="12"/>
  <c r="AY283" i="12"/>
  <c r="AX283" i="12"/>
  <c r="AR283" i="12"/>
  <c r="AQ283" i="12"/>
  <c r="AP283" i="12"/>
  <c r="AO283" i="12"/>
  <c r="AM283" i="12"/>
  <c r="AL283" i="12"/>
  <c r="AF283" i="12"/>
  <c r="AE283" i="12"/>
  <c r="AD283" i="12"/>
  <c r="AC283" i="12"/>
  <c r="X283" i="12"/>
  <c r="R283" i="12"/>
  <c r="Q283" i="12"/>
  <c r="P283" i="12"/>
  <c r="O283" i="12"/>
  <c r="M283" i="12"/>
  <c r="L283" i="12"/>
  <c r="F283" i="12"/>
  <c r="E283" i="12"/>
  <c r="D283" i="12"/>
  <c r="C283" i="12"/>
  <c r="AY282" i="12"/>
  <c r="AX282" i="12"/>
  <c r="AR282" i="12"/>
  <c r="AQ282" i="12"/>
  <c r="AP282" i="12"/>
  <c r="AO282" i="12"/>
  <c r="AM282" i="12"/>
  <c r="AL282" i="12"/>
  <c r="AF282" i="12"/>
  <c r="AE282" i="12"/>
  <c r="AD282" i="12"/>
  <c r="AC282" i="12"/>
  <c r="X282" i="12"/>
  <c r="R282" i="12"/>
  <c r="Q282" i="12"/>
  <c r="P282" i="12"/>
  <c r="O282" i="12"/>
  <c r="M282" i="12"/>
  <c r="L282" i="12"/>
  <c r="F282" i="12"/>
  <c r="E282" i="12"/>
  <c r="D282" i="12"/>
  <c r="C282" i="12"/>
  <c r="AY281" i="12"/>
  <c r="AX281" i="12"/>
  <c r="AR281" i="12"/>
  <c r="AQ281" i="12"/>
  <c r="AP281" i="12"/>
  <c r="AO281" i="12"/>
  <c r="AM281" i="12"/>
  <c r="AL281" i="12"/>
  <c r="AF281" i="12"/>
  <c r="AE281" i="12"/>
  <c r="AD281" i="12"/>
  <c r="AC281" i="12"/>
  <c r="X281" i="12"/>
  <c r="R281" i="12"/>
  <c r="Q281" i="12"/>
  <c r="P281" i="12"/>
  <c r="O281" i="12"/>
  <c r="M281" i="12"/>
  <c r="L281" i="12"/>
  <c r="F281" i="12"/>
  <c r="E281" i="12"/>
  <c r="D281" i="12"/>
  <c r="C281" i="12"/>
  <c r="AY280" i="12"/>
  <c r="AX280" i="12"/>
  <c r="AR280" i="12"/>
  <c r="AQ280" i="12"/>
  <c r="AP280" i="12"/>
  <c r="AO280" i="12"/>
  <c r="AM280" i="12"/>
  <c r="AL280" i="12"/>
  <c r="AF280" i="12"/>
  <c r="AE280" i="12"/>
  <c r="AD280" i="12"/>
  <c r="AC280" i="12"/>
  <c r="X280" i="12"/>
  <c r="R280" i="12"/>
  <c r="Q280" i="12"/>
  <c r="P280" i="12"/>
  <c r="O280" i="12"/>
  <c r="M280" i="12"/>
  <c r="L280" i="12"/>
  <c r="F280" i="12"/>
  <c r="E280" i="12"/>
  <c r="D280" i="12"/>
  <c r="C280" i="12"/>
  <c r="AY279" i="12"/>
  <c r="AX279" i="12"/>
  <c r="AR279" i="12"/>
  <c r="AQ279" i="12"/>
  <c r="AP279" i="12"/>
  <c r="AO279" i="12"/>
  <c r="AM279" i="12"/>
  <c r="AL279" i="12"/>
  <c r="AF279" i="12"/>
  <c r="AE279" i="12"/>
  <c r="AD279" i="12"/>
  <c r="AC279" i="12"/>
  <c r="X279" i="12"/>
  <c r="R279" i="12"/>
  <c r="Q279" i="12"/>
  <c r="P279" i="12"/>
  <c r="O279" i="12"/>
  <c r="M279" i="12"/>
  <c r="L279" i="12"/>
  <c r="F279" i="12"/>
  <c r="E279" i="12"/>
  <c r="D279" i="12"/>
  <c r="C279" i="12"/>
  <c r="AY278" i="12"/>
  <c r="AX278" i="12"/>
  <c r="AR278" i="12"/>
  <c r="AQ278" i="12"/>
  <c r="AP278" i="12"/>
  <c r="AO278" i="12"/>
  <c r="AM278" i="12"/>
  <c r="AL278" i="12"/>
  <c r="AF278" i="12"/>
  <c r="AE278" i="12"/>
  <c r="AD278" i="12"/>
  <c r="AC278" i="12"/>
  <c r="X278" i="12"/>
  <c r="R278" i="12"/>
  <c r="Q278" i="12"/>
  <c r="P278" i="12"/>
  <c r="O278" i="12"/>
  <c r="M278" i="12"/>
  <c r="L278" i="12"/>
  <c r="F278" i="12"/>
  <c r="E278" i="12"/>
  <c r="D278" i="12"/>
  <c r="C278" i="12"/>
  <c r="AY277" i="12"/>
  <c r="AX277" i="12"/>
  <c r="AR277" i="12"/>
  <c r="AQ277" i="12"/>
  <c r="AP277" i="12"/>
  <c r="AO277" i="12"/>
  <c r="AM277" i="12"/>
  <c r="AL277" i="12"/>
  <c r="AF277" i="12"/>
  <c r="AE277" i="12"/>
  <c r="AD277" i="12"/>
  <c r="AC277" i="12"/>
  <c r="X277" i="12"/>
  <c r="R277" i="12"/>
  <c r="Q277" i="12"/>
  <c r="P277" i="12"/>
  <c r="O277" i="12"/>
  <c r="M277" i="12"/>
  <c r="L277" i="12"/>
  <c r="F277" i="12"/>
  <c r="E277" i="12"/>
  <c r="D277" i="12"/>
  <c r="C277" i="12"/>
  <c r="AY276" i="12"/>
  <c r="AX276" i="12"/>
  <c r="AR276" i="12"/>
  <c r="AQ276" i="12"/>
  <c r="AP276" i="12"/>
  <c r="AO276" i="12"/>
  <c r="AM276" i="12"/>
  <c r="AL276" i="12"/>
  <c r="AF276" i="12"/>
  <c r="AE276" i="12"/>
  <c r="AD276" i="12"/>
  <c r="AC276" i="12"/>
  <c r="X276" i="12"/>
  <c r="R276" i="12"/>
  <c r="Q276" i="12"/>
  <c r="P276" i="12"/>
  <c r="O276" i="12"/>
  <c r="M276" i="12"/>
  <c r="L276" i="12"/>
  <c r="F276" i="12"/>
  <c r="E276" i="12"/>
  <c r="D276" i="12"/>
  <c r="C276" i="12"/>
  <c r="AY275" i="12"/>
  <c r="AX275" i="12"/>
  <c r="AR275" i="12"/>
  <c r="AQ275" i="12"/>
  <c r="AP275" i="12"/>
  <c r="AO275" i="12"/>
  <c r="AM275" i="12"/>
  <c r="AL275" i="12"/>
  <c r="AF275" i="12"/>
  <c r="AE275" i="12"/>
  <c r="AD275" i="12"/>
  <c r="AC275" i="12"/>
  <c r="X275" i="12"/>
  <c r="R275" i="12"/>
  <c r="Q275" i="12"/>
  <c r="P275" i="12"/>
  <c r="O275" i="12"/>
  <c r="M275" i="12"/>
  <c r="L275" i="12"/>
  <c r="F275" i="12"/>
  <c r="E275" i="12"/>
  <c r="D275" i="12"/>
  <c r="C275" i="12"/>
  <c r="AY274" i="12"/>
  <c r="AX274" i="12"/>
  <c r="AR274" i="12"/>
  <c r="AQ274" i="12"/>
  <c r="AP274" i="12"/>
  <c r="AO274" i="12"/>
  <c r="AM274" i="12"/>
  <c r="AL274" i="12"/>
  <c r="AF274" i="12"/>
  <c r="AE274" i="12"/>
  <c r="AD274" i="12"/>
  <c r="AC274" i="12"/>
  <c r="X274" i="12"/>
  <c r="R274" i="12"/>
  <c r="Q274" i="12"/>
  <c r="P274" i="12"/>
  <c r="O274" i="12"/>
  <c r="M274" i="12"/>
  <c r="L274" i="12"/>
  <c r="F274" i="12"/>
  <c r="E274" i="12"/>
  <c r="D274" i="12"/>
  <c r="C274" i="12"/>
  <c r="AY273" i="12"/>
  <c r="AX273" i="12"/>
  <c r="AR273" i="12"/>
  <c r="AQ273" i="12"/>
  <c r="AP273" i="12"/>
  <c r="AO273" i="12"/>
  <c r="AM273" i="12"/>
  <c r="AL273" i="12"/>
  <c r="AF273" i="12"/>
  <c r="AE273" i="12"/>
  <c r="AD273" i="12"/>
  <c r="AC273" i="12"/>
  <c r="X273" i="12"/>
  <c r="R273" i="12"/>
  <c r="Q273" i="12"/>
  <c r="P273" i="12"/>
  <c r="O273" i="12"/>
  <c r="M273" i="12"/>
  <c r="L273" i="12"/>
  <c r="F273" i="12"/>
  <c r="E273" i="12"/>
  <c r="D273" i="12"/>
  <c r="C273" i="12"/>
  <c r="AY272" i="12"/>
  <c r="AX272" i="12"/>
  <c r="AR272" i="12"/>
  <c r="AQ272" i="12"/>
  <c r="AP272" i="12"/>
  <c r="AO272" i="12"/>
  <c r="AM272" i="12"/>
  <c r="AL272" i="12"/>
  <c r="AF272" i="12"/>
  <c r="AE272" i="12"/>
  <c r="AD272" i="12"/>
  <c r="AC272" i="12"/>
  <c r="X272" i="12"/>
  <c r="R272" i="12"/>
  <c r="Q272" i="12"/>
  <c r="P272" i="12"/>
  <c r="O272" i="12"/>
  <c r="M272" i="12"/>
  <c r="L272" i="12"/>
  <c r="F272" i="12"/>
  <c r="E272" i="12"/>
  <c r="D272" i="12"/>
  <c r="C272" i="12"/>
  <c r="AY271" i="12"/>
  <c r="AX271" i="12"/>
  <c r="AR271" i="12"/>
  <c r="AQ271" i="12"/>
  <c r="AP271" i="12"/>
  <c r="AO271" i="12"/>
  <c r="AM271" i="12"/>
  <c r="AL271" i="12"/>
  <c r="AF271" i="12"/>
  <c r="AE271" i="12"/>
  <c r="AD271" i="12"/>
  <c r="AC271" i="12"/>
  <c r="X271" i="12"/>
  <c r="R271" i="12"/>
  <c r="Q271" i="12"/>
  <c r="P271" i="12"/>
  <c r="O271" i="12"/>
  <c r="M271" i="12"/>
  <c r="L271" i="12"/>
  <c r="F271" i="12"/>
  <c r="E271" i="12"/>
  <c r="D271" i="12"/>
  <c r="C271" i="12"/>
  <c r="AY270" i="12"/>
  <c r="AX270" i="12"/>
  <c r="AR270" i="12"/>
  <c r="AQ270" i="12"/>
  <c r="AP270" i="12"/>
  <c r="AO270" i="12"/>
  <c r="AM270" i="12"/>
  <c r="AL270" i="12"/>
  <c r="AF270" i="12"/>
  <c r="AE270" i="12"/>
  <c r="AD270" i="12"/>
  <c r="AC270" i="12"/>
  <c r="X270" i="12"/>
  <c r="R270" i="12"/>
  <c r="Q270" i="12"/>
  <c r="P270" i="12"/>
  <c r="O270" i="12"/>
  <c r="M270" i="12"/>
  <c r="L270" i="12"/>
  <c r="F270" i="12"/>
  <c r="E270" i="12"/>
  <c r="D270" i="12"/>
  <c r="C270" i="12"/>
  <c r="AY269" i="12"/>
  <c r="AX269" i="12"/>
  <c r="AR269" i="12"/>
  <c r="AQ269" i="12"/>
  <c r="AP269" i="12"/>
  <c r="AO269" i="12"/>
  <c r="AM269" i="12"/>
  <c r="AL269" i="12"/>
  <c r="AF269" i="12"/>
  <c r="AE269" i="12"/>
  <c r="AD269" i="12"/>
  <c r="AC269" i="12"/>
  <c r="X269" i="12"/>
  <c r="R269" i="12"/>
  <c r="Q269" i="12"/>
  <c r="P269" i="12"/>
  <c r="O269" i="12"/>
  <c r="M269" i="12"/>
  <c r="L269" i="12"/>
  <c r="F269" i="12"/>
  <c r="E269" i="12"/>
  <c r="D269" i="12"/>
  <c r="C269" i="12"/>
  <c r="AY268" i="12"/>
  <c r="AX268" i="12"/>
  <c r="AR268" i="12"/>
  <c r="AQ268" i="12"/>
  <c r="AP268" i="12"/>
  <c r="AO268" i="12"/>
  <c r="AM268" i="12"/>
  <c r="AL268" i="12"/>
  <c r="AF268" i="12"/>
  <c r="AE268" i="12"/>
  <c r="AD268" i="12"/>
  <c r="AC268" i="12"/>
  <c r="X268" i="12"/>
  <c r="R268" i="12"/>
  <c r="Q268" i="12"/>
  <c r="P268" i="12"/>
  <c r="O268" i="12"/>
  <c r="M268" i="12"/>
  <c r="L268" i="12"/>
  <c r="F268" i="12"/>
  <c r="E268" i="12"/>
  <c r="D268" i="12"/>
  <c r="C268" i="12"/>
  <c r="AY267" i="12"/>
  <c r="AX267" i="12"/>
  <c r="AR267" i="12"/>
  <c r="AQ267" i="12"/>
  <c r="AP267" i="12"/>
  <c r="AO267" i="12"/>
  <c r="AM267" i="12"/>
  <c r="AL267" i="12"/>
  <c r="AF267" i="12"/>
  <c r="AE267" i="12"/>
  <c r="AD267" i="12"/>
  <c r="AC267" i="12"/>
  <c r="X267" i="12"/>
  <c r="R267" i="12"/>
  <c r="Q267" i="12"/>
  <c r="P267" i="12"/>
  <c r="O267" i="12"/>
  <c r="M267" i="12"/>
  <c r="L267" i="12"/>
  <c r="F267" i="12"/>
  <c r="E267" i="12"/>
  <c r="D267" i="12"/>
  <c r="C267" i="12"/>
  <c r="P262" i="12"/>
  <c r="AD262" i="12" s="1"/>
  <c r="AP262" i="12" s="1"/>
  <c r="O262" i="12"/>
  <c r="AC262" i="12" s="1"/>
  <c r="AO262" i="12" s="1"/>
  <c r="AY258" i="12"/>
  <c r="AX258" i="12"/>
  <c r="AR258" i="12"/>
  <c r="AQ258" i="12"/>
  <c r="AP258" i="12"/>
  <c r="AO258" i="12"/>
  <c r="AM258" i="12"/>
  <c r="AL258" i="12"/>
  <c r="AF258" i="12"/>
  <c r="AE258" i="12"/>
  <c r="AD258" i="12"/>
  <c r="AC258" i="12"/>
  <c r="X258" i="12"/>
  <c r="R258" i="12"/>
  <c r="Q258" i="12"/>
  <c r="P258" i="12"/>
  <c r="O258" i="12"/>
  <c r="M258" i="12"/>
  <c r="L258" i="12"/>
  <c r="F258" i="12"/>
  <c r="E258" i="12"/>
  <c r="D258" i="12"/>
  <c r="C258" i="12"/>
  <c r="AY257" i="12"/>
  <c r="AX257" i="12"/>
  <c r="AR257" i="12"/>
  <c r="AQ257" i="12"/>
  <c r="AP257" i="12"/>
  <c r="AO257" i="12"/>
  <c r="AM257" i="12"/>
  <c r="AL257" i="12"/>
  <c r="AF257" i="12"/>
  <c r="AE257" i="12"/>
  <c r="AD257" i="12"/>
  <c r="AC257" i="12"/>
  <c r="X257" i="12"/>
  <c r="R257" i="12"/>
  <c r="Q257" i="12"/>
  <c r="P257" i="12"/>
  <c r="O257" i="12"/>
  <c r="M257" i="12"/>
  <c r="L257" i="12"/>
  <c r="F257" i="12"/>
  <c r="E257" i="12"/>
  <c r="D257" i="12"/>
  <c r="C257" i="12"/>
  <c r="AY256" i="12"/>
  <c r="AX256" i="12"/>
  <c r="AR256" i="12"/>
  <c r="AQ256" i="12"/>
  <c r="AP256" i="12"/>
  <c r="AO256" i="12"/>
  <c r="AM256" i="12"/>
  <c r="AL256" i="12"/>
  <c r="AF256" i="12"/>
  <c r="AE256" i="12"/>
  <c r="AD256" i="12"/>
  <c r="AC256" i="12"/>
  <c r="X256" i="12"/>
  <c r="R256" i="12"/>
  <c r="Q256" i="12"/>
  <c r="P256" i="12"/>
  <c r="O256" i="12"/>
  <c r="M256" i="12"/>
  <c r="L256" i="12"/>
  <c r="F256" i="12"/>
  <c r="E256" i="12"/>
  <c r="D256" i="12"/>
  <c r="C256" i="12"/>
  <c r="AY255" i="12"/>
  <c r="AX255" i="12"/>
  <c r="AR255" i="12"/>
  <c r="AQ255" i="12"/>
  <c r="AP255" i="12"/>
  <c r="AO255" i="12"/>
  <c r="AM255" i="12"/>
  <c r="AL255" i="12"/>
  <c r="AF255" i="12"/>
  <c r="AE255" i="12"/>
  <c r="AD255" i="12"/>
  <c r="AC255" i="12"/>
  <c r="X255" i="12"/>
  <c r="R255" i="12"/>
  <c r="Q255" i="12"/>
  <c r="P255" i="12"/>
  <c r="O255" i="12"/>
  <c r="M255" i="12"/>
  <c r="L255" i="12"/>
  <c r="F255" i="12"/>
  <c r="E255" i="12"/>
  <c r="D255" i="12"/>
  <c r="C255" i="12"/>
  <c r="AY254" i="12"/>
  <c r="AX254" i="12"/>
  <c r="AR254" i="12"/>
  <c r="AQ254" i="12"/>
  <c r="AP254" i="12"/>
  <c r="AO254" i="12"/>
  <c r="AM254" i="12"/>
  <c r="AL254" i="12"/>
  <c r="AF254" i="12"/>
  <c r="AE254" i="12"/>
  <c r="AD254" i="12"/>
  <c r="AC254" i="12"/>
  <c r="X254" i="12"/>
  <c r="R254" i="12"/>
  <c r="Q254" i="12"/>
  <c r="P254" i="12"/>
  <c r="O254" i="12"/>
  <c r="M254" i="12"/>
  <c r="L254" i="12"/>
  <c r="F254" i="12"/>
  <c r="E254" i="12"/>
  <c r="D254" i="12"/>
  <c r="C254" i="12"/>
  <c r="AY253" i="12"/>
  <c r="AX253" i="12"/>
  <c r="AR253" i="12"/>
  <c r="AQ253" i="12"/>
  <c r="AP253" i="12"/>
  <c r="AO253" i="12"/>
  <c r="AM253" i="12"/>
  <c r="AL253" i="12"/>
  <c r="AF253" i="12"/>
  <c r="AE253" i="12"/>
  <c r="AD253" i="12"/>
  <c r="AC253" i="12"/>
  <c r="X253" i="12"/>
  <c r="R253" i="12"/>
  <c r="Q253" i="12"/>
  <c r="P253" i="12"/>
  <c r="O253" i="12"/>
  <c r="M253" i="12"/>
  <c r="L253" i="12"/>
  <c r="F253" i="12"/>
  <c r="E253" i="12"/>
  <c r="D253" i="12"/>
  <c r="C253" i="12"/>
  <c r="AY252" i="12"/>
  <c r="AX252" i="12"/>
  <c r="AR252" i="12"/>
  <c r="AQ252" i="12"/>
  <c r="AP252" i="12"/>
  <c r="AO252" i="12"/>
  <c r="AM252" i="12"/>
  <c r="AL252" i="12"/>
  <c r="AF252" i="12"/>
  <c r="AE252" i="12"/>
  <c r="AD252" i="12"/>
  <c r="AC252" i="12"/>
  <c r="X252" i="12"/>
  <c r="R252" i="12"/>
  <c r="Q252" i="12"/>
  <c r="P252" i="12"/>
  <c r="O252" i="12"/>
  <c r="M252" i="12"/>
  <c r="L252" i="12"/>
  <c r="F252" i="12"/>
  <c r="E252" i="12"/>
  <c r="D252" i="12"/>
  <c r="C252" i="12"/>
  <c r="AY251" i="12"/>
  <c r="AX251" i="12"/>
  <c r="AR251" i="12"/>
  <c r="AQ251" i="12"/>
  <c r="AP251" i="12"/>
  <c r="AO251" i="12"/>
  <c r="AM251" i="12"/>
  <c r="AL251" i="12"/>
  <c r="AF251" i="12"/>
  <c r="AE251" i="12"/>
  <c r="AD251" i="12"/>
  <c r="AC251" i="12"/>
  <c r="X251" i="12"/>
  <c r="R251" i="12"/>
  <c r="Q251" i="12"/>
  <c r="P251" i="12"/>
  <c r="O251" i="12"/>
  <c r="M251" i="12"/>
  <c r="L251" i="12"/>
  <c r="F251" i="12"/>
  <c r="E251" i="12"/>
  <c r="D251" i="12"/>
  <c r="C251" i="12"/>
  <c r="AY250" i="12"/>
  <c r="AX250" i="12"/>
  <c r="AR250" i="12"/>
  <c r="AQ250" i="12"/>
  <c r="AP250" i="12"/>
  <c r="AO250" i="12"/>
  <c r="AM250" i="12"/>
  <c r="AL250" i="12"/>
  <c r="AF250" i="12"/>
  <c r="AE250" i="12"/>
  <c r="AD250" i="12"/>
  <c r="AC250" i="12"/>
  <c r="X250" i="12"/>
  <c r="R250" i="12"/>
  <c r="Q250" i="12"/>
  <c r="P250" i="12"/>
  <c r="O250" i="12"/>
  <c r="M250" i="12"/>
  <c r="L250" i="12"/>
  <c r="F250" i="12"/>
  <c r="E250" i="12"/>
  <c r="D250" i="12"/>
  <c r="C250" i="12"/>
  <c r="AY249" i="12"/>
  <c r="AX249" i="12"/>
  <c r="AR249" i="12"/>
  <c r="AQ249" i="12"/>
  <c r="AP249" i="12"/>
  <c r="AO249" i="12"/>
  <c r="AM249" i="12"/>
  <c r="AL249" i="12"/>
  <c r="AF249" i="12"/>
  <c r="AE249" i="12"/>
  <c r="AD249" i="12"/>
  <c r="AC249" i="12"/>
  <c r="X249" i="12"/>
  <c r="R249" i="12"/>
  <c r="Q249" i="12"/>
  <c r="P249" i="12"/>
  <c r="O249" i="12"/>
  <c r="M249" i="12"/>
  <c r="L249" i="12"/>
  <c r="F249" i="12"/>
  <c r="E249" i="12"/>
  <c r="D249" i="12"/>
  <c r="C249" i="12"/>
  <c r="AY248" i="12"/>
  <c r="AX248" i="12"/>
  <c r="AR248" i="12"/>
  <c r="AQ248" i="12"/>
  <c r="AP248" i="12"/>
  <c r="AO248" i="12"/>
  <c r="AM248" i="12"/>
  <c r="AL248" i="12"/>
  <c r="AF248" i="12"/>
  <c r="AE248" i="12"/>
  <c r="AD248" i="12"/>
  <c r="AC248" i="12"/>
  <c r="X248" i="12"/>
  <c r="R248" i="12"/>
  <c r="Q248" i="12"/>
  <c r="P248" i="12"/>
  <c r="O248" i="12"/>
  <c r="M248" i="12"/>
  <c r="L248" i="12"/>
  <c r="F248" i="12"/>
  <c r="E248" i="12"/>
  <c r="D248" i="12"/>
  <c r="C248" i="12"/>
  <c r="AY247" i="12"/>
  <c r="AX247" i="12"/>
  <c r="AR247" i="12"/>
  <c r="AQ247" i="12"/>
  <c r="AP247" i="12"/>
  <c r="AO247" i="12"/>
  <c r="AM247" i="12"/>
  <c r="AL247" i="12"/>
  <c r="AF247" i="12"/>
  <c r="AE247" i="12"/>
  <c r="AD247" i="12"/>
  <c r="AC247" i="12"/>
  <c r="X247" i="12"/>
  <c r="R247" i="12"/>
  <c r="Q247" i="12"/>
  <c r="P247" i="12"/>
  <c r="O247" i="12"/>
  <c r="M247" i="12"/>
  <c r="L247" i="12"/>
  <c r="F247" i="12"/>
  <c r="E247" i="12"/>
  <c r="D247" i="12"/>
  <c r="C247" i="12"/>
  <c r="AY246" i="12"/>
  <c r="AX246" i="12"/>
  <c r="AR246" i="12"/>
  <c r="AQ246" i="12"/>
  <c r="AP246" i="12"/>
  <c r="AO246" i="12"/>
  <c r="AM246" i="12"/>
  <c r="AL246" i="12"/>
  <c r="AF246" i="12"/>
  <c r="AE246" i="12"/>
  <c r="AD246" i="12"/>
  <c r="AC246" i="12"/>
  <c r="X246" i="12"/>
  <c r="R246" i="12"/>
  <c r="Q246" i="12"/>
  <c r="P246" i="12"/>
  <c r="O246" i="12"/>
  <c r="M246" i="12"/>
  <c r="L246" i="12"/>
  <c r="F246" i="12"/>
  <c r="E246" i="12"/>
  <c r="D246" i="12"/>
  <c r="C246" i="12"/>
  <c r="AY245" i="12"/>
  <c r="AX245" i="12"/>
  <c r="AR245" i="12"/>
  <c r="AQ245" i="12"/>
  <c r="AP245" i="12"/>
  <c r="AO245" i="12"/>
  <c r="AM245" i="12"/>
  <c r="AL245" i="12"/>
  <c r="AF245" i="12"/>
  <c r="AE245" i="12"/>
  <c r="AD245" i="12"/>
  <c r="AC245" i="12"/>
  <c r="X245" i="12"/>
  <c r="R245" i="12"/>
  <c r="Q245" i="12"/>
  <c r="P245" i="12"/>
  <c r="O245" i="12"/>
  <c r="M245" i="12"/>
  <c r="L245" i="12"/>
  <c r="F245" i="12"/>
  <c r="E245" i="12"/>
  <c r="D245" i="12"/>
  <c r="C245" i="12"/>
  <c r="AY244" i="12"/>
  <c r="AX244" i="12"/>
  <c r="AR244" i="12"/>
  <c r="AQ244" i="12"/>
  <c r="AP244" i="12"/>
  <c r="AO244" i="12"/>
  <c r="AM244" i="12"/>
  <c r="AL244" i="12"/>
  <c r="AF244" i="12"/>
  <c r="AE244" i="12"/>
  <c r="AD244" i="12"/>
  <c r="AC244" i="12"/>
  <c r="X244" i="12"/>
  <c r="R244" i="12"/>
  <c r="Q244" i="12"/>
  <c r="P244" i="12"/>
  <c r="O244" i="12"/>
  <c r="M244" i="12"/>
  <c r="L244" i="12"/>
  <c r="F244" i="12"/>
  <c r="E244" i="12"/>
  <c r="D244" i="12"/>
  <c r="C244" i="12"/>
  <c r="AY243" i="12"/>
  <c r="AX243" i="12"/>
  <c r="AR243" i="12"/>
  <c r="AQ243" i="12"/>
  <c r="AP243" i="12"/>
  <c r="AO243" i="12"/>
  <c r="AM243" i="12"/>
  <c r="AL243" i="12"/>
  <c r="AF243" i="12"/>
  <c r="AE243" i="12"/>
  <c r="AD243" i="12"/>
  <c r="AC243" i="12"/>
  <c r="X243" i="12"/>
  <c r="R243" i="12"/>
  <c r="Q243" i="12"/>
  <c r="P243" i="12"/>
  <c r="O243" i="12"/>
  <c r="M243" i="12"/>
  <c r="L243" i="12"/>
  <c r="F243" i="12"/>
  <c r="E243" i="12"/>
  <c r="D243" i="12"/>
  <c r="C243" i="12"/>
  <c r="AY242" i="12"/>
  <c r="AX242" i="12"/>
  <c r="AR242" i="12"/>
  <c r="AQ242" i="12"/>
  <c r="AP242" i="12"/>
  <c r="AO242" i="12"/>
  <c r="AM242" i="12"/>
  <c r="AL242" i="12"/>
  <c r="AF242" i="12"/>
  <c r="AE242" i="12"/>
  <c r="AD242" i="12"/>
  <c r="AC242" i="12"/>
  <c r="X242" i="12"/>
  <c r="R242" i="12"/>
  <c r="Q242" i="12"/>
  <c r="P242" i="12"/>
  <c r="O242" i="12"/>
  <c r="M242" i="12"/>
  <c r="L242" i="12"/>
  <c r="F242" i="12"/>
  <c r="E242" i="12"/>
  <c r="D242" i="12"/>
  <c r="C242" i="12"/>
  <c r="AY241" i="12"/>
  <c r="AX241" i="12"/>
  <c r="AR241" i="12"/>
  <c r="AQ241" i="12"/>
  <c r="AP241" i="12"/>
  <c r="AO241" i="12"/>
  <c r="AM241" i="12"/>
  <c r="AL241" i="12"/>
  <c r="AF241" i="12"/>
  <c r="AE241" i="12"/>
  <c r="AD241" i="12"/>
  <c r="AC241" i="12"/>
  <c r="X241" i="12"/>
  <c r="R241" i="12"/>
  <c r="Q241" i="12"/>
  <c r="P241" i="12"/>
  <c r="O241" i="12"/>
  <c r="M241" i="12"/>
  <c r="L241" i="12"/>
  <c r="F241" i="12"/>
  <c r="E241" i="12"/>
  <c r="D241" i="12"/>
  <c r="C241" i="12"/>
  <c r="AY240" i="12"/>
  <c r="AX240" i="12"/>
  <c r="AR240" i="12"/>
  <c r="AQ240" i="12"/>
  <c r="AP240" i="12"/>
  <c r="AO240" i="12"/>
  <c r="AM240" i="12"/>
  <c r="AL240" i="12"/>
  <c r="AF240" i="12"/>
  <c r="AE240" i="12"/>
  <c r="AD240" i="12"/>
  <c r="AC240" i="12"/>
  <c r="X240" i="12"/>
  <c r="R240" i="12"/>
  <c r="Q240" i="12"/>
  <c r="P240" i="12"/>
  <c r="O240" i="12"/>
  <c r="M240" i="12"/>
  <c r="L240" i="12"/>
  <c r="F240" i="12"/>
  <c r="E240" i="12"/>
  <c r="D240" i="12"/>
  <c r="C240" i="12"/>
  <c r="AY239" i="12"/>
  <c r="AX239" i="12"/>
  <c r="AR239" i="12"/>
  <c r="AQ239" i="12"/>
  <c r="AP239" i="12"/>
  <c r="AO239" i="12"/>
  <c r="AM239" i="12"/>
  <c r="AL239" i="12"/>
  <c r="AF239" i="12"/>
  <c r="AE239" i="12"/>
  <c r="AD239" i="12"/>
  <c r="AC239" i="12"/>
  <c r="X239" i="12"/>
  <c r="R239" i="12"/>
  <c r="Q239" i="12"/>
  <c r="P239" i="12"/>
  <c r="O239" i="12"/>
  <c r="M239" i="12"/>
  <c r="L239" i="12"/>
  <c r="F239" i="12"/>
  <c r="E239" i="12"/>
  <c r="D239" i="12"/>
  <c r="C239" i="12"/>
  <c r="AY238" i="12"/>
  <c r="AX238" i="12"/>
  <c r="AR238" i="12"/>
  <c r="AQ238" i="12"/>
  <c r="AP238" i="12"/>
  <c r="AO238" i="12"/>
  <c r="AM238" i="12"/>
  <c r="AL238" i="12"/>
  <c r="AF238" i="12"/>
  <c r="AE238" i="12"/>
  <c r="AD238" i="12"/>
  <c r="AC238" i="12"/>
  <c r="X238" i="12"/>
  <c r="R238" i="12"/>
  <c r="Q238" i="12"/>
  <c r="P238" i="12"/>
  <c r="O238" i="12"/>
  <c r="M238" i="12"/>
  <c r="L238" i="12"/>
  <c r="F238" i="12"/>
  <c r="E238" i="12"/>
  <c r="D238" i="12"/>
  <c r="C238" i="12"/>
  <c r="AY237" i="12"/>
  <c r="AX237" i="12"/>
  <c r="AR237" i="12"/>
  <c r="AQ237" i="12"/>
  <c r="AP237" i="12"/>
  <c r="AO237" i="12"/>
  <c r="AM237" i="12"/>
  <c r="AL237" i="12"/>
  <c r="AF237" i="12"/>
  <c r="AE237" i="12"/>
  <c r="AD237" i="12"/>
  <c r="AC237" i="12"/>
  <c r="X237" i="12"/>
  <c r="R237" i="12"/>
  <c r="Q237" i="12"/>
  <c r="P237" i="12"/>
  <c r="O237" i="12"/>
  <c r="M237" i="12"/>
  <c r="L237" i="12"/>
  <c r="F237" i="12"/>
  <c r="E237" i="12"/>
  <c r="D237" i="12"/>
  <c r="C237" i="12"/>
  <c r="AY236" i="12"/>
  <c r="AX236" i="12"/>
  <c r="AR236" i="12"/>
  <c r="AQ236" i="12"/>
  <c r="AP236" i="12"/>
  <c r="AO236" i="12"/>
  <c r="AM236" i="12"/>
  <c r="AL236" i="12"/>
  <c r="AF236" i="12"/>
  <c r="AE236" i="12"/>
  <c r="AD236" i="12"/>
  <c r="AC236" i="12"/>
  <c r="X236" i="12"/>
  <c r="R236" i="12"/>
  <c r="Q236" i="12"/>
  <c r="P236" i="12"/>
  <c r="O236" i="12"/>
  <c r="M236" i="12"/>
  <c r="L236" i="12"/>
  <c r="F236" i="12"/>
  <c r="E236" i="12"/>
  <c r="D236" i="12"/>
  <c r="C236" i="12"/>
  <c r="AY235" i="12"/>
  <c r="AX235" i="12"/>
  <c r="AR235" i="12"/>
  <c r="AQ235" i="12"/>
  <c r="AP235" i="12"/>
  <c r="AO235" i="12"/>
  <c r="AM235" i="12"/>
  <c r="AL235" i="12"/>
  <c r="AF235" i="12"/>
  <c r="AE235" i="12"/>
  <c r="AD235" i="12"/>
  <c r="AC235" i="12"/>
  <c r="X235" i="12"/>
  <c r="R235" i="12"/>
  <c r="Q235" i="12"/>
  <c r="P235" i="12"/>
  <c r="O235" i="12"/>
  <c r="M235" i="12"/>
  <c r="L235" i="12"/>
  <c r="F235" i="12"/>
  <c r="E235" i="12"/>
  <c r="D235" i="12"/>
  <c r="C235" i="12"/>
  <c r="O230" i="12"/>
  <c r="AC230" i="12" s="1"/>
  <c r="AO230" i="12" s="1"/>
  <c r="D230" i="12"/>
  <c r="P230" i="12" s="1"/>
  <c r="AD230" i="12" s="1"/>
  <c r="AP230" i="12" s="1"/>
  <c r="AR226" i="12"/>
  <c r="AQ226" i="12"/>
  <c r="AP226" i="12"/>
  <c r="AO226" i="12"/>
  <c r="AF226" i="12"/>
  <c r="AE226" i="12"/>
  <c r="AD226" i="12"/>
  <c r="AC226" i="12"/>
  <c r="W226" i="12"/>
  <c r="F226" i="12"/>
  <c r="E226" i="12"/>
  <c r="D226" i="12"/>
  <c r="C226" i="12"/>
  <c r="AR225" i="12"/>
  <c r="AQ225" i="12"/>
  <c r="AP225" i="12"/>
  <c r="AO225" i="12"/>
  <c r="AF225" i="12"/>
  <c r="AE225" i="12"/>
  <c r="AD225" i="12"/>
  <c r="AC225" i="12"/>
  <c r="F225" i="12"/>
  <c r="E225" i="12"/>
  <c r="D225" i="12"/>
  <c r="C225" i="12"/>
  <c r="AR224" i="12"/>
  <c r="AQ224" i="12"/>
  <c r="AP224" i="12"/>
  <c r="AO224" i="12"/>
  <c r="AF224" i="12"/>
  <c r="AE224" i="12"/>
  <c r="AD224" i="12"/>
  <c r="AC224" i="12"/>
  <c r="F224" i="12"/>
  <c r="E224" i="12"/>
  <c r="D224" i="12"/>
  <c r="C224" i="12"/>
  <c r="AR223" i="12"/>
  <c r="AQ223" i="12"/>
  <c r="AP223" i="12"/>
  <c r="AO223" i="12"/>
  <c r="AF223" i="12"/>
  <c r="AE223" i="12"/>
  <c r="AD223" i="12"/>
  <c r="AC223" i="12"/>
  <c r="W223" i="12"/>
  <c r="F223" i="12"/>
  <c r="E223" i="12"/>
  <c r="D223" i="12"/>
  <c r="C223" i="12"/>
  <c r="AR222" i="12"/>
  <c r="AQ222" i="12"/>
  <c r="AP222" i="12"/>
  <c r="AO222" i="12"/>
  <c r="AF222" i="12"/>
  <c r="AE222" i="12"/>
  <c r="AD222" i="12"/>
  <c r="AC222" i="12"/>
  <c r="F222" i="12"/>
  <c r="E222" i="12"/>
  <c r="D222" i="12"/>
  <c r="C222" i="12"/>
  <c r="AR221" i="12"/>
  <c r="AQ221" i="12"/>
  <c r="AP221" i="12"/>
  <c r="AO221" i="12"/>
  <c r="AF221" i="12"/>
  <c r="AE221" i="12"/>
  <c r="AD221" i="12"/>
  <c r="AC221" i="12"/>
  <c r="F221" i="12"/>
  <c r="E221" i="12"/>
  <c r="D221" i="12"/>
  <c r="C221" i="12"/>
  <c r="AR220" i="12"/>
  <c r="AQ220" i="12"/>
  <c r="AP220" i="12"/>
  <c r="AO220" i="12"/>
  <c r="AF220" i="12"/>
  <c r="AE220" i="12"/>
  <c r="AD220" i="12"/>
  <c r="AC220" i="12"/>
  <c r="T220" i="12"/>
  <c r="F220" i="12"/>
  <c r="E220" i="12"/>
  <c r="D220" i="12"/>
  <c r="C220" i="12"/>
  <c r="AR219" i="12"/>
  <c r="AQ219" i="12"/>
  <c r="AP219" i="12"/>
  <c r="AO219" i="12"/>
  <c r="AF219" i="12"/>
  <c r="AE219" i="12"/>
  <c r="AD219" i="12"/>
  <c r="AC219" i="12"/>
  <c r="F219" i="12"/>
  <c r="E219" i="12"/>
  <c r="D219" i="12"/>
  <c r="C219" i="12"/>
  <c r="AR218" i="12"/>
  <c r="AQ218" i="12"/>
  <c r="AP218" i="12"/>
  <c r="AO218" i="12"/>
  <c r="AF218" i="12"/>
  <c r="AE218" i="12"/>
  <c r="AD218" i="12"/>
  <c r="AC218" i="12"/>
  <c r="F218" i="12"/>
  <c r="E218" i="12"/>
  <c r="D218" i="12"/>
  <c r="C218" i="12"/>
  <c r="AR217" i="12"/>
  <c r="AQ217" i="12"/>
  <c r="AP217" i="12"/>
  <c r="AO217" i="12"/>
  <c r="AF217" i="12"/>
  <c r="AE217" i="12"/>
  <c r="AD217" i="12"/>
  <c r="AC217" i="12"/>
  <c r="F217" i="12"/>
  <c r="E217" i="12"/>
  <c r="D217" i="12"/>
  <c r="C217" i="12"/>
  <c r="AR216" i="12"/>
  <c r="AQ216" i="12"/>
  <c r="AP216" i="12"/>
  <c r="AO216" i="12"/>
  <c r="AF216" i="12"/>
  <c r="AE216" i="12"/>
  <c r="AD216" i="12"/>
  <c r="AC216" i="12"/>
  <c r="F216" i="12"/>
  <c r="E216" i="12"/>
  <c r="D216" i="12"/>
  <c r="C216" i="12"/>
  <c r="AR215" i="12"/>
  <c r="AQ215" i="12"/>
  <c r="AP215" i="12"/>
  <c r="AO215" i="12"/>
  <c r="AF215" i="12"/>
  <c r="AE215" i="12"/>
  <c r="AD215" i="12"/>
  <c r="AC215" i="12"/>
  <c r="F215" i="12"/>
  <c r="E215" i="12"/>
  <c r="D215" i="12"/>
  <c r="C215" i="12"/>
  <c r="AR214" i="12"/>
  <c r="AQ214" i="12"/>
  <c r="AP214" i="12"/>
  <c r="AO214" i="12"/>
  <c r="AF214" i="12"/>
  <c r="AE214" i="12"/>
  <c r="AD214" i="12"/>
  <c r="AC214" i="12"/>
  <c r="V214" i="12"/>
  <c r="F214" i="12"/>
  <c r="E214" i="12"/>
  <c r="D214" i="12"/>
  <c r="C214" i="12"/>
  <c r="AR213" i="12"/>
  <c r="AQ213" i="12"/>
  <c r="AP213" i="12"/>
  <c r="AO213" i="12"/>
  <c r="AF213" i="12"/>
  <c r="AE213" i="12"/>
  <c r="AD213" i="12"/>
  <c r="AC213" i="12"/>
  <c r="F213" i="12"/>
  <c r="E213" i="12"/>
  <c r="D213" i="12"/>
  <c r="C213" i="12"/>
  <c r="AR212" i="12"/>
  <c r="AQ212" i="12"/>
  <c r="AP212" i="12"/>
  <c r="AO212" i="12"/>
  <c r="AF212" i="12"/>
  <c r="AE212" i="12"/>
  <c r="AD212" i="12"/>
  <c r="AC212" i="12"/>
  <c r="F212" i="12"/>
  <c r="E212" i="12"/>
  <c r="D212" i="12"/>
  <c r="C212" i="12"/>
  <c r="AR211" i="12"/>
  <c r="AQ211" i="12"/>
  <c r="AP211" i="12"/>
  <c r="AO211" i="12"/>
  <c r="AF211" i="12"/>
  <c r="AE211" i="12"/>
  <c r="AD211" i="12"/>
  <c r="AC211" i="12"/>
  <c r="F211" i="12"/>
  <c r="E211" i="12"/>
  <c r="D211" i="12"/>
  <c r="C211" i="12"/>
  <c r="AR210" i="12"/>
  <c r="AQ210" i="12"/>
  <c r="AP210" i="12"/>
  <c r="AO210" i="12"/>
  <c r="AF210" i="12"/>
  <c r="AE210" i="12"/>
  <c r="AD210" i="12"/>
  <c r="AC210" i="12"/>
  <c r="F210" i="12"/>
  <c r="E210" i="12"/>
  <c r="D210" i="12"/>
  <c r="C210" i="12"/>
  <c r="AR209" i="12"/>
  <c r="AQ209" i="12"/>
  <c r="AP209" i="12"/>
  <c r="AO209" i="12"/>
  <c r="AF209" i="12"/>
  <c r="AE209" i="12"/>
  <c r="AD209" i="12"/>
  <c r="AC209" i="12"/>
  <c r="F209" i="12"/>
  <c r="E209" i="12"/>
  <c r="D209" i="12"/>
  <c r="C209" i="12"/>
  <c r="AR208" i="12"/>
  <c r="AQ208" i="12"/>
  <c r="AP208" i="12"/>
  <c r="AO208" i="12"/>
  <c r="AF208" i="12"/>
  <c r="AE208" i="12"/>
  <c r="AD208" i="12"/>
  <c r="AC208" i="12"/>
  <c r="F208" i="12"/>
  <c r="E208" i="12"/>
  <c r="D208" i="12"/>
  <c r="C208" i="12"/>
  <c r="AR207" i="12"/>
  <c r="AQ207" i="12"/>
  <c r="AP207" i="12"/>
  <c r="AO207" i="12"/>
  <c r="AF207" i="12"/>
  <c r="AE207" i="12"/>
  <c r="AD207" i="12"/>
  <c r="AC207" i="12"/>
  <c r="F207" i="12"/>
  <c r="E207" i="12"/>
  <c r="D207" i="12"/>
  <c r="C207" i="12"/>
  <c r="AR206" i="12"/>
  <c r="AQ206" i="12"/>
  <c r="AP206" i="12"/>
  <c r="AO206" i="12"/>
  <c r="AF206" i="12"/>
  <c r="AE206" i="12"/>
  <c r="AD206" i="12"/>
  <c r="AC206" i="12"/>
  <c r="V206" i="12"/>
  <c r="T206" i="12"/>
  <c r="F206" i="12"/>
  <c r="E206" i="12"/>
  <c r="D206" i="12"/>
  <c r="C206" i="12"/>
  <c r="AR205" i="12"/>
  <c r="AQ205" i="12"/>
  <c r="AP205" i="12"/>
  <c r="AO205" i="12"/>
  <c r="AF205" i="12"/>
  <c r="AE205" i="12"/>
  <c r="AD205" i="12"/>
  <c r="AC205" i="12"/>
  <c r="F205" i="12"/>
  <c r="E205" i="12"/>
  <c r="D205" i="12"/>
  <c r="C205" i="12"/>
  <c r="AR204" i="12"/>
  <c r="AQ204" i="12"/>
  <c r="AP204" i="12"/>
  <c r="AO204" i="12"/>
  <c r="AF204" i="12"/>
  <c r="AE204" i="12"/>
  <c r="AD204" i="12"/>
  <c r="AC204" i="12"/>
  <c r="T204" i="12"/>
  <c r="F204" i="12"/>
  <c r="E204" i="12"/>
  <c r="D204" i="12"/>
  <c r="C204" i="12"/>
  <c r="AR203" i="12"/>
  <c r="AQ203" i="12"/>
  <c r="AP203" i="12"/>
  <c r="AO203" i="12"/>
  <c r="AF203" i="12"/>
  <c r="AE203" i="12"/>
  <c r="AD203" i="12"/>
  <c r="AC203" i="12"/>
  <c r="Y227" i="12"/>
  <c r="F203" i="12"/>
  <c r="E203" i="12"/>
  <c r="D203" i="12"/>
  <c r="C203" i="12"/>
  <c r="O198" i="12"/>
  <c r="AC198" i="12" s="1"/>
  <c r="AO198" i="12" s="1"/>
  <c r="D198" i="12"/>
  <c r="P198" i="12" s="1"/>
  <c r="AD198" i="12" s="1"/>
  <c r="AP198" i="12" s="1"/>
  <c r="AI196" i="12"/>
  <c r="U196" i="12"/>
  <c r="I196" i="12"/>
  <c r="AR194" i="12"/>
  <c r="AQ194" i="12"/>
  <c r="AP194" i="12"/>
  <c r="AO194" i="12"/>
  <c r="AF194" i="12"/>
  <c r="AE194" i="12"/>
  <c r="AD194" i="12"/>
  <c r="AC194" i="12"/>
  <c r="W194" i="12"/>
  <c r="F194" i="12"/>
  <c r="E194" i="12"/>
  <c r="D194" i="12"/>
  <c r="C194" i="12"/>
  <c r="AR193" i="12"/>
  <c r="AQ193" i="12"/>
  <c r="AP193" i="12"/>
  <c r="AO193" i="12"/>
  <c r="AF193" i="12"/>
  <c r="AE193" i="12"/>
  <c r="AD193" i="12"/>
  <c r="AC193" i="12"/>
  <c r="T193" i="12"/>
  <c r="F193" i="12"/>
  <c r="E193" i="12"/>
  <c r="D193" i="12"/>
  <c r="C193" i="12"/>
  <c r="AR192" i="12"/>
  <c r="AQ192" i="12"/>
  <c r="AP192" i="12"/>
  <c r="AO192" i="12"/>
  <c r="AF192" i="12"/>
  <c r="AE192" i="12"/>
  <c r="AD192" i="12"/>
  <c r="AC192" i="12"/>
  <c r="T192" i="12"/>
  <c r="F192" i="12"/>
  <c r="E192" i="12"/>
  <c r="D192" i="12"/>
  <c r="C192" i="12"/>
  <c r="AR191" i="12"/>
  <c r="AQ191" i="12"/>
  <c r="AP191" i="12"/>
  <c r="AO191" i="12"/>
  <c r="AF191" i="12"/>
  <c r="AE191" i="12"/>
  <c r="AD191" i="12"/>
  <c r="AC191" i="12"/>
  <c r="F191" i="12"/>
  <c r="E191" i="12"/>
  <c r="D191" i="12"/>
  <c r="C191" i="12"/>
  <c r="AR190" i="12"/>
  <c r="AQ190" i="12"/>
  <c r="AP190" i="12"/>
  <c r="AO190" i="12"/>
  <c r="AF190" i="12"/>
  <c r="AE190" i="12"/>
  <c r="AD190" i="12"/>
  <c r="AC190" i="12"/>
  <c r="T190" i="12"/>
  <c r="F190" i="12"/>
  <c r="E190" i="12"/>
  <c r="D190" i="12"/>
  <c r="C190" i="12"/>
  <c r="AR189" i="12"/>
  <c r="AQ189" i="12"/>
  <c r="AP189" i="12"/>
  <c r="AO189" i="12"/>
  <c r="AF189" i="12"/>
  <c r="AE189" i="12"/>
  <c r="AD189" i="12"/>
  <c r="AC189" i="12"/>
  <c r="F189" i="12"/>
  <c r="E189" i="12"/>
  <c r="D189" i="12"/>
  <c r="C189" i="12"/>
  <c r="AR188" i="12"/>
  <c r="AQ188" i="12"/>
  <c r="AP188" i="12"/>
  <c r="AO188" i="12"/>
  <c r="AF188" i="12"/>
  <c r="AE188" i="12"/>
  <c r="AD188" i="12"/>
  <c r="AC188" i="12"/>
  <c r="F188" i="12"/>
  <c r="E188" i="12"/>
  <c r="D188" i="12"/>
  <c r="C188" i="12"/>
  <c r="AR187" i="12"/>
  <c r="AQ187" i="12"/>
  <c r="AP187" i="12"/>
  <c r="AO187" i="12"/>
  <c r="AF187" i="12"/>
  <c r="AE187" i="12"/>
  <c r="AD187" i="12"/>
  <c r="AC187" i="12"/>
  <c r="F187" i="12"/>
  <c r="E187" i="12"/>
  <c r="D187" i="12"/>
  <c r="C187" i="12"/>
  <c r="AR186" i="12"/>
  <c r="AQ186" i="12"/>
  <c r="AP186" i="12"/>
  <c r="AO186" i="12"/>
  <c r="AF186" i="12"/>
  <c r="AE186" i="12"/>
  <c r="AD186" i="12"/>
  <c r="AC186" i="12"/>
  <c r="F186" i="12"/>
  <c r="E186" i="12"/>
  <c r="D186" i="12"/>
  <c r="C186" i="12"/>
  <c r="AR185" i="12"/>
  <c r="AQ185" i="12"/>
  <c r="AP185" i="12"/>
  <c r="AO185" i="12"/>
  <c r="AF185" i="12"/>
  <c r="AE185" i="12"/>
  <c r="AD185" i="12"/>
  <c r="AC185" i="12"/>
  <c r="S185" i="12"/>
  <c r="F185" i="12"/>
  <c r="E185" i="12"/>
  <c r="D185" i="12"/>
  <c r="C185" i="12"/>
  <c r="AR184" i="12"/>
  <c r="AQ184" i="12"/>
  <c r="AP184" i="12"/>
  <c r="AO184" i="12"/>
  <c r="AF184" i="12"/>
  <c r="AE184" i="12"/>
  <c r="AD184" i="12"/>
  <c r="AC184" i="12"/>
  <c r="F184" i="12"/>
  <c r="E184" i="12"/>
  <c r="D184" i="12"/>
  <c r="C184" i="12"/>
  <c r="AR183" i="12"/>
  <c r="AQ183" i="12"/>
  <c r="AP183" i="12"/>
  <c r="AO183" i="12"/>
  <c r="AF183" i="12"/>
  <c r="AE183" i="12"/>
  <c r="AD183" i="12"/>
  <c r="AC183" i="12"/>
  <c r="F183" i="12"/>
  <c r="E183" i="12"/>
  <c r="D183" i="12"/>
  <c r="C183" i="12"/>
  <c r="AR182" i="12"/>
  <c r="AQ182" i="12"/>
  <c r="AP182" i="12"/>
  <c r="AO182" i="12"/>
  <c r="AF182" i="12"/>
  <c r="AE182" i="12"/>
  <c r="AD182" i="12"/>
  <c r="AC182" i="12"/>
  <c r="F182" i="12"/>
  <c r="E182" i="12"/>
  <c r="D182" i="12"/>
  <c r="C182" i="12"/>
  <c r="AR181" i="12"/>
  <c r="AQ181" i="12"/>
  <c r="AP181" i="12"/>
  <c r="AO181" i="12"/>
  <c r="AF181" i="12"/>
  <c r="AE181" i="12"/>
  <c r="AD181" i="12"/>
  <c r="AC181" i="12"/>
  <c r="V181" i="12"/>
  <c r="F181" i="12"/>
  <c r="E181" i="12"/>
  <c r="D181" i="12"/>
  <c r="C181" i="12"/>
  <c r="AR180" i="12"/>
  <c r="AQ180" i="12"/>
  <c r="AP180" i="12"/>
  <c r="AO180" i="12"/>
  <c r="AF180" i="12"/>
  <c r="AE180" i="12"/>
  <c r="AD180" i="12"/>
  <c r="AC180" i="12"/>
  <c r="W180" i="12"/>
  <c r="F180" i="12"/>
  <c r="E180" i="12"/>
  <c r="D180" i="12"/>
  <c r="C180" i="12"/>
  <c r="AR179" i="12"/>
  <c r="AQ179" i="12"/>
  <c r="AP179" i="12"/>
  <c r="AO179" i="12"/>
  <c r="AF179" i="12"/>
  <c r="AE179" i="12"/>
  <c r="AD179" i="12"/>
  <c r="AC179" i="12"/>
  <c r="F179" i="12"/>
  <c r="E179" i="12"/>
  <c r="D179" i="12"/>
  <c r="C179" i="12"/>
  <c r="AR178" i="12"/>
  <c r="AQ178" i="12"/>
  <c r="AP178" i="12"/>
  <c r="AO178" i="12"/>
  <c r="AF178" i="12"/>
  <c r="AE178" i="12"/>
  <c r="AD178" i="12"/>
  <c r="AC178" i="12"/>
  <c r="F178" i="12"/>
  <c r="E178" i="12"/>
  <c r="D178" i="12"/>
  <c r="C178" i="12"/>
  <c r="AR177" i="12"/>
  <c r="AQ177" i="12"/>
  <c r="AP177" i="12"/>
  <c r="AO177" i="12"/>
  <c r="AF177" i="12"/>
  <c r="AE177" i="12"/>
  <c r="AD177" i="12"/>
  <c r="AC177" i="12"/>
  <c r="F177" i="12"/>
  <c r="E177" i="12"/>
  <c r="D177" i="12"/>
  <c r="C177" i="12"/>
  <c r="AR176" i="12"/>
  <c r="AQ176" i="12"/>
  <c r="AP176" i="12"/>
  <c r="AO176" i="12"/>
  <c r="AF176" i="12"/>
  <c r="AE176" i="12"/>
  <c r="AD176" i="12"/>
  <c r="AC176" i="12"/>
  <c r="F176" i="12"/>
  <c r="E176" i="12"/>
  <c r="D176" i="12"/>
  <c r="C176" i="12"/>
  <c r="AR175" i="12"/>
  <c r="AQ175" i="12"/>
  <c r="AP175" i="12"/>
  <c r="AO175" i="12"/>
  <c r="AF175" i="12"/>
  <c r="AE175" i="12"/>
  <c r="AD175" i="12"/>
  <c r="AC175" i="12"/>
  <c r="F175" i="12"/>
  <c r="E175" i="12"/>
  <c r="D175" i="12"/>
  <c r="C175" i="12"/>
  <c r="AR174" i="12"/>
  <c r="AQ174" i="12"/>
  <c r="AP174" i="12"/>
  <c r="AO174" i="12"/>
  <c r="AF174" i="12"/>
  <c r="AE174" i="12"/>
  <c r="AD174" i="12"/>
  <c r="AC174" i="12"/>
  <c r="V174" i="12"/>
  <c r="F174" i="12"/>
  <c r="E174" i="12"/>
  <c r="D174" i="12"/>
  <c r="C174" i="12"/>
  <c r="AR173" i="12"/>
  <c r="AQ173" i="12"/>
  <c r="AP173" i="12"/>
  <c r="AO173" i="12"/>
  <c r="AF173" i="12"/>
  <c r="AE173" i="12"/>
  <c r="AD173" i="12"/>
  <c r="AC173" i="12"/>
  <c r="V173" i="12"/>
  <c r="F173" i="12"/>
  <c r="E173" i="12"/>
  <c r="D173" i="12"/>
  <c r="C173" i="12"/>
  <c r="AR172" i="12"/>
  <c r="AQ172" i="12"/>
  <c r="AP172" i="12"/>
  <c r="AO172" i="12"/>
  <c r="AF172" i="12"/>
  <c r="AE172" i="12"/>
  <c r="AD172" i="12"/>
  <c r="AC172" i="12"/>
  <c r="F172" i="12"/>
  <c r="E172" i="12"/>
  <c r="D172" i="12"/>
  <c r="C172" i="12"/>
  <c r="AY195" i="12"/>
  <c r="AX195" i="12"/>
  <c r="AR171" i="12"/>
  <c r="AQ171" i="12"/>
  <c r="AP171" i="12"/>
  <c r="AO171" i="12"/>
  <c r="AF171" i="12"/>
  <c r="AE171" i="12"/>
  <c r="AD171" i="12"/>
  <c r="AC171" i="12"/>
  <c r="F171" i="12"/>
  <c r="E171" i="12"/>
  <c r="D171" i="12"/>
  <c r="C171" i="12"/>
  <c r="O166" i="12"/>
  <c r="AC166" i="12" s="1"/>
  <c r="AO166" i="12" s="1"/>
  <c r="D166" i="12"/>
  <c r="P166" i="12" s="1"/>
  <c r="AD166" i="12" s="1"/>
  <c r="AP166" i="12" s="1"/>
  <c r="AR162" i="12"/>
  <c r="AQ162" i="12"/>
  <c r="AP162" i="12"/>
  <c r="AO162" i="12"/>
  <c r="AF162" i="12"/>
  <c r="AE162" i="12"/>
  <c r="AD162" i="12"/>
  <c r="AC162" i="12"/>
  <c r="T162" i="12"/>
  <c r="F162" i="12"/>
  <c r="E162" i="12"/>
  <c r="D162" i="12"/>
  <c r="C162" i="12"/>
  <c r="AR161" i="12"/>
  <c r="AQ161" i="12"/>
  <c r="AP161" i="12"/>
  <c r="AO161" i="12"/>
  <c r="AF161" i="12"/>
  <c r="AE161" i="12"/>
  <c r="AD161" i="12"/>
  <c r="AC161" i="12"/>
  <c r="S161" i="12"/>
  <c r="F161" i="12"/>
  <c r="E161" i="12"/>
  <c r="D161" i="12"/>
  <c r="C161" i="12"/>
  <c r="AR160" i="12"/>
  <c r="AQ160" i="12"/>
  <c r="AP160" i="12"/>
  <c r="AO160" i="12"/>
  <c r="AF160" i="12"/>
  <c r="AE160" i="12"/>
  <c r="AD160" i="12"/>
  <c r="AC160" i="12"/>
  <c r="F160" i="12"/>
  <c r="E160" i="12"/>
  <c r="D160" i="12"/>
  <c r="C160" i="12"/>
  <c r="AR159" i="12"/>
  <c r="AQ159" i="12"/>
  <c r="AP159" i="12"/>
  <c r="AO159" i="12"/>
  <c r="AF159" i="12"/>
  <c r="AE159" i="12"/>
  <c r="AD159" i="12"/>
  <c r="AC159" i="12"/>
  <c r="F159" i="12"/>
  <c r="E159" i="12"/>
  <c r="D159" i="12"/>
  <c r="C159" i="12"/>
  <c r="AR158" i="12"/>
  <c r="AQ158" i="12"/>
  <c r="AP158" i="12"/>
  <c r="AO158" i="12"/>
  <c r="AF158" i="12"/>
  <c r="AE158" i="12"/>
  <c r="AD158" i="12"/>
  <c r="AC158" i="12"/>
  <c r="F158" i="12"/>
  <c r="E158" i="12"/>
  <c r="D158" i="12"/>
  <c r="C158" i="12"/>
  <c r="AR157" i="12"/>
  <c r="AQ157" i="12"/>
  <c r="AP157" i="12"/>
  <c r="AO157" i="12"/>
  <c r="AF157" i="12"/>
  <c r="AE157" i="12"/>
  <c r="AD157" i="12"/>
  <c r="AC157" i="12"/>
  <c r="S157" i="12"/>
  <c r="F157" i="12"/>
  <c r="E157" i="12"/>
  <c r="D157" i="12"/>
  <c r="C157" i="12"/>
  <c r="AR156" i="12"/>
  <c r="AQ156" i="12"/>
  <c r="AP156" i="12"/>
  <c r="AO156" i="12"/>
  <c r="AF156" i="12"/>
  <c r="AE156" i="12"/>
  <c r="AD156" i="12"/>
  <c r="AC156" i="12"/>
  <c r="W156" i="12"/>
  <c r="F156" i="12"/>
  <c r="E156" i="12"/>
  <c r="D156" i="12"/>
  <c r="C156" i="12"/>
  <c r="AR155" i="12"/>
  <c r="AQ155" i="12"/>
  <c r="AP155" i="12"/>
  <c r="AO155" i="12"/>
  <c r="AF155" i="12"/>
  <c r="AE155" i="12"/>
  <c r="AD155" i="12"/>
  <c r="AC155" i="12"/>
  <c r="W155" i="12"/>
  <c r="F155" i="12"/>
  <c r="E155" i="12"/>
  <c r="D155" i="12"/>
  <c r="C155" i="12"/>
  <c r="AR154" i="12"/>
  <c r="AQ154" i="12"/>
  <c r="AP154" i="12"/>
  <c r="AO154" i="12"/>
  <c r="AF154" i="12"/>
  <c r="AE154" i="12"/>
  <c r="AD154" i="12"/>
  <c r="AC154" i="12"/>
  <c r="F154" i="12"/>
  <c r="E154" i="12"/>
  <c r="D154" i="12"/>
  <c r="C154" i="12"/>
  <c r="AR153" i="12"/>
  <c r="AQ153" i="12"/>
  <c r="AP153" i="12"/>
  <c r="AO153" i="12"/>
  <c r="AF153" i="12"/>
  <c r="AE153" i="12"/>
  <c r="AD153" i="12"/>
  <c r="AC153" i="12"/>
  <c r="T153" i="12"/>
  <c r="F153" i="12"/>
  <c r="E153" i="12"/>
  <c r="D153" i="12"/>
  <c r="C153" i="12"/>
  <c r="AR152" i="12"/>
  <c r="AQ152" i="12"/>
  <c r="AP152" i="12"/>
  <c r="AO152" i="12"/>
  <c r="AF152" i="12"/>
  <c r="AE152" i="12"/>
  <c r="AD152" i="12"/>
  <c r="AC152" i="12"/>
  <c r="W152" i="12"/>
  <c r="F152" i="12"/>
  <c r="E152" i="12"/>
  <c r="D152" i="12"/>
  <c r="C152" i="12"/>
  <c r="AR151" i="12"/>
  <c r="AQ151" i="12"/>
  <c r="AP151" i="12"/>
  <c r="AO151" i="12"/>
  <c r="AF151" i="12"/>
  <c r="AE151" i="12"/>
  <c r="AD151" i="12"/>
  <c r="AC151" i="12"/>
  <c r="S151" i="12"/>
  <c r="F151" i="12"/>
  <c r="E151" i="12"/>
  <c r="D151" i="12"/>
  <c r="C151" i="12"/>
  <c r="AR150" i="12"/>
  <c r="AQ150" i="12"/>
  <c r="AP150" i="12"/>
  <c r="AO150" i="12"/>
  <c r="AF150" i="12"/>
  <c r="AE150" i="12"/>
  <c r="AD150" i="12"/>
  <c r="AC150" i="12"/>
  <c r="W150" i="12"/>
  <c r="F150" i="12"/>
  <c r="E150" i="12"/>
  <c r="D150" i="12"/>
  <c r="C150" i="12"/>
  <c r="AR149" i="12"/>
  <c r="AQ149" i="12"/>
  <c r="AP149" i="12"/>
  <c r="AO149" i="12"/>
  <c r="AF149" i="12"/>
  <c r="AE149" i="12"/>
  <c r="AD149" i="12"/>
  <c r="AC149" i="12"/>
  <c r="F149" i="12"/>
  <c r="E149" i="12"/>
  <c r="D149" i="12"/>
  <c r="C149" i="12"/>
  <c r="AR148" i="12"/>
  <c r="AQ148" i="12"/>
  <c r="AP148" i="12"/>
  <c r="AO148" i="12"/>
  <c r="AF148" i="12"/>
  <c r="AE148" i="12"/>
  <c r="AD148" i="12"/>
  <c r="AC148" i="12"/>
  <c r="F148" i="12"/>
  <c r="E148" i="12"/>
  <c r="D148" i="12"/>
  <c r="C148" i="12"/>
  <c r="AR147" i="12"/>
  <c r="AQ147" i="12"/>
  <c r="AP147" i="12"/>
  <c r="AO147" i="12"/>
  <c r="AF147" i="12"/>
  <c r="AE147" i="12"/>
  <c r="AD147" i="12"/>
  <c r="AC147" i="12"/>
  <c r="S147" i="12"/>
  <c r="F147" i="12"/>
  <c r="E147" i="12"/>
  <c r="D147" i="12"/>
  <c r="C147" i="12"/>
  <c r="AR146" i="12"/>
  <c r="AQ146" i="12"/>
  <c r="AP146" i="12"/>
  <c r="AO146" i="12"/>
  <c r="AF146" i="12"/>
  <c r="AE146" i="12"/>
  <c r="AD146" i="12"/>
  <c r="AC146" i="12"/>
  <c r="V146" i="12"/>
  <c r="F146" i="12"/>
  <c r="E146" i="12"/>
  <c r="D146" i="12"/>
  <c r="C146" i="12"/>
  <c r="AR145" i="12"/>
  <c r="AQ145" i="12"/>
  <c r="AP145" i="12"/>
  <c r="AO145" i="12"/>
  <c r="AF145" i="12"/>
  <c r="AE145" i="12"/>
  <c r="AD145" i="12"/>
  <c r="AC145" i="12"/>
  <c r="F145" i="12"/>
  <c r="E145" i="12"/>
  <c r="D145" i="12"/>
  <c r="C145" i="12"/>
  <c r="AR144" i="12"/>
  <c r="AQ144" i="12"/>
  <c r="AP144" i="12"/>
  <c r="AO144" i="12"/>
  <c r="AF144" i="12"/>
  <c r="AE144" i="12"/>
  <c r="AD144" i="12"/>
  <c r="AC144" i="12"/>
  <c r="F144" i="12"/>
  <c r="E144" i="12"/>
  <c r="D144" i="12"/>
  <c r="C144" i="12"/>
  <c r="AR143" i="12"/>
  <c r="AQ143" i="12"/>
  <c r="AP143" i="12"/>
  <c r="AO143" i="12"/>
  <c r="AF143" i="12"/>
  <c r="AE143" i="12"/>
  <c r="AD143" i="12"/>
  <c r="AC143" i="12"/>
  <c r="F143" i="12"/>
  <c r="E143" i="12"/>
  <c r="D143" i="12"/>
  <c r="C143" i="12"/>
  <c r="AR142" i="12"/>
  <c r="AQ142" i="12"/>
  <c r="AP142" i="12"/>
  <c r="AO142" i="12"/>
  <c r="AF142" i="12"/>
  <c r="AE142" i="12"/>
  <c r="AD142" i="12"/>
  <c r="AC142" i="12"/>
  <c r="S142" i="12"/>
  <c r="F142" i="12"/>
  <c r="E142" i="12"/>
  <c r="D142" i="12"/>
  <c r="C142" i="12"/>
  <c r="AR141" i="12"/>
  <c r="AQ141" i="12"/>
  <c r="AP141" i="12"/>
  <c r="AO141" i="12"/>
  <c r="AF141" i="12"/>
  <c r="AE141" i="12"/>
  <c r="AD141" i="12"/>
  <c r="AC141" i="12"/>
  <c r="S141" i="12"/>
  <c r="F141" i="12"/>
  <c r="E141" i="12"/>
  <c r="D141" i="12"/>
  <c r="C141" i="12"/>
  <c r="AR140" i="12"/>
  <c r="AQ140" i="12"/>
  <c r="AP140" i="12"/>
  <c r="AO140" i="12"/>
  <c r="AF140" i="12"/>
  <c r="AE140" i="12"/>
  <c r="AD140" i="12"/>
  <c r="AC140" i="12"/>
  <c r="F140" i="12"/>
  <c r="E140" i="12"/>
  <c r="D140" i="12"/>
  <c r="C140" i="12"/>
  <c r="AR139" i="12"/>
  <c r="AQ139" i="12"/>
  <c r="AP139" i="12"/>
  <c r="AO139" i="12"/>
  <c r="AF139" i="12"/>
  <c r="AE139" i="12"/>
  <c r="AD139" i="12"/>
  <c r="AC139" i="12"/>
  <c r="Y163" i="12"/>
  <c r="X163" i="12"/>
  <c r="F139" i="12"/>
  <c r="E139" i="12"/>
  <c r="D139" i="12"/>
  <c r="C139" i="12"/>
  <c r="O134" i="12"/>
  <c r="AC134" i="12" s="1"/>
  <c r="AO134" i="12" s="1"/>
  <c r="D134" i="12"/>
  <c r="P134" i="12" s="1"/>
  <c r="AD134" i="12" s="1"/>
  <c r="AP134" i="12" s="1"/>
  <c r="AR130" i="12"/>
  <c r="AQ130" i="12"/>
  <c r="AP130" i="12"/>
  <c r="AO130" i="12"/>
  <c r="AF130" i="12"/>
  <c r="AE130" i="12"/>
  <c r="AD130" i="12"/>
  <c r="AC130" i="12"/>
  <c r="R130" i="12"/>
  <c r="Q130" i="12"/>
  <c r="P130" i="12"/>
  <c r="O130" i="12"/>
  <c r="F130" i="12"/>
  <c r="E130" i="12"/>
  <c r="D130" i="12"/>
  <c r="C130" i="12"/>
  <c r="AR129" i="12"/>
  <c r="AQ129" i="12"/>
  <c r="AP129" i="12"/>
  <c r="AO129" i="12"/>
  <c r="AF129" i="12"/>
  <c r="AE129" i="12"/>
  <c r="AD129" i="12"/>
  <c r="AC129" i="12"/>
  <c r="R129" i="12"/>
  <c r="Q129" i="12"/>
  <c r="P129" i="12"/>
  <c r="O129" i="12"/>
  <c r="F129" i="12"/>
  <c r="E129" i="12"/>
  <c r="D129" i="12"/>
  <c r="C129" i="12"/>
  <c r="AR128" i="12"/>
  <c r="AQ128" i="12"/>
  <c r="AP128" i="12"/>
  <c r="AO128" i="12"/>
  <c r="AF128" i="12"/>
  <c r="AE128" i="12"/>
  <c r="AD128" i="12"/>
  <c r="AC128" i="12"/>
  <c r="R128" i="12"/>
  <c r="Q128" i="12"/>
  <c r="P128" i="12"/>
  <c r="O128" i="12"/>
  <c r="F128" i="12"/>
  <c r="E128" i="12"/>
  <c r="D128" i="12"/>
  <c r="C128" i="12"/>
  <c r="AR127" i="12"/>
  <c r="AQ127" i="12"/>
  <c r="AP127" i="12"/>
  <c r="AO127" i="12"/>
  <c r="AF127" i="12"/>
  <c r="AE127" i="12"/>
  <c r="AD127" i="12"/>
  <c r="AC127" i="12"/>
  <c r="R127" i="12"/>
  <c r="Q127" i="12"/>
  <c r="P127" i="12"/>
  <c r="O127" i="12"/>
  <c r="F127" i="12"/>
  <c r="E127" i="12"/>
  <c r="D127" i="12"/>
  <c r="C127" i="12"/>
  <c r="AR126" i="12"/>
  <c r="AQ126" i="12"/>
  <c r="AP126" i="12"/>
  <c r="AO126" i="12"/>
  <c r="AF126" i="12"/>
  <c r="AE126" i="12"/>
  <c r="AD126" i="12"/>
  <c r="AC126" i="12"/>
  <c r="R126" i="12"/>
  <c r="Q126" i="12"/>
  <c r="P126" i="12"/>
  <c r="O126" i="12"/>
  <c r="F126" i="12"/>
  <c r="E126" i="12"/>
  <c r="D126" i="12"/>
  <c r="C126" i="12"/>
  <c r="AR125" i="12"/>
  <c r="AQ125" i="12"/>
  <c r="AP125" i="12"/>
  <c r="AO125" i="12"/>
  <c r="AF125" i="12"/>
  <c r="AE125" i="12"/>
  <c r="AD125" i="12"/>
  <c r="AC125" i="12"/>
  <c r="R125" i="12"/>
  <c r="Q125" i="12"/>
  <c r="P125" i="12"/>
  <c r="O125" i="12"/>
  <c r="F125" i="12"/>
  <c r="E125" i="12"/>
  <c r="D125" i="12"/>
  <c r="C125" i="12"/>
  <c r="AR124" i="12"/>
  <c r="AQ124" i="12"/>
  <c r="AP124" i="12"/>
  <c r="AO124" i="12"/>
  <c r="AF124" i="12"/>
  <c r="AE124" i="12"/>
  <c r="AD124" i="12"/>
  <c r="AC124" i="12"/>
  <c r="R124" i="12"/>
  <c r="Q124" i="12"/>
  <c r="P124" i="12"/>
  <c r="O124" i="12"/>
  <c r="F124" i="12"/>
  <c r="E124" i="12"/>
  <c r="D124" i="12"/>
  <c r="C124" i="12"/>
  <c r="AR123" i="12"/>
  <c r="AQ123" i="12"/>
  <c r="AP123" i="12"/>
  <c r="AO123" i="12"/>
  <c r="AF123" i="12"/>
  <c r="AE123" i="12"/>
  <c r="AD123" i="12"/>
  <c r="AC123" i="12"/>
  <c r="R123" i="12"/>
  <c r="Q123" i="12"/>
  <c r="P123" i="12"/>
  <c r="O123" i="12"/>
  <c r="F123" i="12"/>
  <c r="E123" i="12"/>
  <c r="D123" i="12"/>
  <c r="C123" i="12"/>
  <c r="AR122" i="12"/>
  <c r="AQ122" i="12"/>
  <c r="AP122" i="12"/>
  <c r="AO122" i="12"/>
  <c r="AF122" i="12"/>
  <c r="AE122" i="12"/>
  <c r="AD122" i="12"/>
  <c r="AC122" i="12"/>
  <c r="R122" i="12"/>
  <c r="Q122" i="12"/>
  <c r="P122" i="12"/>
  <c r="O122" i="12"/>
  <c r="F122" i="12"/>
  <c r="E122" i="12"/>
  <c r="D122" i="12"/>
  <c r="C122" i="12"/>
  <c r="AR121" i="12"/>
  <c r="AQ121" i="12"/>
  <c r="AP121" i="12"/>
  <c r="AO121" i="12"/>
  <c r="AF121" i="12"/>
  <c r="AE121" i="12"/>
  <c r="AD121" i="12"/>
  <c r="AC121" i="12"/>
  <c r="R121" i="12"/>
  <c r="Q121" i="12"/>
  <c r="P121" i="12"/>
  <c r="O121" i="12"/>
  <c r="F121" i="12"/>
  <c r="E121" i="12"/>
  <c r="D121" i="12"/>
  <c r="C121" i="12"/>
  <c r="AR120" i="12"/>
  <c r="AQ120" i="12"/>
  <c r="AP120" i="12"/>
  <c r="AO120" i="12"/>
  <c r="AF120" i="12"/>
  <c r="AE120" i="12"/>
  <c r="AD120" i="12"/>
  <c r="AC120" i="12"/>
  <c r="R120" i="12"/>
  <c r="Q120" i="12"/>
  <c r="P120" i="12"/>
  <c r="O120" i="12"/>
  <c r="F120" i="12"/>
  <c r="E120" i="12"/>
  <c r="D120" i="12"/>
  <c r="C120" i="12"/>
  <c r="AR119" i="12"/>
  <c r="AQ119" i="12"/>
  <c r="AP119" i="12"/>
  <c r="AO119" i="12"/>
  <c r="AF119" i="12"/>
  <c r="AE119" i="12"/>
  <c r="AD119" i="12"/>
  <c r="AC119" i="12"/>
  <c r="R119" i="12"/>
  <c r="Q119" i="12"/>
  <c r="P119" i="12"/>
  <c r="O119" i="12"/>
  <c r="F119" i="12"/>
  <c r="E119" i="12"/>
  <c r="D119" i="12"/>
  <c r="C119" i="12"/>
  <c r="AR118" i="12"/>
  <c r="AQ118" i="12"/>
  <c r="AP118" i="12"/>
  <c r="AO118" i="12"/>
  <c r="AF118" i="12"/>
  <c r="AE118" i="12"/>
  <c r="AD118" i="12"/>
  <c r="AC118" i="12"/>
  <c r="R118" i="12"/>
  <c r="Q118" i="12"/>
  <c r="P118" i="12"/>
  <c r="O118" i="12"/>
  <c r="F118" i="12"/>
  <c r="E118" i="12"/>
  <c r="D118" i="12"/>
  <c r="C118" i="12"/>
  <c r="AR117" i="12"/>
  <c r="AQ117" i="12"/>
  <c r="AP117" i="12"/>
  <c r="AO117" i="12"/>
  <c r="AF117" i="12"/>
  <c r="AE117" i="12"/>
  <c r="AD117" i="12"/>
  <c r="AC117" i="12"/>
  <c r="R117" i="12"/>
  <c r="Q117" i="12"/>
  <c r="P117" i="12"/>
  <c r="O117" i="12"/>
  <c r="F117" i="12"/>
  <c r="E117" i="12"/>
  <c r="D117" i="12"/>
  <c r="C117" i="12"/>
  <c r="AR116" i="12"/>
  <c r="AQ116" i="12"/>
  <c r="AP116" i="12"/>
  <c r="AO116" i="12"/>
  <c r="AF116" i="12"/>
  <c r="AE116" i="12"/>
  <c r="AD116" i="12"/>
  <c r="AC116" i="12"/>
  <c r="R116" i="12"/>
  <c r="Q116" i="12"/>
  <c r="P116" i="12"/>
  <c r="O116" i="12"/>
  <c r="F116" i="12"/>
  <c r="E116" i="12"/>
  <c r="D116" i="12"/>
  <c r="C116" i="12"/>
  <c r="AR115" i="12"/>
  <c r="AQ115" i="12"/>
  <c r="AP115" i="12"/>
  <c r="AO115" i="12"/>
  <c r="AF115" i="12"/>
  <c r="AE115" i="12"/>
  <c r="AD115" i="12"/>
  <c r="AC115" i="12"/>
  <c r="R115" i="12"/>
  <c r="Q115" i="12"/>
  <c r="P115" i="12"/>
  <c r="O115" i="12"/>
  <c r="F115" i="12"/>
  <c r="E115" i="12"/>
  <c r="D115" i="12"/>
  <c r="C115" i="12"/>
  <c r="AR114" i="12"/>
  <c r="AQ114" i="12"/>
  <c r="AP114" i="12"/>
  <c r="AO114" i="12"/>
  <c r="AF114" i="12"/>
  <c r="AE114" i="12"/>
  <c r="AD114" i="12"/>
  <c r="AC114" i="12"/>
  <c r="R114" i="12"/>
  <c r="Q114" i="12"/>
  <c r="P114" i="12"/>
  <c r="O114" i="12"/>
  <c r="F114" i="12"/>
  <c r="E114" i="12"/>
  <c r="D114" i="12"/>
  <c r="C114" i="12"/>
  <c r="AR113" i="12"/>
  <c r="AQ113" i="12"/>
  <c r="AP113" i="12"/>
  <c r="AO113" i="12"/>
  <c r="AF113" i="12"/>
  <c r="AE113" i="12"/>
  <c r="AD113" i="12"/>
  <c r="AC113" i="12"/>
  <c r="R113" i="12"/>
  <c r="Q113" i="12"/>
  <c r="P113" i="12"/>
  <c r="O113" i="12"/>
  <c r="F113" i="12"/>
  <c r="E113" i="12"/>
  <c r="D113" i="12"/>
  <c r="C113" i="12"/>
  <c r="AR112" i="12"/>
  <c r="AQ112" i="12"/>
  <c r="AP112" i="12"/>
  <c r="AO112" i="12"/>
  <c r="AF112" i="12"/>
  <c r="AE112" i="12"/>
  <c r="AD112" i="12"/>
  <c r="AC112" i="12"/>
  <c r="R112" i="12"/>
  <c r="Q112" i="12"/>
  <c r="P112" i="12"/>
  <c r="O112" i="12"/>
  <c r="F112" i="12"/>
  <c r="E112" i="12"/>
  <c r="D112" i="12"/>
  <c r="C112" i="12"/>
  <c r="AR111" i="12"/>
  <c r="AQ111" i="12"/>
  <c r="AP111" i="12"/>
  <c r="AO111" i="12"/>
  <c r="AF111" i="12"/>
  <c r="AE111" i="12"/>
  <c r="AD111" i="12"/>
  <c r="AC111" i="12"/>
  <c r="R111" i="12"/>
  <c r="Q111" i="12"/>
  <c r="P111" i="12"/>
  <c r="O111" i="12"/>
  <c r="F111" i="12"/>
  <c r="E111" i="12"/>
  <c r="D111" i="12"/>
  <c r="C111" i="12"/>
  <c r="AR110" i="12"/>
  <c r="AQ110" i="12"/>
  <c r="AP110" i="12"/>
  <c r="AO110" i="12"/>
  <c r="AF110" i="12"/>
  <c r="AE110" i="12"/>
  <c r="AD110" i="12"/>
  <c r="AC110" i="12"/>
  <c r="R110" i="12"/>
  <c r="Q110" i="12"/>
  <c r="P110" i="12"/>
  <c r="O110" i="12"/>
  <c r="F110" i="12"/>
  <c r="E110" i="12"/>
  <c r="D110" i="12"/>
  <c r="C110" i="12"/>
  <c r="AR109" i="12"/>
  <c r="AQ109" i="12"/>
  <c r="AP109" i="12"/>
  <c r="AO109" i="12"/>
  <c r="AF109" i="12"/>
  <c r="AE109" i="12"/>
  <c r="AD109" i="12"/>
  <c r="AC109" i="12"/>
  <c r="R109" i="12"/>
  <c r="Q109" i="12"/>
  <c r="P109" i="12"/>
  <c r="O109" i="12"/>
  <c r="F109" i="12"/>
  <c r="E109" i="12"/>
  <c r="D109" i="12"/>
  <c r="C109" i="12"/>
  <c r="AR108" i="12"/>
  <c r="AQ108" i="12"/>
  <c r="AP108" i="12"/>
  <c r="AO108" i="12"/>
  <c r="AF108" i="12"/>
  <c r="AE108" i="12"/>
  <c r="AD108" i="12"/>
  <c r="AC108" i="12"/>
  <c r="R108" i="12"/>
  <c r="Q108" i="12"/>
  <c r="P108" i="12"/>
  <c r="O108" i="12"/>
  <c r="F108" i="12"/>
  <c r="E108" i="12"/>
  <c r="D108" i="12"/>
  <c r="C108" i="12"/>
  <c r="AR107" i="12"/>
  <c r="AQ107" i="12"/>
  <c r="AP107" i="12"/>
  <c r="AO107" i="12"/>
  <c r="AF107" i="12"/>
  <c r="AE107" i="12"/>
  <c r="AD107" i="12"/>
  <c r="AC107" i="12"/>
  <c r="F107" i="12"/>
  <c r="E107" i="12"/>
  <c r="D107" i="12"/>
  <c r="C107" i="12"/>
  <c r="O102" i="12"/>
  <c r="AC102" i="12" s="1"/>
  <c r="AO102" i="12" s="1"/>
  <c r="D102" i="12"/>
  <c r="P102" i="12" s="1"/>
  <c r="AD102" i="12" s="1"/>
  <c r="AP102" i="12" s="1"/>
  <c r="AY98" i="12"/>
  <c r="AX98" i="12"/>
  <c r="AR98" i="12"/>
  <c r="AQ98" i="12"/>
  <c r="AP98" i="12"/>
  <c r="AO98" i="12"/>
  <c r="AF98" i="12"/>
  <c r="AE98" i="12"/>
  <c r="AD98" i="12"/>
  <c r="AC98" i="12"/>
  <c r="F98" i="12"/>
  <c r="E98" i="12"/>
  <c r="D98" i="12"/>
  <c r="C98" i="12"/>
  <c r="AR97" i="12"/>
  <c r="AQ97" i="12"/>
  <c r="AP97" i="12"/>
  <c r="AO97" i="12"/>
  <c r="AF97" i="12"/>
  <c r="AE97" i="12"/>
  <c r="AD97" i="12"/>
  <c r="AC97" i="12"/>
  <c r="V97" i="12"/>
  <c r="F97" i="12"/>
  <c r="E97" i="12"/>
  <c r="D97" i="12"/>
  <c r="C97" i="12"/>
  <c r="AR96" i="12"/>
  <c r="AQ96" i="12"/>
  <c r="AP96" i="12"/>
  <c r="AO96" i="12"/>
  <c r="AF96" i="12"/>
  <c r="AE96" i="12"/>
  <c r="AD96" i="12"/>
  <c r="AC96" i="12"/>
  <c r="F96" i="12"/>
  <c r="E96" i="12"/>
  <c r="D96" i="12"/>
  <c r="C96" i="12"/>
  <c r="AR95" i="12"/>
  <c r="AQ95" i="12"/>
  <c r="AP95" i="12"/>
  <c r="AO95" i="12"/>
  <c r="AF95" i="12"/>
  <c r="AE95" i="12"/>
  <c r="AD95" i="12"/>
  <c r="AC95" i="12"/>
  <c r="F95" i="12"/>
  <c r="E95" i="12"/>
  <c r="D95" i="12"/>
  <c r="C95" i="12"/>
  <c r="AR94" i="12"/>
  <c r="AQ94" i="12"/>
  <c r="AP94" i="12"/>
  <c r="AO94" i="12"/>
  <c r="AF94" i="12"/>
  <c r="AE94" i="12"/>
  <c r="AD94" i="12"/>
  <c r="AC94" i="12"/>
  <c r="F94" i="12"/>
  <c r="E94" i="12"/>
  <c r="D94" i="12"/>
  <c r="C94" i="12"/>
  <c r="AR93" i="12"/>
  <c r="AQ93" i="12"/>
  <c r="AP93" i="12"/>
  <c r="AO93" i="12"/>
  <c r="AF93" i="12"/>
  <c r="AE93" i="12"/>
  <c r="AD93" i="12"/>
  <c r="AC93" i="12"/>
  <c r="F93" i="12"/>
  <c r="E93" i="12"/>
  <c r="D93" i="12"/>
  <c r="C93" i="12"/>
  <c r="AR92" i="12"/>
  <c r="AQ92" i="12"/>
  <c r="AP92" i="12"/>
  <c r="AO92" i="12"/>
  <c r="AF92" i="12"/>
  <c r="AE92" i="12"/>
  <c r="AD92" i="12"/>
  <c r="AC92" i="12"/>
  <c r="F92" i="12"/>
  <c r="E92" i="12"/>
  <c r="D92" i="12"/>
  <c r="C92" i="12"/>
  <c r="AR91" i="12"/>
  <c r="AQ91" i="12"/>
  <c r="AP91" i="12"/>
  <c r="AO91" i="12"/>
  <c r="AF91" i="12"/>
  <c r="AE91" i="12"/>
  <c r="AD91" i="12"/>
  <c r="AC91" i="12"/>
  <c r="F91" i="12"/>
  <c r="E91" i="12"/>
  <c r="D91" i="12"/>
  <c r="C91" i="12"/>
  <c r="AR90" i="12"/>
  <c r="AQ90" i="12"/>
  <c r="AP90" i="12"/>
  <c r="AO90" i="12"/>
  <c r="AF90" i="12"/>
  <c r="AE90" i="12"/>
  <c r="AD90" i="12"/>
  <c r="AC90" i="12"/>
  <c r="W90" i="12"/>
  <c r="F90" i="12"/>
  <c r="E90" i="12"/>
  <c r="D90" i="12"/>
  <c r="C90" i="12"/>
  <c r="AR89" i="12"/>
  <c r="AQ89" i="12"/>
  <c r="AP89" i="12"/>
  <c r="AO89" i="12"/>
  <c r="AF89" i="12"/>
  <c r="AE89" i="12"/>
  <c r="AD89" i="12"/>
  <c r="AC89" i="12"/>
  <c r="F89" i="12"/>
  <c r="E89" i="12"/>
  <c r="D89" i="12"/>
  <c r="C89" i="12"/>
  <c r="AR88" i="12"/>
  <c r="AQ88" i="12"/>
  <c r="AP88" i="12"/>
  <c r="AO88" i="12"/>
  <c r="AF88" i="12"/>
  <c r="AE88" i="12"/>
  <c r="AD88" i="12"/>
  <c r="AC88" i="12"/>
  <c r="F88" i="12"/>
  <c r="E88" i="12"/>
  <c r="D88" i="12"/>
  <c r="C88" i="12"/>
  <c r="AR87" i="12"/>
  <c r="AQ87" i="12"/>
  <c r="AP87" i="12"/>
  <c r="AO87" i="12"/>
  <c r="AF87" i="12"/>
  <c r="AE87" i="12"/>
  <c r="AD87" i="12"/>
  <c r="AC87" i="12"/>
  <c r="V87" i="12"/>
  <c r="F87" i="12"/>
  <c r="E87" i="12"/>
  <c r="D87" i="12"/>
  <c r="C87" i="12"/>
  <c r="AR86" i="12"/>
  <c r="AQ86" i="12"/>
  <c r="AP86" i="12"/>
  <c r="AO86" i="12"/>
  <c r="AF86" i="12"/>
  <c r="AE86" i="12"/>
  <c r="AD86" i="12"/>
  <c r="AC86" i="12"/>
  <c r="F86" i="12"/>
  <c r="E86" i="12"/>
  <c r="D86" i="12"/>
  <c r="C86" i="12"/>
  <c r="AR85" i="12"/>
  <c r="AQ85" i="12"/>
  <c r="AP85" i="12"/>
  <c r="AO85" i="12"/>
  <c r="AF85" i="12"/>
  <c r="AE85" i="12"/>
  <c r="AD85" i="12"/>
  <c r="AC85" i="12"/>
  <c r="F85" i="12"/>
  <c r="E85" i="12"/>
  <c r="D85" i="12"/>
  <c r="C85" i="12"/>
  <c r="AR84" i="12"/>
  <c r="AQ84" i="12"/>
  <c r="AP84" i="12"/>
  <c r="AO84" i="12"/>
  <c r="AF84" i="12"/>
  <c r="AE84" i="12"/>
  <c r="AD84" i="12"/>
  <c r="AC84" i="12"/>
  <c r="W84" i="12"/>
  <c r="F84" i="12"/>
  <c r="E84" i="12"/>
  <c r="D84" i="12"/>
  <c r="C84" i="12"/>
  <c r="AR83" i="12"/>
  <c r="AQ83" i="12"/>
  <c r="AP83" i="12"/>
  <c r="AO83" i="12"/>
  <c r="AF83" i="12"/>
  <c r="AE83" i="12"/>
  <c r="AD83" i="12"/>
  <c r="AC83" i="12"/>
  <c r="F83" i="12"/>
  <c r="E83" i="12"/>
  <c r="D83" i="12"/>
  <c r="C83" i="12"/>
  <c r="AR82" i="12"/>
  <c r="AQ82" i="12"/>
  <c r="AP82" i="12"/>
  <c r="AO82" i="12"/>
  <c r="AF82" i="12"/>
  <c r="AE82" i="12"/>
  <c r="AD82" i="12"/>
  <c r="AC82" i="12"/>
  <c r="W82" i="12"/>
  <c r="F82" i="12"/>
  <c r="E82" i="12"/>
  <c r="D82" i="12"/>
  <c r="C82" i="12"/>
  <c r="AR81" i="12"/>
  <c r="AQ81" i="12"/>
  <c r="AP81" i="12"/>
  <c r="AO81" i="12"/>
  <c r="AF81" i="12"/>
  <c r="AE81" i="12"/>
  <c r="AD81" i="12"/>
  <c r="AC81" i="12"/>
  <c r="F81" i="12"/>
  <c r="E81" i="12"/>
  <c r="D81" i="12"/>
  <c r="C81" i="12"/>
  <c r="AR80" i="12"/>
  <c r="AQ80" i="12"/>
  <c r="AP80" i="12"/>
  <c r="AO80" i="12"/>
  <c r="AF80" i="12"/>
  <c r="AE80" i="12"/>
  <c r="AD80" i="12"/>
  <c r="AC80" i="12"/>
  <c r="F80" i="12"/>
  <c r="E80" i="12"/>
  <c r="D80" i="12"/>
  <c r="C80" i="12"/>
  <c r="AR79" i="12"/>
  <c r="AQ79" i="12"/>
  <c r="AP79" i="12"/>
  <c r="AO79" i="12"/>
  <c r="AF79" i="12"/>
  <c r="AE79" i="12"/>
  <c r="AD79" i="12"/>
  <c r="AC79" i="12"/>
  <c r="F79" i="12"/>
  <c r="E79" i="12"/>
  <c r="D79" i="12"/>
  <c r="C79" i="12"/>
  <c r="AR78" i="12"/>
  <c r="AQ78" i="12"/>
  <c r="AP78" i="12"/>
  <c r="AO78" i="12"/>
  <c r="AF78" i="12"/>
  <c r="AE78" i="12"/>
  <c r="AD78" i="12"/>
  <c r="AC78" i="12"/>
  <c r="W78" i="12"/>
  <c r="F78" i="12"/>
  <c r="E78" i="12"/>
  <c r="D78" i="12"/>
  <c r="C78" i="12"/>
  <c r="AR77" i="12"/>
  <c r="AQ77" i="12"/>
  <c r="AP77" i="12"/>
  <c r="AO77" i="12"/>
  <c r="AF77" i="12"/>
  <c r="AE77" i="12"/>
  <c r="AD77" i="12"/>
  <c r="AC77" i="12"/>
  <c r="F77" i="12"/>
  <c r="E77" i="12"/>
  <c r="D77" i="12"/>
  <c r="C77" i="12"/>
  <c r="AR76" i="12"/>
  <c r="AQ76" i="12"/>
  <c r="AP76" i="12"/>
  <c r="AO76" i="12"/>
  <c r="AF76" i="12"/>
  <c r="AE76" i="12"/>
  <c r="AD76" i="12"/>
  <c r="AC76" i="12"/>
  <c r="W76" i="12"/>
  <c r="V76" i="12"/>
  <c r="F76" i="12"/>
  <c r="E76" i="12"/>
  <c r="D76" i="12"/>
  <c r="C76" i="12"/>
  <c r="AR75" i="12"/>
  <c r="AQ75" i="12"/>
  <c r="AP75" i="12"/>
  <c r="AO75" i="12"/>
  <c r="AF75" i="12"/>
  <c r="AE75" i="12"/>
  <c r="AD75" i="12"/>
  <c r="AC75" i="12"/>
  <c r="F75" i="12"/>
  <c r="E75" i="12"/>
  <c r="D75" i="12"/>
  <c r="C75" i="12"/>
  <c r="O70" i="12"/>
  <c r="AC70" i="12" s="1"/>
  <c r="AO70" i="12" s="1"/>
  <c r="D70" i="12"/>
  <c r="P70" i="12" s="1"/>
  <c r="AD70" i="12" s="1"/>
  <c r="AP70" i="12" s="1"/>
  <c r="AR66" i="12"/>
  <c r="AQ66" i="12"/>
  <c r="AP66" i="12"/>
  <c r="AO66" i="12"/>
  <c r="AF66" i="12"/>
  <c r="AE66" i="12"/>
  <c r="AD66" i="12"/>
  <c r="AC66" i="12"/>
  <c r="F66" i="12"/>
  <c r="E66" i="12"/>
  <c r="D66" i="12"/>
  <c r="C66" i="12"/>
  <c r="AR65" i="12"/>
  <c r="AQ65" i="12"/>
  <c r="AP65" i="12"/>
  <c r="AO65" i="12"/>
  <c r="AF65" i="12"/>
  <c r="AE65" i="12"/>
  <c r="AD65" i="12"/>
  <c r="AC65" i="12"/>
  <c r="V65" i="12"/>
  <c r="F65" i="12"/>
  <c r="E65" i="12"/>
  <c r="D65" i="12"/>
  <c r="C65" i="12"/>
  <c r="AR64" i="12"/>
  <c r="AQ64" i="12"/>
  <c r="AP64" i="12"/>
  <c r="AO64" i="12"/>
  <c r="AF64" i="12"/>
  <c r="AE64" i="12"/>
  <c r="AD64" i="12"/>
  <c r="AC64" i="12"/>
  <c r="F64" i="12"/>
  <c r="E64" i="12"/>
  <c r="D64" i="12"/>
  <c r="C64" i="12"/>
  <c r="AR63" i="12"/>
  <c r="AQ63" i="12"/>
  <c r="AP63" i="12"/>
  <c r="AO63" i="12"/>
  <c r="AF63" i="12"/>
  <c r="AE63" i="12"/>
  <c r="AD63" i="12"/>
  <c r="AC63" i="12"/>
  <c r="T63" i="12"/>
  <c r="F63" i="12"/>
  <c r="E63" i="12"/>
  <c r="D63" i="12"/>
  <c r="C63" i="12"/>
  <c r="AR62" i="12"/>
  <c r="AQ62" i="12"/>
  <c r="AP62" i="12"/>
  <c r="AO62" i="12"/>
  <c r="AF62" i="12"/>
  <c r="AE62" i="12"/>
  <c r="AD62" i="12"/>
  <c r="AC62" i="12"/>
  <c r="F62" i="12"/>
  <c r="E62" i="12"/>
  <c r="D62" i="12"/>
  <c r="C62" i="12"/>
  <c r="AR61" i="12"/>
  <c r="AQ61" i="12"/>
  <c r="AP61" i="12"/>
  <c r="AO61" i="12"/>
  <c r="AF61" i="12"/>
  <c r="AE61" i="12"/>
  <c r="AD61" i="12"/>
  <c r="AC61" i="12"/>
  <c r="S61" i="12"/>
  <c r="F61" i="12"/>
  <c r="E61" i="12"/>
  <c r="D61" i="12"/>
  <c r="C61" i="12"/>
  <c r="AR60" i="12"/>
  <c r="AQ60" i="12"/>
  <c r="AP60" i="12"/>
  <c r="AO60" i="12"/>
  <c r="AF60" i="12"/>
  <c r="AE60" i="12"/>
  <c r="AD60" i="12"/>
  <c r="AC60" i="12"/>
  <c r="F60" i="12"/>
  <c r="E60" i="12"/>
  <c r="D60" i="12"/>
  <c r="C60" i="12"/>
  <c r="AR59" i="12"/>
  <c r="AQ59" i="12"/>
  <c r="AP59" i="12"/>
  <c r="AO59" i="12"/>
  <c r="AF59" i="12"/>
  <c r="AE59" i="12"/>
  <c r="AD59" i="12"/>
  <c r="AC59" i="12"/>
  <c r="S59" i="12"/>
  <c r="F59" i="12"/>
  <c r="E59" i="12"/>
  <c r="D59" i="12"/>
  <c r="C59" i="12"/>
  <c r="AR58" i="12"/>
  <c r="AQ58" i="12"/>
  <c r="AP58" i="12"/>
  <c r="AO58" i="12"/>
  <c r="AF58" i="12"/>
  <c r="AE58" i="12"/>
  <c r="AD58" i="12"/>
  <c r="AC58" i="12"/>
  <c r="W58" i="12"/>
  <c r="F58" i="12"/>
  <c r="E58" i="12"/>
  <c r="D58" i="12"/>
  <c r="C58" i="12"/>
  <c r="AR57" i="12"/>
  <c r="AQ57" i="12"/>
  <c r="AP57" i="12"/>
  <c r="AO57" i="12"/>
  <c r="AF57" i="12"/>
  <c r="AE57" i="12"/>
  <c r="AD57" i="12"/>
  <c r="AC57" i="12"/>
  <c r="V57" i="12"/>
  <c r="S57" i="12"/>
  <c r="F57" i="12"/>
  <c r="E57" i="12"/>
  <c r="D57" i="12"/>
  <c r="C57" i="12"/>
  <c r="AR56" i="12"/>
  <c r="AQ56" i="12"/>
  <c r="AP56" i="12"/>
  <c r="AO56" i="12"/>
  <c r="AF56" i="12"/>
  <c r="AE56" i="12"/>
  <c r="AD56" i="12"/>
  <c r="AC56" i="12"/>
  <c r="F56" i="12"/>
  <c r="E56" i="12"/>
  <c r="D56" i="12"/>
  <c r="C56" i="12"/>
  <c r="AR55" i="12"/>
  <c r="AQ55" i="12"/>
  <c r="AP55" i="12"/>
  <c r="AO55" i="12"/>
  <c r="AF55" i="12"/>
  <c r="AE55" i="12"/>
  <c r="AD55" i="12"/>
  <c r="AC55" i="12"/>
  <c r="F55" i="12"/>
  <c r="E55" i="12"/>
  <c r="D55" i="12"/>
  <c r="C55" i="12"/>
  <c r="AR54" i="12"/>
  <c r="AQ54" i="12"/>
  <c r="AP54" i="12"/>
  <c r="AO54" i="12"/>
  <c r="AF54" i="12"/>
  <c r="AE54" i="12"/>
  <c r="AD54" i="12"/>
  <c r="AC54" i="12"/>
  <c r="F54" i="12"/>
  <c r="E54" i="12"/>
  <c r="D54" i="12"/>
  <c r="C54" i="12"/>
  <c r="AR53" i="12"/>
  <c r="AQ53" i="12"/>
  <c r="AP53" i="12"/>
  <c r="AO53" i="12"/>
  <c r="AF53" i="12"/>
  <c r="AE53" i="12"/>
  <c r="AD53" i="12"/>
  <c r="AC53" i="12"/>
  <c r="F53" i="12"/>
  <c r="E53" i="12"/>
  <c r="D53" i="12"/>
  <c r="C53" i="12"/>
  <c r="AR52" i="12"/>
  <c r="AQ52" i="12"/>
  <c r="AP52" i="12"/>
  <c r="AO52" i="12"/>
  <c r="AF52" i="12"/>
  <c r="AE52" i="12"/>
  <c r="AD52" i="12"/>
  <c r="AC52" i="12"/>
  <c r="T52" i="12"/>
  <c r="F52" i="12"/>
  <c r="E52" i="12"/>
  <c r="D52" i="12"/>
  <c r="C52" i="12"/>
  <c r="AR51" i="12"/>
  <c r="AQ51" i="12"/>
  <c r="AP51" i="12"/>
  <c r="AO51" i="12"/>
  <c r="AF51" i="12"/>
  <c r="AE51" i="12"/>
  <c r="AD51" i="12"/>
  <c r="AC51" i="12"/>
  <c r="T51" i="12"/>
  <c r="F51" i="12"/>
  <c r="E51" i="12"/>
  <c r="D51" i="12"/>
  <c r="C51" i="12"/>
  <c r="AR50" i="12"/>
  <c r="AQ50" i="12"/>
  <c r="AP50" i="12"/>
  <c r="AO50" i="12"/>
  <c r="AF50" i="12"/>
  <c r="AE50" i="12"/>
  <c r="AD50" i="12"/>
  <c r="AC50" i="12"/>
  <c r="W50" i="12"/>
  <c r="F50" i="12"/>
  <c r="E50" i="12"/>
  <c r="D50" i="12"/>
  <c r="C50" i="12"/>
  <c r="AR49" i="12"/>
  <c r="AQ49" i="12"/>
  <c r="AP49" i="12"/>
  <c r="AO49" i="12"/>
  <c r="AF49" i="12"/>
  <c r="AE49" i="12"/>
  <c r="AD49" i="12"/>
  <c r="AC49" i="12"/>
  <c r="F49" i="12"/>
  <c r="E49" i="12"/>
  <c r="D49" i="12"/>
  <c r="C49" i="12"/>
  <c r="AR48" i="12"/>
  <c r="AQ48" i="12"/>
  <c r="AP48" i="12"/>
  <c r="AO48" i="12"/>
  <c r="AF48" i="12"/>
  <c r="AE48" i="12"/>
  <c r="AD48" i="12"/>
  <c r="AC48" i="12"/>
  <c r="F48" i="12"/>
  <c r="E48" i="12"/>
  <c r="D48" i="12"/>
  <c r="C48" i="12"/>
  <c r="AR47" i="12"/>
  <c r="AQ47" i="12"/>
  <c r="AP47" i="12"/>
  <c r="AO47" i="12"/>
  <c r="AF47" i="12"/>
  <c r="AE47" i="12"/>
  <c r="AD47" i="12"/>
  <c r="AC47" i="12"/>
  <c r="T47" i="12"/>
  <c r="F47" i="12"/>
  <c r="E47" i="12"/>
  <c r="D47" i="12"/>
  <c r="C47" i="12"/>
  <c r="AR46" i="12"/>
  <c r="AQ46" i="12"/>
  <c r="AP46" i="12"/>
  <c r="AO46" i="12"/>
  <c r="AF46" i="12"/>
  <c r="AE46" i="12"/>
  <c r="AD46" i="12"/>
  <c r="AC46" i="12"/>
  <c r="F46" i="12"/>
  <c r="E46" i="12"/>
  <c r="D46" i="12"/>
  <c r="C46" i="12"/>
  <c r="AR45" i="12"/>
  <c r="AQ45" i="12"/>
  <c r="AP45" i="12"/>
  <c r="AO45" i="12"/>
  <c r="AF45" i="12"/>
  <c r="AE45" i="12"/>
  <c r="AD45" i="12"/>
  <c r="AC45" i="12"/>
  <c r="F45" i="12"/>
  <c r="E45" i="12"/>
  <c r="D45" i="12"/>
  <c r="C45" i="12"/>
  <c r="AR44" i="12"/>
  <c r="AQ44" i="12"/>
  <c r="AP44" i="12"/>
  <c r="AO44" i="12"/>
  <c r="AF44" i="12"/>
  <c r="AE44" i="12"/>
  <c r="AD44" i="12"/>
  <c r="AC44" i="12"/>
  <c r="F44" i="12"/>
  <c r="E44" i="12"/>
  <c r="D44" i="12"/>
  <c r="C44" i="12"/>
  <c r="AR43" i="12"/>
  <c r="AQ43" i="12"/>
  <c r="AP43" i="12"/>
  <c r="AO43" i="12"/>
  <c r="AF43" i="12"/>
  <c r="AE43" i="12"/>
  <c r="AD43" i="12"/>
  <c r="AC43" i="12"/>
  <c r="F43" i="12"/>
  <c r="E43" i="12"/>
  <c r="D43" i="12"/>
  <c r="C43" i="12"/>
  <c r="O38" i="12"/>
  <c r="AC38" i="12" s="1"/>
  <c r="AO38" i="12" s="1"/>
  <c r="D38" i="12"/>
  <c r="P38" i="12" s="1"/>
  <c r="AD38" i="12" s="1"/>
  <c r="AP38" i="12" s="1"/>
  <c r="AR34" i="12"/>
  <c r="AQ34" i="12"/>
  <c r="AP34" i="12"/>
  <c r="AO34" i="12"/>
  <c r="AF34" i="12"/>
  <c r="AE34" i="12"/>
  <c r="AD34" i="12"/>
  <c r="AC34" i="12"/>
  <c r="R34" i="12"/>
  <c r="Q34" i="12"/>
  <c r="P34" i="12"/>
  <c r="O34" i="12"/>
  <c r="F34" i="12"/>
  <c r="E34" i="12"/>
  <c r="D34" i="12"/>
  <c r="C34" i="12"/>
  <c r="AR33" i="12"/>
  <c r="AQ33" i="12"/>
  <c r="AP33" i="12"/>
  <c r="AO33" i="12"/>
  <c r="AF33" i="12"/>
  <c r="AE33" i="12"/>
  <c r="AD33" i="12"/>
  <c r="AC33" i="12"/>
  <c r="R33" i="12"/>
  <c r="Q33" i="12"/>
  <c r="P33" i="12"/>
  <c r="O33" i="12"/>
  <c r="F33" i="12"/>
  <c r="E33" i="12"/>
  <c r="D33" i="12"/>
  <c r="C33" i="12"/>
  <c r="AR32" i="12"/>
  <c r="AQ32" i="12"/>
  <c r="AP32" i="12"/>
  <c r="AO32" i="12"/>
  <c r="AF32" i="12"/>
  <c r="AE32" i="12"/>
  <c r="AD32" i="12"/>
  <c r="AC32" i="12"/>
  <c r="R32" i="12"/>
  <c r="Q32" i="12"/>
  <c r="P32" i="12"/>
  <c r="O32" i="12"/>
  <c r="F32" i="12"/>
  <c r="E32" i="12"/>
  <c r="D32" i="12"/>
  <c r="C32" i="12"/>
  <c r="AR31" i="12"/>
  <c r="AQ31" i="12"/>
  <c r="AP31" i="12"/>
  <c r="AO31" i="12"/>
  <c r="AF31" i="12"/>
  <c r="AE31" i="12"/>
  <c r="AD31" i="12"/>
  <c r="AC31" i="12"/>
  <c r="R31" i="12"/>
  <c r="Q31" i="12"/>
  <c r="P31" i="12"/>
  <c r="O31" i="12"/>
  <c r="F31" i="12"/>
  <c r="E31" i="12"/>
  <c r="D31" i="12"/>
  <c r="C31" i="12"/>
  <c r="AR30" i="12"/>
  <c r="AQ30" i="12"/>
  <c r="AP30" i="12"/>
  <c r="AO30" i="12"/>
  <c r="AF30" i="12"/>
  <c r="AE30" i="12"/>
  <c r="AD30" i="12"/>
  <c r="AC30" i="12"/>
  <c r="R30" i="12"/>
  <c r="Q30" i="12"/>
  <c r="P30" i="12"/>
  <c r="O30" i="12"/>
  <c r="F30" i="12"/>
  <c r="E30" i="12"/>
  <c r="D30" i="12"/>
  <c r="C30" i="12"/>
  <c r="AR29" i="12"/>
  <c r="AQ29" i="12"/>
  <c r="AP29" i="12"/>
  <c r="AO29" i="12"/>
  <c r="AF29" i="12"/>
  <c r="AE29" i="12"/>
  <c r="AD29" i="12"/>
  <c r="AC29" i="12"/>
  <c r="R29" i="12"/>
  <c r="Q29" i="12"/>
  <c r="P29" i="12"/>
  <c r="O29" i="12"/>
  <c r="F29" i="12"/>
  <c r="E29" i="12"/>
  <c r="D29" i="12"/>
  <c r="C29" i="12"/>
  <c r="AR28" i="12"/>
  <c r="AQ28" i="12"/>
  <c r="AP28" i="12"/>
  <c r="AO28" i="12"/>
  <c r="AF28" i="12"/>
  <c r="AE28" i="12"/>
  <c r="AD28" i="12"/>
  <c r="AC28" i="12"/>
  <c r="R28" i="12"/>
  <c r="Q28" i="12"/>
  <c r="P28" i="12"/>
  <c r="O28" i="12"/>
  <c r="F28" i="12"/>
  <c r="E28" i="12"/>
  <c r="D28" i="12"/>
  <c r="C28" i="12"/>
  <c r="AR27" i="12"/>
  <c r="AQ27" i="12"/>
  <c r="AP27" i="12"/>
  <c r="AO27" i="12"/>
  <c r="AF27" i="12"/>
  <c r="AE27" i="12"/>
  <c r="AD27" i="12"/>
  <c r="AC27" i="12"/>
  <c r="R27" i="12"/>
  <c r="Q27" i="12"/>
  <c r="P27" i="12"/>
  <c r="O27" i="12"/>
  <c r="F27" i="12"/>
  <c r="E27" i="12"/>
  <c r="D27" i="12"/>
  <c r="C27" i="12"/>
  <c r="AR26" i="12"/>
  <c r="AQ26" i="12"/>
  <c r="AP26" i="12"/>
  <c r="AO26" i="12"/>
  <c r="AF26" i="12"/>
  <c r="AE26" i="12"/>
  <c r="AD26" i="12"/>
  <c r="AC26" i="12"/>
  <c r="R26" i="12"/>
  <c r="Q26" i="12"/>
  <c r="P26" i="12"/>
  <c r="O26" i="12"/>
  <c r="F26" i="12"/>
  <c r="E26" i="12"/>
  <c r="D26" i="12"/>
  <c r="C26" i="12"/>
  <c r="AR25" i="12"/>
  <c r="AQ25" i="12"/>
  <c r="AP25" i="12"/>
  <c r="AO25" i="12"/>
  <c r="AF25" i="12"/>
  <c r="AE25" i="12"/>
  <c r="AD25" i="12"/>
  <c r="AC25" i="12"/>
  <c r="R25" i="12"/>
  <c r="Q25" i="12"/>
  <c r="P25" i="12"/>
  <c r="O25" i="12"/>
  <c r="F25" i="12"/>
  <c r="E25" i="12"/>
  <c r="D25" i="12"/>
  <c r="C25" i="12"/>
  <c r="AR24" i="12"/>
  <c r="AQ24" i="12"/>
  <c r="AP24" i="12"/>
  <c r="AO24" i="12"/>
  <c r="AF24" i="12"/>
  <c r="AE24" i="12"/>
  <c r="AD24" i="12"/>
  <c r="AC24" i="12"/>
  <c r="R24" i="12"/>
  <c r="Q24" i="12"/>
  <c r="P24" i="12"/>
  <c r="O24" i="12"/>
  <c r="F24" i="12"/>
  <c r="E24" i="12"/>
  <c r="D24" i="12"/>
  <c r="C24" i="12"/>
  <c r="AR23" i="12"/>
  <c r="AQ23" i="12"/>
  <c r="AP23" i="12"/>
  <c r="AO23" i="12"/>
  <c r="AF23" i="12"/>
  <c r="AE23" i="12"/>
  <c r="AD23" i="12"/>
  <c r="AC23" i="12"/>
  <c r="R23" i="12"/>
  <c r="Q23" i="12"/>
  <c r="P23" i="12"/>
  <c r="O23" i="12"/>
  <c r="F23" i="12"/>
  <c r="E23" i="12"/>
  <c r="D23" i="12"/>
  <c r="C23" i="12"/>
  <c r="AR22" i="12"/>
  <c r="AQ22" i="12"/>
  <c r="AP22" i="12"/>
  <c r="AO22" i="12"/>
  <c r="AF22" i="12"/>
  <c r="AE22" i="12"/>
  <c r="AD22" i="12"/>
  <c r="AC22" i="12"/>
  <c r="R22" i="12"/>
  <c r="Q22" i="12"/>
  <c r="P22" i="12"/>
  <c r="O22" i="12"/>
  <c r="F22" i="12"/>
  <c r="E22" i="12"/>
  <c r="D22" i="12"/>
  <c r="C22" i="12"/>
  <c r="AR21" i="12"/>
  <c r="AQ21" i="12"/>
  <c r="AP21" i="12"/>
  <c r="AO21" i="12"/>
  <c r="AF21" i="12"/>
  <c r="AE21" i="12"/>
  <c r="AD21" i="12"/>
  <c r="AC21" i="12"/>
  <c r="R21" i="12"/>
  <c r="Q21" i="12"/>
  <c r="P21" i="12"/>
  <c r="O21" i="12"/>
  <c r="F21" i="12"/>
  <c r="E21" i="12"/>
  <c r="D21" i="12"/>
  <c r="C21" i="12"/>
  <c r="AR20" i="12"/>
  <c r="AQ20" i="12"/>
  <c r="AP20" i="12"/>
  <c r="AO20" i="12"/>
  <c r="AF20" i="12"/>
  <c r="AE20" i="12"/>
  <c r="AD20" i="12"/>
  <c r="AC20" i="12"/>
  <c r="R20" i="12"/>
  <c r="Q20" i="12"/>
  <c r="P20" i="12"/>
  <c r="O20" i="12"/>
  <c r="F20" i="12"/>
  <c r="E20" i="12"/>
  <c r="D20" i="12"/>
  <c r="C20" i="12"/>
  <c r="AR19" i="12"/>
  <c r="AQ19" i="12"/>
  <c r="AP19" i="12"/>
  <c r="AO19" i="12"/>
  <c r="AF19" i="12"/>
  <c r="AE19" i="12"/>
  <c r="AD19" i="12"/>
  <c r="AC19" i="12"/>
  <c r="R19" i="12"/>
  <c r="Q19" i="12"/>
  <c r="P19" i="12"/>
  <c r="O19" i="12"/>
  <c r="F19" i="12"/>
  <c r="E19" i="12"/>
  <c r="D19" i="12"/>
  <c r="C19" i="12"/>
  <c r="AR18" i="12"/>
  <c r="AQ18" i="12"/>
  <c r="AP18" i="12"/>
  <c r="AO18" i="12"/>
  <c r="AF18" i="12"/>
  <c r="AE18" i="12"/>
  <c r="AD18" i="12"/>
  <c r="AC18" i="12"/>
  <c r="R18" i="12"/>
  <c r="Q18" i="12"/>
  <c r="P18" i="12"/>
  <c r="O18" i="12"/>
  <c r="F18" i="12"/>
  <c r="E18" i="12"/>
  <c r="D18" i="12"/>
  <c r="C18" i="12"/>
  <c r="AR17" i="12"/>
  <c r="AQ17" i="12"/>
  <c r="AP17" i="12"/>
  <c r="AO17" i="12"/>
  <c r="AF17" i="12"/>
  <c r="AE17" i="12"/>
  <c r="AD17" i="12"/>
  <c r="AC17" i="12"/>
  <c r="R17" i="12"/>
  <c r="Q17" i="12"/>
  <c r="P17" i="12"/>
  <c r="O17" i="12"/>
  <c r="F17" i="12"/>
  <c r="E17" i="12"/>
  <c r="D17" i="12"/>
  <c r="C17" i="12"/>
  <c r="AR16" i="12"/>
  <c r="AQ16" i="12"/>
  <c r="AP16" i="12"/>
  <c r="AO16" i="12"/>
  <c r="AF16" i="12"/>
  <c r="AE16" i="12"/>
  <c r="AD16" i="12"/>
  <c r="AC16" i="12"/>
  <c r="R16" i="12"/>
  <c r="Q16" i="12"/>
  <c r="P16" i="12"/>
  <c r="O16" i="12"/>
  <c r="F16" i="12"/>
  <c r="E16" i="12"/>
  <c r="D16" i="12"/>
  <c r="C16" i="12"/>
  <c r="AR15" i="12"/>
  <c r="AQ15" i="12"/>
  <c r="AP15" i="12"/>
  <c r="AO15" i="12"/>
  <c r="AF15" i="12"/>
  <c r="AE15" i="12"/>
  <c r="AD15" i="12"/>
  <c r="AC15" i="12"/>
  <c r="R15" i="12"/>
  <c r="Q15" i="12"/>
  <c r="P15" i="12"/>
  <c r="O15" i="12"/>
  <c r="F15" i="12"/>
  <c r="E15" i="12"/>
  <c r="D15" i="12"/>
  <c r="C15" i="12"/>
  <c r="AR14" i="12"/>
  <c r="AQ14" i="12"/>
  <c r="AP14" i="12"/>
  <c r="AO14" i="12"/>
  <c r="AF14" i="12"/>
  <c r="AE14" i="12"/>
  <c r="AD14" i="12"/>
  <c r="AC14" i="12"/>
  <c r="R14" i="12"/>
  <c r="Q14" i="12"/>
  <c r="P14" i="12"/>
  <c r="O14" i="12"/>
  <c r="F14" i="12"/>
  <c r="E14" i="12"/>
  <c r="D14" i="12"/>
  <c r="C14" i="12"/>
  <c r="AR13" i="12"/>
  <c r="AQ13" i="12"/>
  <c r="AP13" i="12"/>
  <c r="AO13" i="12"/>
  <c r="AF13" i="12"/>
  <c r="AE13" i="12"/>
  <c r="AD13" i="12"/>
  <c r="AC13" i="12"/>
  <c r="R13" i="12"/>
  <c r="Q13" i="12"/>
  <c r="P13" i="12"/>
  <c r="O13" i="12"/>
  <c r="F13" i="12"/>
  <c r="E13" i="12"/>
  <c r="D13" i="12"/>
  <c r="C13" i="12"/>
  <c r="AR12" i="12"/>
  <c r="AQ12" i="12"/>
  <c r="AP12" i="12"/>
  <c r="AO12" i="12"/>
  <c r="AF12" i="12"/>
  <c r="AE12" i="12"/>
  <c r="AD12" i="12"/>
  <c r="AC12" i="12"/>
  <c r="R12" i="12"/>
  <c r="Q12" i="12"/>
  <c r="P12" i="12"/>
  <c r="O12" i="12"/>
  <c r="F12" i="12"/>
  <c r="E12" i="12"/>
  <c r="D12" i="12"/>
  <c r="C12" i="12"/>
  <c r="AR11" i="12"/>
  <c r="AQ11" i="12"/>
  <c r="AP11" i="12"/>
  <c r="AO11" i="12"/>
  <c r="AF11" i="12"/>
  <c r="AE11" i="12"/>
  <c r="AD11" i="12"/>
  <c r="AC11" i="12"/>
  <c r="X35" i="12"/>
  <c r="R11" i="12"/>
  <c r="Q11" i="12"/>
  <c r="P11" i="12"/>
  <c r="O11" i="12"/>
  <c r="F11" i="12"/>
  <c r="E11" i="12"/>
  <c r="D11" i="12"/>
  <c r="C11" i="12"/>
  <c r="O6" i="12"/>
  <c r="AC6" i="12" s="1"/>
  <c r="AO6" i="12" s="1"/>
  <c r="D6" i="12"/>
  <c r="P6" i="12" s="1"/>
  <c r="AD6" i="12" s="1"/>
  <c r="AP6" i="12" s="1"/>
  <c r="AO4" i="12"/>
  <c r="AC4" i="12"/>
  <c r="AJ348" i="12" l="1"/>
  <c r="K18" i="12"/>
  <c r="J23" i="12"/>
  <c r="W32" i="12"/>
  <c r="G33" i="12"/>
  <c r="AG12" i="12"/>
  <c r="AT145" i="12"/>
  <c r="V273" i="12"/>
  <c r="AW114" i="12"/>
  <c r="W122" i="12"/>
  <c r="AV150" i="12"/>
  <c r="H20" i="12"/>
  <c r="G25" i="12"/>
  <c r="AK49" i="12"/>
  <c r="J58" i="12"/>
  <c r="AW117" i="12"/>
  <c r="AW123" i="12"/>
  <c r="K117" i="12"/>
  <c r="J194" i="12"/>
  <c r="AK19" i="12"/>
  <c r="AJ94" i="12"/>
  <c r="AG95" i="12"/>
  <c r="AJ64" i="12"/>
  <c r="AK121" i="12"/>
  <c r="AK127" i="12"/>
  <c r="AH23" i="12"/>
  <c r="AJ289" i="12"/>
  <c r="AG290" i="12"/>
  <c r="AK34" i="12"/>
  <c r="K14" i="12"/>
  <c r="AW33" i="12"/>
  <c r="AJ63" i="12"/>
  <c r="AH156" i="12"/>
  <c r="AK45" i="12"/>
  <c r="AK46" i="12"/>
  <c r="AK119" i="12"/>
  <c r="W120" i="12"/>
  <c r="W123" i="12"/>
  <c r="AK125" i="12"/>
  <c r="J173" i="12"/>
  <c r="H174" i="12"/>
  <c r="K89" i="12"/>
  <c r="J91" i="12"/>
  <c r="J92" i="12"/>
  <c r="AH108" i="12"/>
  <c r="AT110" i="12"/>
  <c r="AH117" i="12"/>
  <c r="AH129" i="12"/>
  <c r="AK142" i="12"/>
  <c r="AK143" i="12"/>
  <c r="AH149" i="12"/>
  <c r="K152" i="12"/>
  <c r="G205" i="12"/>
  <c r="G206" i="12"/>
  <c r="AG241" i="12"/>
  <c r="AV242" i="12"/>
  <c r="G243" i="12"/>
  <c r="AG243" i="12"/>
  <c r="AV245" i="12"/>
  <c r="AV246" i="12"/>
  <c r="V249" i="12"/>
  <c r="AV250" i="12"/>
  <c r="AV251" i="12"/>
  <c r="J253" i="12"/>
  <c r="AJ253" i="12"/>
  <c r="S335" i="12"/>
  <c r="S337" i="12"/>
  <c r="AS337" i="12"/>
  <c r="V338" i="12"/>
  <c r="V22" i="12"/>
  <c r="J30" i="12"/>
  <c r="AK52" i="12"/>
  <c r="AH57" i="12"/>
  <c r="H64" i="12"/>
  <c r="J83" i="12"/>
  <c r="AG88" i="12"/>
  <c r="AW92" i="12"/>
  <c r="AV108" i="12"/>
  <c r="J140" i="12"/>
  <c r="AJ140" i="12"/>
  <c r="AW146" i="12"/>
  <c r="AK157" i="12"/>
  <c r="AK158" i="12"/>
  <c r="AK160" i="12"/>
  <c r="AT162" i="12"/>
  <c r="H185" i="12"/>
  <c r="G187" i="12"/>
  <c r="AK191" i="12"/>
  <c r="AV203" i="12"/>
  <c r="H206" i="12"/>
  <c r="J218" i="12"/>
  <c r="J219" i="12"/>
  <c r="H236" i="12"/>
  <c r="AT236" i="12"/>
  <c r="AW237" i="12"/>
  <c r="AW238" i="12"/>
  <c r="H239" i="12"/>
  <c r="W239" i="12"/>
  <c r="AW239" i="12"/>
  <c r="AW243" i="12"/>
  <c r="H245" i="12"/>
  <c r="AW245" i="12"/>
  <c r="H246" i="12"/>
  <c r="AW247" i="12"/>
  <c r="H250" i="12"/>
  <c r="AW251" i="12"/>
  <c r="H252" i="12"/>
  <c r="AH256" i="12"/>
  <c r="AH311" i="12"/>
  <c r="H315" i="12"/>
  <c r="AK331" i="12"/>
  <c r="H352" i="12"/>
  <c r="AG13" i="12"/>
  <c r="S14" i="12"/>
  <c r="AG17" i="12"/>
  <c r="J20" i="12"/>
  <c r="AH20" i="12"/>
  <c r="J24" i="12"/>
  <c r="AG25" i="12"/>
  <c r="AK30" i="12"/>
  <c r="K83" i="12"/>
  <c r="K84" i="12"/>
  <c r="AH88" i="12"/>
  <c r="AH89" i="12"/>
  <c r="V240" i="12"/>
  <c r="AG268" i="12"/>
  <c r="AJ344" i="12"/>
  <c r="S345" i="12"/>
  <c r="AG114" i="12"/>
  <c r="S118" i="12"/>
  <c r="V121" i="12"/>
  <c r="AK182" i="12"/>
  <c r="AJ186" i="12"/>
  <c r="K194" i="12"/>
  <c r="K222" i="12"/>
  <c r="AH274" i="12"/>
  <c r="H275" i="12"/>
  <c r="AH275" i="12"/>
  <c r="AH278" i="12"/>
  <c r="AJ301" i="12"/>
  <c r="J303" i="12"/>
  <c r="J310" i="12"/>
  <c r="AJ310" i="12"/>
  <c r="J314" i="12"/>
  <c r="AJ314" i="12"/>
  <c r="J318" i="12"/>
  <c r="AJ318" i="12"/>
  <c r="S321" i="12"/>
  <c r="J322" i="12"/>
  <c r="AK332" i="12"/>
  <c r="AH333" i="12"/>
  <c r="AT336" i="12"/>
  <c r="T337" i="12"/>
  <c r="AK340" i="12"/>
  <c r="AT341" i="12"/>
  <c r="AJ352" i="12"/>
  <c r="J94" i="12"/>
  <c r="AH114" i="12"/>
  <c r="AH299" i="12"/>
  <c r="AK301" i="12"/>
  <c r="G335" i="12"/>
  <c r="AG337" i="12"/>
  <c r="AV31" i="12"/>
  <c r="AW152" i="12"/>
  <c r="AW118" i="12"/>
  <c r="AW121" i="12"/>
  <c r="AV183" i="12"/>
  <c r="AS346" i="12"/>
  <c r="AW349" i="12"/>
  <c r="AW352" i="12"/>
  <c r="Y35" i="12"/>
  <c r="G15" i="12"/>
  <c r="AJ18" i="12"/>
  <c r="AK50" i="12"/>
  <c r="K77" i="12"/>
  <c r="K78" i="12"/>
  <c r="J79" i="12"/>
  <c r="AW87" i="12"/>
  <c r="AT98" i="12"/>
  <c r="H109" i="12"/>
  <c r="K143" i="12"/>
  <c r="K144" i="12"/>
  <c r="K145" i="12"/>
  <c r="H146" i="12"/>
  <c r="J171" i="12"/>
  <c r="AV175" i="12"/>
  <c r="AK189" i="12"/>
  <c r="AJ213" i="12"/>
  <c r="K224" i="12"/>
  <c r="AV279" i="12"/>
  <c r="V281" i="12"/>
  <c r="V285" i="12"/>
  <c r="V289" i="12"/>
  <c r="AW15" i="12"/>
  <c r="AJ56" i="12"/>
  <c r="K59" i="12"/>
  <c r="G64" i="12"/>
  <c r="AK79" i="12"/>
  <c r="AJ145" i="12"/>
  <c r="AT159" i="12"/>
  <c r="AK162" i="12"/>
  <c r="H176" i="12"/>
  <c r="AT181" i="12"/>
  <c r="AK193" i="12"/>
  <c r="AK222" i="12"/>
  <c r="AJ246" i="12"/>
  <c r="AV300" i="12"/>
  <c r="V302" i="12"/>
  <c r="V306" i="12"/>
  <c r="AV315" i="12"/>
  <c r="AK353" i="12"/>
  <c r="K241" i="12"/>
  <c r="K244" i="12"/>
  <c r="K248" i="12"/>
  <c r="AK248" i="12"/>
  <c r="AW305" i="12"/>
  <c r="W310" i="12"/>
  <c r="W321" i="12"/>
  <c r="V27" i="12"/>
  <c r="AJ272" i="12"/>
  <c r="AJ19" i="12"/>
  <c r="J66" i="12"/>
  <c r="AK82" i="12"/>
  <c r="AK83" i="12"/>
  <c r="AJ84" i="12"/>
  <c r="W112" i="12"/>
  <c r="K270" i="12"/>
  <c r="J282" i="12"/>
  <c r="AJ285" i="12"/>
  <c r="AW51" i="12"/>
  <c r="AV55" i="12"/>
  <c r="K66" i="12"/>
  <c r="AK91" i="12"/>
  <c r="AH92" i="12"/>
  <c r="AH95" i="12"/>
  <c r="AG112" i="12"/>
  <c r="G117" i="12"/>
  <c r="AG127" i="12"/>
  <c r="AV144" i="12"/>
  <c r="AK150" i="12"/>
  <c r="H159" i="12"/>
  <c r="H161" i="12"/>
  <c r="AH174" i="12"/>
  <c r="AH175" i="12"/>
  <c r="AH179" i="12"/>
  <c r="H192" i="12"/>
  <c r="AV194" i="12"/>
  <c r="K279" i="12"/>
  <c r="AK289" i="12"/>
  <c r="J16" i="12"/>
  <c r="J50" i="12"/>
  <c r="AT57" i="12"/>
  <c r="K75" i="12"/>
  <c r="AW77" i="12"/>
  <c r="H108" i="12"/>
  <c r="H111" i="12"/>
  <c r="AJ174" i="12"/>
  <c r="AJ177" i="12"/>
  <c r="AJ178" i="12"/>
  <c r="AG182" i="12"/>
  <c r="AG183" i="12"/>
  <c r="J192" i="12"/>
  <c r="H193" i="12"/>
  <c r="J214" i="12"/>
  <c r="AW223" i="12"/>
  <c r="AW225" i="12"/>
  <c r="H319" i="12"/>
  <c r="AH319" i="12"/>
  <c r="AS24" i="12"/>
  <c r="AG46" i="12"/>
  <c r="J55" i="12"/>
  <c r="AH65" i="12"/>
  <c r="G78" i="12"/>
  <c r="AT86" i="12"/>
  <c r="AS151" i="12"/>
  <c r="AG156" i="12"/>
  <c r="K307" i="12"/>
  <c r="J338" i="12"/>
  <c r="AG339" i="12"/>
  <c r="AJ75" i="12"/>
  <c r="G109" i="12"/>
  <c r="AG110" i="12"/>
  <c r="G118" i="12"/>
  <c r="AG122" i="12"/>
  <c r="AS124" i="12"/>
  <c r="G127" i="12"/>
  <c r="AS130" i="12"/>
  <c r="AH206" i="12"/>
  <c r="AH207" i="12"/>
  <c r="AH211" i="12"/>
  <c r="AG215" i="12"/>
  <c r="AG219" i="12"/>
  <c r="AV274" i="12"/>
  <c r="K343" i="12"/>
  <c r="AH343" i="12"/>
  <c r="H345" i="12"/>
  <c r="AJ44" i="12"/>
  <c r="K51" i="12"/>
  <c r="AW78" i="12"/>
  <c r="AJ89" i="12"/>
  <c r="AV113" i="12"/>
  <c r="AJ120" i="12"/>
  <c r="V127" i="12"/>
  <c r="AJ129" i="12"/>
  <c r="AK299" i="12"/>
  <c r="J304" i="12"/>
  <c r="AJ306" i="12"/>
  <c r="J34" i="12"/>
  <c r="AW34" i="12"/>
  <c r="AH48" i="12"/>
  <c r="J54" i="12"/>
  <c r="J57" i="12"/>
  <c r="AT62" i="12"/>
  <c r="AS63" i="12"/>
  <c r="AW81" i="12"/>
  <c r="AJ90" i="12"/>
  <c r="AJ93" i="12"/>
  <c r="AJ96" i="12"/>
  <c r="AH97" i="12"/>
  <c r="G108" i="12"/>
  <c r="K113" i="12"/>
  <c r="K116" i="12"/>
  <c r="AW122" i="12"/>
  <c r="AK123" i="12"/>
  <c r="K125" i="12"/>
  <c r="AV139" i="12"/>
  <c r="AV140" i="12"/>
  <c r="AG172" i="12"/>
  <c r="J177" i="12"/>
  <c r="G182" i="12"/>
  <c r="G183" i="12"/>
  <c r="AW188" i="12"/>
  <c r="AG223" i="12"/>
  <c r="AG225" i="12"/>
  <c r="AG236" i="12"/>
  <c r="AG237" i="12"/>
  <c r="AG238" i="12"/>
  <c r="J299" i="12"/>
  <c r="AH300" i="12"/>
  <c r="H304" i="12"/>
  <c r="AH304" i="12"/>
  <c r="K308" i="12"/>
  <c r="AH308" i="12"/>
  <c r="AH309" i="12"/>
  <c r="AG312" i="12"/>
  <c r="AJ321" i="12"/>
  <c r="G322" i="12"/>
  <c r="J354" i="12"/>
  <c r="AK18" i="12"/>
  <c r="AV22" i="12"/>
  <c r="AJ30" i="12"/>
  <c r="K34" i="12"/>
  <c r="AJ47" i="12"/>
  <c r="AJ48" i="12"/>
  <c r="K55" i="12"/>
  <c r="AK94" i="12"/>
  <c r="AK95" i="12"/>
  <c r="J156" i="12"/>
  <c r="K177" i="12"/>
  <c r="J181" i="12"/>
  <c r="AH215" i="12"/>
  <c r="AK218" i="12"/>
  <c r="AJ222" i="12"/>
  <c r="J245" i="12"/>
  <c r="K25" i="12"/>
  <c r="AS45" i="12"/>
  <c r="AH51" i="12"/>
  <c r="AG52" i="12"/>
  <c r="AG55" i="12"/>
  <c r="AS90" i="12"/>
  <c r="AH115" i="12"/>
  <c r="T116" i="12"/>
  <c r="AH124" i="12"/>
  <c r="AT126" i="12"/>
  <c r="AH130" i="12"/>
  <c r="AJ154" i="12"/>
  <c r="G161" i="12"/>
  <c r="AJ176" i="12"/>
  <c r="AG179" i="12"/>
  <c r="G191" i="12"/>
  <c r="AT208" i="12"/>
  <c r="AS215" i="12"/>
  <c r="K243" i="12"/>
  <c r="AH246" i="12"/>
  <c r="AV347" i="12"/>
  <c r="V348" i="12"/>
  <c r="AV13" i="12"/>
  <c r="V29" i="12"/>
  <c r="T34" i="12"/>
  <c r="AV43" i="12"/>
  <c r="AT45" i="12"/>
  <c r="AH54" i="12"/>
  <c r="J63" i="12"/>
  <c r="J80" i="12"/>
  <c r="J82" i="12"/>
  <c r="AW86" i="12"/>
  <c r="AV87" i="12"/>
  <c r="AT93" i="12"/>
  <c r="AW108" i="12"/>
  <c r="V113" i="12"/>
  <c r="AV120" i="12"/>
  <c r="J123" i="12"/>
  <c r="J126" i="12"/>
  <c r="K139" i="12"/>
  <c r="AJ152" i="12"/>
  <c r="AW162" i="12"/>
  <c r="AK172" i="12"/>
  <c r="AJ173" i="12"/>
  <c r="J190" i="12"/>
  <c r="K203" i="12"/>
  <c r="AV209" i="12"/>
  <c r="AK225" i="12"/>
  <c r="AK236" i="12"/>
  <c r="AK237" i="12"/>
  <c r="K238" i="12"/>
  <c r="K240" i="12"/>
  <c r="AJ248" i="12"/>
  <c r="AJ249" i="12"/>
  <c r="AJ251" i="12"/>
  <c r="J257" i="12"/>
  <c r="AJ258" i="12"/>
  <c r="W282" i="12"/>
  <c r="AW283" i="12"/>
  <c r="AH310" i="12"/>
  <c r="K311" i="12"/>
  <c r="AK313" i="12"/>
  <c r="K319" i="12"/>
  <c r="AJ322" i="12"/>
  <c r="AW346" i="12"/>
  <c r="W348" i="12"/>
  <c r="AK244" i="12"/>
  <c r="AK249" i="12"/>
  <c r="K251" i="12"/>
  <c r="AK251" i="12"/>
  <c r="K257" i="12"/>
  <c r="K258" i="12"/>
  <c r="AW348" i="12"/>
  <c r="AK153" i="12"/>
  <c r="K160" i="12"/>
  <c r="AH178" i="12"/>
  <c r="AJ180" i="12"/>
  <c r="G207" i="12"/>
  <c r="AW214" i="12"/>
  <c r="AW217" i="12"/>
  <c r="G269" i="12"/>
  <c r="G273" i="12"/>
  <c r="J275" i="12"/>
  <c r="AG275" i="12"/>
  <c r="G276" i="12"/>
  <c r="AS303" i="12"/>
  <c r="AS309" i="12"/>
  <c r="AJ331" i="12"/>
  <c r="AK26" i="12"/>
  <c r="AG29" i="12"/>
  <c r="H44" i="12"/>
  <c r="AW48" i="12"/>
  <c r="AH58" i="12"/>
  <c r="AG60" i="12"/>
  <c r="K62" i="12"/>
  <c r="K63" i="12"/>
  <c r="AH80" i="12"/>
  <c r="AH81" i="12"/>
  <c r="AG83" i="12"/>
  <c r="G94" i="12"/>
  <c r="G95" i="12"/>
  <c r="G97" i="12"/>
  <c r="AH113" i="12"/>
  <c r="AH116" i="12"/>
  <c r="J145" i="12"/>
  <c r="AJ158" i="12"/>
  <c r="AG159" i="12"/>
  <c r="H162" i="12"/>
  <c r="AK180" i="12"/>
  <c r="AJ184" i="12"/>
  <c r="H208" i="12"/>
  <c r="H210" i="12"/>
  <c r="K212" i="12"/>
  <c r="AW220" i="12"/>
  <c r="S237" i="12"/>
  <c r="S238" i="12"/>
  <c r="AK267" i="12"/>
  <c r="AH276" i="12"/>
  <c r="AK278" i="12"/>
  <c r="T301" i="12"/>
  <c r="S313" i="12"/>
  <c r="AJ341" i="12"/>
  <c r="G345" i="12"/>
  <c r="AJ345" i="12"/>
  <c r="AG346" i="12"/>
  <c r="K17" i="12"/>
  <c r="AK12" i="12"/>
  <c r="W13" i="12"/>
  <c r="AT14" i="12"/>
  <c r="AG15" i="12"/>
  <c r="AG22" i="12"/>
  <c r="AJ24" i="12"/>
  <c r="AT52" i="12"/>
  <c r="AG62" i="12"/>
  <c r="AK78" i="12"/>
  <c r="K87" i="12"/>
  <c r="AK110" i="12"/>
  <c r="AV115" i="12"/>
  <c r="AJ116" i="12"/>
  <c r="J124" i="12"/>
  <c r="V126" i="12"/>
  <c r="AV127" i="12"/>
  <c r="AT178" i="12"/>
  <c r="AJ205" i="12"/>
  <c r="G222" i="12"/>
  <c r="S244" i="12"/>
  <c r="S256" i="12"/>
  <c r="AS257" i="12"/>
  <c r="K287" i="12"/>
  <c r="H288" i="12"/>
  <c r="AH288" i="12"/>
  <c r="H289" i="12"/>
  <c r="W311" i="12"/>
  <c r="AT311" i="12"/>
  <c r="T312" i="12"/>
  <c r="AT312" i="12"/>
  <c r="AT314" i="12"/>
  <c r="AT318" i="12"/>
  <c r="T320" i="12"/>
  <c r="AT320" i="12"/>
  <c r="H335" i="12"/>
  <c r="AK336" i="12"/>
  <c r="H337" i="12"/>
  <c r="H338" i="12"/>
  <c r="AK338" i="12"/>
  <c r="AH339" i="12"/>
  <c r="H340" i="12"/>
  <c r="W353" i="12"/>
  <c r="K24" i="12"/>
  <c r="AS12" i="12"/>
  <c r="H48" i="12"/>
  <c r="AG85" i="12"/>
  <c r="AG86" i="12"/>
  <c r="AS107" i="12"/>
  <c r="AG108" i="12"/>
  <c r="S109" i="12"/>
  <c r="AG111" i="12"/>
  <c r="AH141" i="12"/>
  <c r="AG142" i="12"/>
  <c r="G152" i="12"/>
  <c r="AH161" i="12"/>
  <c r="AS182" i="12"/>
  <c r="AH192" i="12"/>
  <c r="AG193" i="12"/>
  <c r="AW244" i="12"/>
  <c r="AT256" i="12"/>
  <c r="AK273" i="12"/>
  <c r="K274" i="12"/>
  <c r="V316" i="12"/>
  <c r="J332" i="12"/>
  <c r="AJ334" i="12"/>
  <c r="H349" i="12"/>
  <c r="AH349" i="12"/>
  <c r="H351" i="12"/>
  <c r="AH351" i="12"/>
  <c r="AT182" i="12"/>
  <c r="AS185" i="12"/>
  <c r="AS188" i="12"/>
  <c r="AG206" i="12"/>
  <c r="AG211" i="12"/>
  <c r="K341" i="12"/>
  <c r="K344" i="12"/>
  <c r="AK348" i="12"/>
  <c r="Y195" i="12"/>
  <c r="Y67" i="12"/>
  <c r="W53" i="12"/>
  <c r="W59" i="12"/>
  <c r="T61" i="12"/>
  <c r="U61" i="12" s="1"/>
  <c r="T62" i="12"/>
  <c r="W63" i="12"/>
  <c r="W91" i="12"/>
  <c r="W92" i="12"/>
  <c r="W95" i="12"/>
  <c r="V184" i="12"/>
  <c r="V186" i="12"/>
  <c r="V193" i="12"/>
  <c r="V236" i="12"/>
  <c r="T244" i="12"/>
  <c r="W217" i="12"/>
  <c r="W219" i="12"/>
  <c r="V222" i="12"/>
  <c r="V226" i="12"/>
  <c r="W285" i="12"/>
  <c r="T18" i="12"/>
  <c r="T110" i="12"/>
  <c r="T145" i="12"/>
  <c r="V148" i="12"/>
  <c r="V149" i="12"/>
  <c r="V153" i="12"/>
  <c r="W347" i="12"/>
  <c r="V349" i="12"/>
  <c r="V351" i="12"/>
  <c r="V81" i="12"/>
  <c r="W20" i="12"/>
  <c r="W25" i="12"/>
  <c r="W27" i="12"/>
  <c r="V75" i="12"/>
  <c r="X131" i="12"/>
  <c r="W113" i="12"/>
  <c r="V158" i="12"/>
  <c r="W270" i="12"/>
  <c r="W299" i="12"/>
  <c r="V301" i="12"/>
  <c r="T45" i="12"/>
  <c r="Y131" i="12"/>
  <c r="V115" i="12"/>
  <c r="T121" i="12"/>
  <c r="S212" i="12"/>
  <c r="S48" i="12"/>
  <c r="X99" i="12"/>
  <c r="V117" i="12"/>
  <c r="S176" i="12"/>
  <c r="V177" i="12"/>
  <c r="T209" i="12"/>
  <c r="V15" i="12"/>
  <c r="Y99" i="12"/>
  <c r="T90" i="12"/>
  <c r="S92" i="12"/>
  <c r="T128" i="12"/>
  <c r="T129" i="12"/>
  <c r="S130" i="12"/>
  <c r="T350" i="12"/>
  <c r="X67" i="12"/>
  <c r="X195" i="12"/>
  <c r="X227" i="12"/>
  <c r="AV27" i="12"/>
  <c r="AS28" i="12"/>
  <c r="AW44" i="12"/>
  <c r="AW112" i="12"/>
  <c r="AY227" i="12"/>
  <c r="AT210" i="12"/>
  <c r="AV271" i="12"/>
  <c r="AT97" i="12"/>
  <c r="AW147" i="12"/>
  <c r="AW213" i="12"/>
  <c r="AW11" i="12"/>
  <c r="AV29" i="12"/>
  <c r="AS54" i="12"/>
  <c r="AX131" i="12"/>
  <c r="AV216" i="12"/>
  <c r="AW80" i="12"/>
  <c r="AW126" i="12"/>
  <c r="AW242" i="12"/>
  <c r="AY131" i="12"/>
  <c r="AW113" i="12"/>
  <c r="AT127" i="12"/>
  <c r="AV145" i="12"/>
  <c r="AV193" i="12"/>
  <c r="AV205" i="12"/>
  <c r="AV351" i="12"/>
  <c r="AS57" i="12"/>
  <c r="AX163" i="12"/>
  <c r="AT303" i="12"/>
  <c r="AV159" i="12"/>
  <c r="AS14" i="12"/>
  <c r="AX99" i="12"/>
  <c r="AY163" i="12"/>
  <c r="AT185" i="12"/>
  <c r="AS206" i="12"/>
  <c r="AY99" i="12"/>
  <c r="AS109" i="12"/>
  <c r="AV171" i="12"/>
  <c r="AT206" i="12"/>
  <c r="AW280" i="12"/>
  <c r="AW22" i="12"/>
  <c r="AV83" i="12"/>
  <c r="AX67" i="12"/>
  <c r="AW130" i="12"/>
  <c r="AW258" i="12"/>
  <c r="AV310" i="12"/>
  <c r="AY67" i="12"/>
  <c r="AW63" i="12"/>
  <c r="AT158" i="12"/>
  <c r="AV121" i="12"/>
  <c r="AV15" i="12"/>
  <c r="AW20" i="12"/>
  <c r="AV47" i="12"/>
  <c r="AW109" i="12"/>
  <c r="AS147" i="12"/>
  <c r="AT192" i="12"/>
  <c r="AX227" i="12"/>
  <c r="AT218" i="12"/>
  <c r="AS224" i="12"/>
  <c r="AT275" i="12"/>
  <c r="AS61" i="12"/>
  <c r="AV76" i="12"/>
  <c r="AV91" i="12"/>
  <c r="AV123" i="12"/>
  <c r="AW190" i="12"/>
  <c r="AV226" i="12"/>
  <c r="AS17" i="12"/>
  <c r="AS86" i="12"/>
  <c r="AT129" i="12"/>
  <c r="AS154" i="12"/>
  <c r="AT173" i="12"/>
  <c r="AT179" i="12"/>
  <c r="AS181" i="12"/>
  <c r="AT211" i="12"/>
  <c r="AS238" i="12"/>
  <c r="AS280" i="12"/>
  <c r="AT339" i="12"/>
  <c r="AS345" i="12"/>
  <c r="AV48" i="12"/>
  <c r="AS21" i="12"/>
  <c r="AT118" i="12"/>
  <c r="AV211" i="12"/>
  <c r="AT253" i="12"/>
  <c r="AW255" i="12"/>
  <c r="AS284" i="12"/>
  <c r="AW345" i="12"/>
  <c r="AV354" i="12"/>
  <c r="AS221" i="12"/>
  <c r="AV286" i="12"/>
  <c r="AW347" i="12"/>
  <c r="AW25" i="12"/>
  <c r="AV33" i="12"/>
  <c r="AW56" i="12"/>
  <c r="AW88" i="12"/>
  <c r="AS96" i="12"/>
  <c r="AV109" i="12"/>
  <c r="AV111" i="12"/>
  <c r="AT124" i="12"/>
  <c r="AS141" i="12"/>
  <c r="AV156" i="12"/>
  <c r="AW183" i="12"/>
  <c r="AS244" i="12"/>
  <c r="AS269" i="12"/>
  <c r="AW301" i="12"/>
  <c r="AV307" i="12"/>
  <c r="AT79" i="12"/>
  <c r="AW90" i="12"/>
  <c r="AW156" i="12"/>
  <c r="AT18" i="12"/>
  <c r="AS51" i="12"/>
  <c r="AW60" i="12"/>
  <c r="AV174" i="12"/>
  <c r="AV180" i="12"/>
  <c r="AW246" i="12"/>
  <c r="AW252" i="12"/>
  <c r="AW271" i="12"/>
  <c r="AT281" i="12"/>
  <c r="AV332" i="12"/>
  <c r="AV334" i="12"/>
  <c r="AV336" i="12"/>
  <c r="AT53" i="12"/>
  <c r="AT55" i="12"/>
  <c r="AV66" i="12"/>
  <c r="AV85" i="12"/>
  <c r="AS110" i="12"/>
  <c r="AW128" i="12"/>
  <c r="AV149" i="12"/>
  <c r="AV153" i="12"/>
  <c r="AV155" i="12"/>
  <c r="AS157" i="12"/>
  <c r="AS161" i="12"/>
  <c r="AT186" i="12"/>
  <c r="AW204" i="12"/>
  <c r="AV258" i="12"/>
  <c r="AW279" i="12"/>
  <c r="AT302" i="12"/>
  <c r="AV342" i="12"/>
  <c r="AV344" i="12"/>
  <c r="AT350" i="12"/>
  <c r="AS59" i="12"/>
  <c r="AS93" i="12"/>
  <c r="AS114" i="12"/>
  <c r="AS203" i="12"/>
  <c r="AT226" i="12"/>
  <c r="AS247" i="12"/>
  <c r="AV312" i="12"/>
  <c r="S19" i="12"/>
  <c r="V50" i="12"/>
  <c r="V89" i="12"/>
  <c r="S91" i="12"/>
  <c r="V145" i="12"/>
  <c r="W158" i="12"/>
  <c r="S180" i="12"/>
  <c r="T191" i="12"/>
  <c r="W213" i="12"/>
  <c r="S221" i="12"/>
  <c r="S23" i="12"/>
  <c r="V54" i="12"/>
  <c r="S93" i="12"/>
  <c r="V112" i="12"/>
  <c r="S114" i="12"/>
  <c r="S123" i="12"/>
  <c r="W143" i="12"/>
  <c r="S155" i="12"/>
  <c r="S182" i="12"/>
  <c r="V219" i="12"/>
  <c r="V290" i="12"/>
  <c r="V303" i="12"/>
  <c r="W314" i="12"/>
  <c r="T86" i="12"/>
  <c r="T93" i="12"/>
  <c r="U93" i="12" s="1"/>
  <c r="W130" i="12"/>
  <c r="T182" i="12"/>
  <c r="T303" i="12"/>
  <c r="S309" i="12"/>
  <c r="W322" i="12"/>
  <c r="S214" i="12"/>
  <c r="V140" i="12"/>
  <c r="V159" i="12"/>
  <c r="W188" i="12"/>
  <c r="T248" i="12"/>
  <c r="W250" i="12"/>
  <c r="W252" i="12"/>
  <c r="W305" i="12"/>
  <c r="S47" i="12"/>
  <c r="U47" i="12" s="1"/>
  <c r="V107" i="12"/>
  <c r="S113" i="12"/>
  <c r="S150" i="12"/>
  <c r="T218" i="12"/>
  <c r="S224" i="12"/>
  <c r="T271" i="12"/>
  <c r="W273" i="12"/>
  <c r="V313" i="12"/>
  <c r="V317" i="12"/>
  <c r="S346" i="12"/>
  <c r="T14" i="12"/>
  <c r="S24" i="12"/>
  <c r="S28" i="12"/>
  <c r="S30" i="12"/>
  <c r="T49" i="12"/>
  <c r="W51" i="12"/>
  <c r="S53" i="12"/>
  <c r="T64" i="12"/>
  <c r="S96" i="12"/>
  <c r="S124" i="12"/>
  <c r="T152" i="12"/>
  <c r="T173" i="12"/>
  <c r="T175" i="12"/>
  <c r="T179" i="12"/>
  <c r="V218" i="12"/>
  <c r="W237" i="12"/>
  <c r="V239" i="12"/>
  <c r="T241" i="12"/>
  <c r="S287" i="12"/>
  <c r="T344" i="12"/>
  <c r="V12" i="12"/>
  <c r="V16" i="12"/>
  <c r="S34" i="12"/>
  <c r="T124" i="12"/>
  <c r="T154" i="12"/>
  <c r="S247" i="12"/>
  <c r="V209" i="12"/>
  <c r="T310" i="12"/>
  <c r="V318" i="12"/>
  <c r="S320" i="12"/>
  <c r="V160" i="12"/>
  <c r="W183" i="12"/>
  <c r="W205" i="12"/>
  <c r="W207" i="12"/>
  <c r="W243" i="12"/>
  <c r="W245" i="12"/>
  <c r="W247" i="12"/>
  <c r="S339" i="12"/>
  <c r="H17" i="12"/>
  <c r="H46" i="12"/>
  <c r="J115" i="12"/>
  <c r="H141" i="12"/>
  <c r="G143" i="12"/>
  <c r="J185" i="12"/>
  <c r="H213" i="12"/>
  <c r="J13" i="12"/>
  <c r="J19" i="12"/>
  <c r="G52" i="12"/>
  <c r="J76" i="12"/>
  <c r="J160" i="12"/>
  <c r="K183" i="12"/>
  <c r="K187" i="12"/>
  <c r="J213" i="12"/>
  <c r="K283" i="12"/>
  <c r="K300" i="12"/>
  <c r="K332" i="12"/>
  <c r="G86" i="12"/>
  <c r="H112" i="12"/>
  <c r="H121" i="12"/>
  <c r="H130" i="12"/>
  <c r="G151" i="12"/>
  <c r="G172" i="12"/>
  <c r="K191" i="12"/>
  <c r="H217" i="12"/>
  <c r="H219" i="12"/>
  <c r="G223" i="12"/>
  <c r="G225" i="12"/>
  <c r="K276" i="12"/>
  <c r="G312" i="12"/>
  <c r="H350" i="12"/>
  <c r="G352" i="12"/>
  <c r="H86" i="12"/>
  <c r="J274" i="12"/>
  <c r="J278" i="12"/>
  <c r="J350" i="12"/>
  <c r="K93" i="12"/>
  <c r="K180" i="12"/>
  <c r="G22" i="12"/>
  <c r="K155" i="12"/>
  <c r="K182" i="12"/>
  <c r="J184" i="12"/>
  <c r="G237" i="12"/>
  <c r="J286" i="12"/>
  <c r="K318" i="12"/>
  <c r="K322" i="12"/>
  <c r="H47" i="12"/>
  <c r="K60" i="12"/>
  <c r="K333" i="12"/>
  <c r="G241" i="12"/>
  <c r="J53" i="12"/>
  <c r="H85" i="12"/>
  <c r="H94" i="12"/>
  <c r="G98" i="12"/>
  <c r="H122" i="12"/>
  <c r="H150" i="12"/>
  <c r="H179" i="12"/>
  <c r="J349" i="12"/>
  <c r="H321" i="12"/>
  <c r="K27" i="12"/>
  <c r="V32" i="12"/>
  <c r="H14" i="12"/>
  <c r="T15" i="12"/>
  <c r="H21" i="12"/>
  <c r="AT22" i="12"/>
  <c r="AT46" i="12"/>
  <c r="S55" i="12"/>
  <c r="S12" i="12"/>
  <c r="K16" i="12"/>
  <c r="AJ16" i="12"/>
  <c r="T17" i="12"/>
  <c r="AT17" i="12"/>
  <c r="T19" i="12"/>
  <c r="AS19" i="12"/>
  <c r="K23" i="12"/>
  <c r="V26" i="12"/>
  <c r="J27" i="12"/>
  <c r="J29" i="12"/>
  <c r="AT30" i="12"/>
  <c r="H31" i="12"/>
  <c r="AH31" i="12"/>
  <c r="T32" i="12"/>
  <c r="AS32" i="12"/>
  <c r="AT50" i="12"/>
  <c r="AG51" i="12"/>
  <c r="S52" i="12"/>
  <c r="U52" i="12" s="1"/>
  <c r="AV52" i="12"/>
  <c r="T55" i="12"/>
  <c r="AK56" i="12"/>
  <c r="AK61" i="12"/>
  <c r="T75" i="12"/>
  <c r="AV75" i="12"/>
  <c r="K81" i="12"/>
  <c r="AJ81" i="12"/>
  <c r="T82" i="12"/>
  <c r="AS82" i="12"/>
  <c r="W85" i="12"/>
  <c r="AW85" i="12"/>
  <c r="AK86" i="12"/>
  <c r="AT92" i="12"/>
  <c r="G93" i="12"/>
  <c r="AW24" i="12"/>
  <c r="AW28" i="12"/>
  <c r="AJ31" i="12"/>
  <c r="K109" i="12"/>
  <c r="AK109" i="12"/>
  <c r="K111" i="12"/>
  <c r="AW124" i="12"/>
  <c r="J125" i="12"/>
  <c r="AW150" i="12"/>
  <c r="AJ172" i="12"/>
  <c r="W190" i="12"/>
  <c r="V82" i="12"/>
  <c r="V66" i="12"/>
  <c r="T79" i="12"/>
  <c r="AS79" i="12"/>
  <c r="AG80" i="12"/>
  <c r="AS84" i="12"/>
  <c r="G85" i="12"/>
  <c r="T89" i="12"/>
  <c r="AT89" i="12"/>
  <c r="H90" i="12"/>
  <c r="S94" i="12"/>
  <c r="AS94" i="12"/>
  <c r="AS121" i="12"/>
  <c r="J31" i="12"/>
  <c r="AV50" i="12"/>
  <c r="AJ33" i="12"/>
  <c r="AK44" i="12"/>
  <c r="V45" i="12"/>
  <c r="AW52" i="12"/>
  <c r="AK53" i="12"/>
  <c r="K58" i="12"/>
  <c r="V64" i="12"/>
  <c r="K76" i="12"/>
  <c r="AV77" i="12"/>
  <c r="AJ78" i="12"/>
  <c r="V79" i="12"/>
  <c r="AW82" i="12"/>
  <c r="V84" i="12"/>
  <c r="K88" i="12"/>
  <c r="AK16" i="12"/>
  <c r="K29" i="12"/>
  <c r="AJ98" i="12"/>
  <c r="AW32" i="12"/>
  <c r="AW12" i="12"/>
  <c r="K13" i="12"/>
  <c r="AJ13" i="12"/>
  <c r="T16" i="12"/>
  <c r="AS16" i="12"/>
  <c r="G17" i="12"/>
  <c r="T23" i="12"/>
  <c r="S25" i="12"/>
  <c r="AV25" i="12"/>
  <c r="G26" i="12"/>
  <c r="AG26" i="12"/>
  <c r="S27" i="12"/>
  <c r="G28" i="12"/>
  <c r="AG28" i="12"/>
  <c r="AS29" i="12"/>
  <c r="K33" i="12"/>
  <c r="AK33" i="12"/>
  <c r="D67" i="12"/>
  <c r="W45" i="12"/>
  <c r="J46" i="12"/>
  <c r="AT54" i="12"/>
  <c r="H55" i="12"/>
  <c r="AH55" i="12"/>
  <c r="T56" i="12"/>
  <c r="AT56" i="12"/>
  <c r="AV59" i="12"/>
  <c r="AJ60" i="12"/>
  <c r="AT61" i="12"/>
  <c r="AK62" i="12"/>
  <c r="J65" i="12"/>
  <c r="T96" i="12"/>
  <c r="AT96" i="12"/>
  <c r="J146" i="12"/>
  <c r="J49" i="12"/>
  <c r="AK13" i="12"/>
  <c r="K15" i="12"/>
  <c r="AK15" i="12"/>
  <c r="S18" i="12"/>
  <c r="AS18" i="12"/>
  <c r="W21" i="12"/>
  <c r="AW21" i="12"/>
  <c r="K22" i="12"/>
  <c r="AK22" i="12"/>
  <c r="H26" i="12"/>
  <c r="H28" i="12"/>
  <c r="T29" i="12"/>
  <c r="AT29" i="12"/>
  <c r="J43" i="12"/>
  <c r="S49" i="12"/>
  <c r="AS49" i="12"/>
  <c r="G50" i="12"/>
  <c r="AG50" i="12"/>
  <c r="S51" i="12"/>
  <c r="U51" i="12" s="1"/>
  <c r="W54" i="12"/>
  <c r="V56" i="12"/>
  <c r="H57" i="12"/>
  <c r="AJ57" i="12"/>
  <c r="J62" i="12"/>
  <c r="AW64" i="12"/>
  <c r="W66" i="12"/>
  <c r="K80" i="12"/>
  <c r="H82" i="12"/>
  <c r="AJ85" i="12"/>
  <c r="V86" i="12"/>
  <c r="H87" i="12"/>
  <c r="AG87" i="12"/>
  <c r="AV107" i="12"/>
  <c r="W160" i="12"/>
  <c r="J186" i="12"/>
  <c r="AV17" i="12"/>
  <c r="W30" i="12"/>
  <c r="W12" i="12"/>
  <c r="V61" i="12"/>
  <c r="W81" i="12"/>
  <c r="AV81" i="12"/>
  <c r="K85" i="12"/>
  <c r="AK85" i="12"/>
  <c r="J110" i="12"/>
  <c r="AJ110" i="12"/>
  <c r="V111" i="12"/>
  <c r="W116" i="12"/>
  <c r="AW116" i="12"/>
  <c r="AC163" i="12"/>
  <c r="AJ150" i="12"/>
  <c r="AW185" i="12"/>
  <c r="AV191" i="12"/>
  <c r="AK206" i="12"/>
  <c r="J11" i="12"/>
  <c r="W26" i="12"/>
  <c r="H12" i="12"/>
  <c r="AW16" i="12"/>
  <c r="T20" i="12"/>
  <c r="V23" i="12"/>
  <c r="AH32" i="12"/>
  <c r="AS33" i="12"/>
  <c r="T44" i="12"/>
  <c r="AV44" i="12"/>
  <c r="G45" i="12"/>
  <c r="AJ45" i="12"/>
  <c r="K52" i="12"/>
  <c r="AW53" i="12"/>
  <c r="G54" i="12"/>
  <c r="V58" i="12"/>
  <c r="K64" i="12"/>
  <c r="AG64" i="12"/>
  <c r="AK75" i="12"/>
  <c r="T76" i="12"/>
  <c r="J77" i="12"/>
  <c r="AG77" i="12"/>
  <c r="S78" i="12"/>
  <c r="AS78" i="12"/>
  <c r="AG79" i="12"/>
  <c r="S83" i="12"/>
  <c r="AS83" i="12"/>
  <c r="G84" i="12"/>
  <c r="AT88" i="12"/>
  <c r="G89" i="12"/>
  <c r="V91" i="12"/>
  <c r="AK97" i="12"/>
  <c r="V98" i="12"/>
  <c r="AG128" i="12"/>
  <c r="AJ128" i="12"/>
  <c r="AT19" i="12"/>
  <c r="AH12" i="12"/>
  <c r="AI12" i="12" s="1"/>
  <c r="AS20" i="12"/>
  <c r="J12" i="12"/>
  <c r="S13" i="12"/>
  <c r="G14" i="12"/>
  <c r="AG14" i="12"/>
  <c r="AK17" i="12"/>
  <c r="K19" i="12"/>
  <c r="G21" i="12"/>
  <c r="AG21" i="12"/>
  <c r="W31" i="12"/>
  <c r="AW31" i="12"/>
  <c r="K32" i="12"/>
  <c r="AJ32" i="12"/>
  <c r="V44" i="12"/>
  <c r="AT44" i="12"/>
  <c r="H45" i="12"/>
  <c r="V46" i="12"/>
  <c r="AV51" i="12"/>
  <c r="V53" i="12"/>
  <c r="T58" i="12"/>
  <c r="AS58" i="12"/>
  <c r="J59" i="12"/>
  <c r="AV60" i="12"/>
  <c r="G61" i="12"/>
  <c r="AV63" i="12"/>
  <c r="AH64" i="12"/>
  <c r="S65" i="12"/>
  <c r="AS65" i="12"/>
  <c r="AG66" i="12"/>
  <c r="H77" i="12"/>
  <c r="AH77" i="12"/>
  <c r="AT78" i="12"/>
  <c r="H79" i="12"/>
  <c r="S80" i="12"/>
  <c r="AS80" i="12"/>
  <c r="AJ82" i="12"/>
  <c r="T83" i="12"/>
  <c r="AT83" i="12"/>
  <c r="H84" i="12"/>
  <c r="AH84" i="12"/>
  <c r="AW91" i="12"/>
  <c r="K92" i="12"/>
  <c r="V93" i="12"/>
  <c r="AV93" i="12"/>
  <c r="W98" i="12"/>
  <c r="AW98" i="12"/>
  <c r="AS115" i="12"/>
  <c r="G116" i="12"/>
  <c r="AJ117" i="12"/>
  <c r="AV118" i="12"/>
  <c r="H119" i="12"/>
  <c r="H128" i="12"/>
  <c r="V155" i="12"/>
  <c r="AW26" i="12"/>
  <c r="AT13" i="12"/>
  <c r="AH14" i="12"/>
  <c r="AT15" i="12"/>
  <c r="AH21" i="12"/>
  <c r="T46" i="12"/>
  <c r="J47" i="12"/>
  <c r="H59" i="12"/>
  <c r="V62" i="12"/>
  <c r="T65" i="12"/>
  <c r="AW65" i="12"/>
  <c r="AK66" i="12"/>
  <c r="T80" i="12"/>
  <c r="G81" i="12"/>
  <c r="S85" i="12"/>
  <c r="V90" i="12"/>
  <c r="AT90" i="12"/>
  <c r="S95" i="12"/>
  <c r="AS95" i="12"/>
  <c r="G96" i="12"/>
  <c r="K107" i="12"/>
  <c r="S108" i="12"/>
  <c r="J114" i="12"/>
  <c r="AJ114" i="12"/>
  <c r="AW140" i="12"/>
  <c r="K154" i="12"/>
  <c r="AK154" i="12"/>
  <c r="K179" i="12"/>
  <c r="AH194" i="12"/>
  <c r="AS307" i="12"/>
  <c r="J88" i="12"/>
  <c r="AJ88" i="12"/>
  <c r="AS89" i="12"/>
  <c r="G90" i="12"/>
  <c r="AV92" i="12"/>
  <c r="AH93" i="12"/>
  <c r="W97" i="12"/>
  <c r="AV97" i="12"/>
  <c r="H98" i="12"/>
  <c r="AH98" i="12"/>
  <c r="AT111" i="12"/>
  <c r="J112" i="12"/>
  <c r="AH112" i="12"/>
  <c r="AS113" i="12"/>
  <c r="K115" i="12"/>
  <c r="AK115" i="12"/>
  <c r="AK120" i="12"/>
  <c r="AH125" i="12"/>
  <c r="J128" i="12"/>
  <c r="S129" i="12"/>
  <c r="AS129" i="12"/>
  <c r="AK144" i="12"/>
  <c r="K149" i="12"/>
  <c r="AK149" i="12"/>
  <c r="AW153" i="12"/>
  <c r="J154" i="12"/>
  <c r="AW158" i="12"/>
  <c r="J159" i="12"/>
  <c r="H172" i="12"/>
  <c r="AS173" i="12"/>
  <c r="G174" i="12"/>
  <c r="S175" i="12"/>
  <c r="AS175" i="12"/>
  <c r="G176" i="12"/>
  <c r="W178" i="12"/>
  <c r="AV178" i="12"/>
  <c r="AK184" i="12"/>
  <c r="H186" i="12"/>
  <c r="V190" i="12"/>
  <c r="H191" i="12"/>
  <c r="S192" i="12"/>
  <c r="U192" i="12" s="1"/>
  <c r="AS192" i="12"/>
  <c r="G193" i="12"/>
  <c r="AJ194" i="12"/>
  <c r="AW205" i="12"/>
  <c r="AT207" i="12"/>
  <c r="AG208" i="12"/>
  <c r="AG210" i="12"/>
  <c r="G212" i="12"/>
  <c r="W214" i="12"/>
  <c r="AV214" i="12"/>
  <c r="J215" i="12"/>
  <c r="T216" i="12"/>
  <c r="AV254" i="12"/>
  <c r="AJ255" i="12"/>
  <c r="AK285" i="12"/>
  <c r="W307" i="12"/>
  <c r="T307" i="12"/>
  <c r="AW145" i="12"/>
  <c r="G280" i="12"/>
  <c r="AG280" i="12"/>
  <c r="S281" i="12"/>
  <c r="AS281" i="12"/>
  <c r="J122" i="12"/>
  <c r="AS123" i="12"/>
  <c r="W126" i="12"/>
  <c r="J130" i="12"/>
  <c r="AJ130" i="12"/>
  <c r="W140" i="12"/>
  <c r="AV142" i="12"/>
  <c r="S144" i="12"/>
  <c r="AS144" i="12"/>
  <c r="T147" i="12"/>
  <c r="U147" i="12" s="1"/>
  <c r="AH148" i="12"/>
  <c r="AJ151" i="12"/>
  <c r="H153" i="12"/>
  <c r="AG153" i="12"/>
  <c r="AT155" i="12"/>
  <c r="K156" i="12"/>
  <c r="T157" i="12"/>
  <c r="U157" i="12" s="1"/>
  <c r="AT157" i="12"/>
  <c r="AV160" i="12"/>
  <c r="V162" i="12"/>
  <c r="AW175" i="12"/>
  <c r="K176" i="12"/>
  <c r="T177" i="12"/>
  <c r="AS177" i="12"/>
  <c r="G178" i="12"/>
  <c r="AW180" i="12"/>
  <c r="K181" i="12"/>
  <c r="H183" i="12"/>
  <c r="AH183" i="12"/>
  <c r="AK186" i="12"/>
  <c r="V187" i="12"/>
  <c r="AV187" i="12"/>
  <c r="J188" i="12"/>
  <c r="AJ188" i="12"/>
  <c r="T189" i="12"/>
  <c r="AS189" i="12"/>
  <c r="AW192" i="12"/>
  <c r="AH203" i="12"/>
  <c r="V204" i="12"/>
  <c r="H205" i="12"/>
  <c r="AH205" i="12"/>
  <c r="K208" i="12"/>
  <c r="AK208" i="12"/>
  <c r="AK210" i="12"/>
  <c r="W211" i="12"/>
  <c r="S245" i="12"/>
  <c r="AV311" i="12"/>
  <c r="J87" i="12"/>
  <c r="AH87" i="12"/>
  <c r="S88" i="12"/>
  <c r="AS88" i="12"/>
  <c r="AK90" i="12"/>
  <c r="AG92" i="12"/>
  <c r="W94" i="12"/>
  <c r="H97" i="12"/>
  <c r="W108" i="12"/>
  <c r="V110" i="12"/>
  <c r="J111" i="12"/>
  <c r="AH111" i="12"/>
  <c r="T115" i="12"/>
  <c r="AT115" i="12"/>
  <c r="AK117" i="12"/>
  <c r="W118" i="12"/>
  <c r="AJ119" i="12"/>
  <c r="AT120" i="12"/>
  <c r="AK122" i="12"/>
  <c r="V123" i="12"/>
  <c r="AG124" i="12"/>
  <c r="K127" i="12"/>
  <c r="S128" i="12"/>
  <c r="U128" i="12" s="1"/>
  <c r="AK141" i="12"/>
  <c r="W142" i="12"/>
  <c r="AW142" i="12"/>
  <c r="AJ143" i="12"/>
  <c r="W144" i="12"/>
  <c r="AH145" i="12"/>
  <c r="AK146" i="12"/>
  <c r="V147" i="12"/>
  <c r="T149" i="12"/>
  <c r="G150" i="12"/>
  <c r="K151" i="12"/>
  <c r="S154" i="12"/>
  <c r="AK156" i="12"/>
  <c r="J158" i="12"/>
  <c r="AW160" i="12"/>
  <c r="K161" i="12"/>
  <c r="AK176" i="12"/>
  <c r="S179" i="12"/>
  <c r="AS179" i="12"/>
  <c r="W182" i="12"/>
  <c r="T184" i="12"/>
  <c r="AS184" i="12"/>
  <c r="AG185" i="12"/>
  <c r="AW187" i="12"/>
  <c r="H188" i="12"/>
  <c r="AK188" i="12"/>
  <c r="V189" i="12"/>
  <c r="AT189" i="12"/>
  <c r="H190" i="12"/>
  <c r="T194" i="12"/>
  <c r="W204" i="12"/>
  <c r="AG113" i="12"/>
  <c r="AI113" i="12" s="1"/>
  <c r="AT125" i="12"/>
  <c r="G126" i="12"/>
  <c r="AG126" i="12"/>
  <c r="AT128" i="12"/>
  <c r="G129" i="12"/>
  <c r="S146" i="12"/>
  <c r="AT154" i="12"/>
  <c r="H160" i="12"/>
  <c r="T172" i="12"/>
  <c r="AS172" i="12"/>
  <c r="S174" i="12"/>
  <c r="AS186" i="12"/>
  <c r="W302" i="12"/>
  <c r="AV112" i="12"/>
  <c r="AJ121" i="12"/>
  <c r="K124" i="12"/>
  <c r="V125" i="12"/>
  <c r="AV125" i="12"/>
  <c r="W128" i="12"/>
  <c r="AV128" i="12"/>
  <c r="K150" i="12"/>
  <c r="J155" i="12"/>
  <c r="W159" i="12"/>
  <c r="K171" i="12"/>
  <c r="J180" i="12"/>
  <c r="AW184" i="12"/>
  <c r="AJ190" i="12"/>
  <c r="V191" i="12"/>
  <c r="AW194" i="12"/>
  <c r="AJ207" i="12"/>
  <c r="W236" i="12"/>
  <c r="AV236" i="12"/>
  <c r="J237" i="12"/>
  <c r="T114" i="12"/>
  <c r="AT114" i="12"/>
  <c r="H118" i="12"/>
  <c r="AH118" i="12"/>
  <c r="S119" i="12"/>
  <c r="AS119" i="12"/>
  <c r="AG123" i="12"/>
  <c r="AS127" i="12"/>
  <c r="V143" i="12"/>
  <c r="G144" i="12"/>
  <c r="J147" i="12"/>
  <c r="T151" i="12"/>
  <c r="U151" i="12" s="1"/>
  <c r="AT151" i="12"/>
  <c r="G157" i="12"/>
  <c r="AG157" i="12"/>
  <c r="T161" i="12"/>
  <c r="U161" i="12" s="1"/>
  <c r="T176" i="12"/>
  <c r="AS176" i="12"/>
  <c r="S183" i="12"/>
  <c r="AS183" i="12"/>
  <c r="H187" i="12"/>
  <c r="AH187" i="12"/>
  <c r="G189" i="12"/>
  <c r="AG189" i="12"/>
  <c r="AJ192" i="12"/>
  <c r="K204" i="12"/>
  <c r="S205" i="12"/>
  <c r="K207" i="12"/>
  <c r="V208" i="12"/>
  <c r="AV208" i="12"/>
  <c r="J209" i="12"/>
  <c r="AJ209" i="12"/>
  <c r="V210" i="12"/>
  <c r="AV210" i="12"/>
  <c r="J211" i="12"/>
  <c r="T212" i="12"/>
  <c r="AT212" i="12"/>
  <c r="AH220" i="12"/>
  <c r="T221" i="12"/>
  <c r="AT221" i="12"/>
  <c r="AU221" i="12" s="1"/>
  <c r="T223" i="12"/>
  <c r="J86" i="12"/>
  <c r="AJ86" i="12"/>
  <c r="T87" i="12"/>
  <c r="AS87" i="12"/>
  <c r="AK89" i="12"/>
  <c r="H91" i="12"/>
  <c r="AG91" i="12"/>
  <c r="H96" i="12"/>
  <c r="AH96" i="12"/>
  <c r="S97" i="12"/>
  <c r="J108" i="12"/>
  <c r="AJ108" i="12"/>
  <c r="H110" i="12"/>
  <c r="T111" i="12"/>
  <c r="AS111" i="12"/>
  <c r="AG115" i="12"/>
  <c r="W117" i="12"/>
  <c r="AV117" i="12"/>
  <c r="AJ118" i="12"/>
  <c r="T119" i="12"/>
  <c r="AT119" i="12"/>
  <c r="G120" i="12"/>
  <c r="AV122" i="12"/>
  <c r="H123" i="12"/>
  <c r="K126" i="12"/>
  <c r="K129" i="12"/>
  <c r="T139" i="12"/>
  <c r="K140" i="12"/>
  <c r="AK140" i="12"/>
  <c r="J142" i="12"/>
  <c r="AG144" i="12"/>
  <c r="W146" i="12"/>
  <c r="AV146" i="12"/>
  <c r="H147" i="12"/>
  <c r="AK147" i="12"/>
  <c r="T148" i="12"/>
  <c r="AT148" i="12"/>
  <c r="AH152" i="12"/>
  <c r="AS153" i="12"/>
  <c r="AH157" i="12"/>
  <c r="AJ160" i="12"/>
  <c r="J162" i="12"/>
  <c r="AJ162" i="12"/>
  <c r="AW172" i="12"/>
  <c r="K173" i="12"/>
  <c r="W174" i="12"/>
  <c r="AW174" i="12"/>
  <c r="K175" i="12"/>
  <c r="AT176" i="12"/>
  <c r="AU176" i="12" s="1"/>
  <c r="S178" i="12"/>
  <c r="J182" i="12"/>
  <c r="H189" i="12"/>
  <c r="K192" i="12"/>
  <c r="W208" i="12"/>
  <c r="AK209" i="12"/>
  <c r="K211" i="12"/>
  <c r="AJ224" i="12"/>
  <c r="V225" i="12"/>
  <c r="AV225" i="12"/>
  <c r="W274" i="12"/>
  <c r="S286" i="12"/>
  <c r="G287" i="12"/>
  <c r="H242" i="12"/>
  <c r="AH242" i="12"/>
  <c r="AT248" i="12"/>
  <c r="AG249" i="12"/>
  <c r="V250" i="12"/>
  <c r="T257" i="12"/>
  <c r="AT257" i="12"/>
  <c r="J258" i="12"/>
  <c r="V268" i="12"/>
  <c r="H271" i="12"/>
  <c r="T272" i="12"/>
  <c r="AT272" i="12"/>
  <c r="W277" i="12"/>
  <c r="AT277" i="12"/>
  <c r="K278" i="12"/>
  <c r="S279" i="12"/>
  <c r="AS279" i="12"/>
  <c r="AV282" i="12"/>
  <c r="AH283" i="12"/>
  <c r="T284" i="12"/>
  <c r="AT284" i="12"/>
  <c r="G285" i="12"/>
  <c r="AW287" i="12"/>
  <c r="W289" i="12"/>
  <c r="J290" i="12"/>
  <c r="S300" i="12"/>
  <c r="AS300" i="12"/>
  <c r="G301" i="12"/>
  <c r="AG301" i="12"/>
  <c r="AW308" i="12"/>
  <c r="AK312" i="12"/>
  <c r="W313" i="12"/>
  <c r="AV313" i="12"/>
  <c r="S315" i="12"/>
  <c r="AS315" i="12"/>
  <c r="G316" i="12"/>
  <c r="AS317" i="12"/>
  <c r="V320" i="12"/>
  <c r="J321" i="12"/>
  <c r="AT322" i="12"/>
  <c r="AT331" i="12"/>
  <c r="G332" i="12"/>
  <c r="S333" i="12"/>
  <c r="AK337" i="12"/>
  <c r="AW338" i="12"/>
  <c r="H339" i="12"/>
  <c r="V340" i="12"/>
  <c r="J341" i="12"/>
  <c r="W342" i="12"/>
  <c r="AT342" i="12"/>
  <c r="J343" i="12"/>
  <c r="AG343" i="12"/>
  <c r="W345" i="12"/>
  <c r="V347" i="12"/>
  <c r="H353" i="12"/>
  <c r="AH353" i="12"/>
  <c r="H215" i="12"/>
  <c r="S216" i="12"/>
  <c r="AS216" i="12"/>
  <c r="AW219" i="12"/>
  <c r="K220" i="12"/>
  <c r="AJ220" i="12"/>
  <c r="AJ235" i="12"/>
  <c r="S236" i="12"/>
  <c r="AK240" i="12"/>
  <c r="AW241" i="12"/>
  <c r="AV243" i="12"/>
  <c r="G244" i="12"/>
  <c r="V248" i="12"/>
  <c r="AV248" i="12"/>
  <c r="S252" i="12"/>
  <c r="AK256" i="12"/>
  <c r="AH258" i="12"/>
  <c r="K267" i="12"/>
  <c r="AW268" i="12"/>
  <c r="AK269" i="12"/>
  <c r="AV270" i="12"/>
  <c r="V272" i="12"/>
  <c r="V274" i="12"/>
  <c r="J283" i="12"/>
  <c r="AJ283" i="12"/>
  <c r="W300" i="12"/>
  <c r="AT300" i="12"/>
  <c r="K304" i="12"/>
  <c r="V305" i="12"/>
  <c r="J306" i="12"/>
  <c r="J311" i="12"/>
  <c r="AT313" i="12"/>
  <c r="K314" i="12"/>
  <c r="AK314" i="12"/>
  <c r="W315" i="12"/>
  <c r="T317" i="12"/>
  <c r="AW317" i="12"/>
  <c r="AW320" i="12"/>
  <c r="AK321" i="12"/>
  <c r="AV322" i="12"/>
  <c r="AH332" i="12"/>
  <c r="W333" i="12"/>
  <c r="AS333" i="12"/>
  <c r="AS349" i="12"/>
  <c r="G350" i="12"/>
  <c r="AG350" i="12"/>
  <c r="S218" i="12"/>
  <c r="AS218" i="12"/>
  <c r="G219" i="12"/>
  <c r="AH224" i="12"/>
  <c r="T225" i="12"/>
  <c r="AT225" i="12"/>
  <c r="T238" i="12"/>
  <c r="G239" i="12"/>
  <c r="W354" i="12"/>
  <c r="AJ311" i="12"/>
  <c r="AW333" i="12"/>
  <c r="K334" i="12"/>
  <c r="AJ336" i="12"/>
  <c r="AW351" i="12"/>
  <c r="AJ212" i="12"/>
  <c r="J217" i="12"/>
  <c r="AS220" i="12"/>
  <c r="G221" i="12"/>
  <c r="AH241" i="12"/>
  <c r="S242" i="12"/>
  <c r="AS242" i="12"/>
  <c r="H248" i="12"/>
  <c r="K253" i="12"/>
  <c r="AW254" i="12"/>
  <c r="AK255" i="12"/>
  <c r="AW256" i="12"/>
  <c r="G257" i="12"/>
  <c r="AG257" i="12"/>
  <c r="T269" i="12"/>
  <c r="AW269" i="12"/>
  <c r="AG270" i="12"/>
  <c r="S271" i="12"/>
  <c r="G272" i="12"/>
  <c r="AG272" i="12"/>
  <c r="K275" i="12"/>
  <c r="V276" i="12"/>
  <c r="T278" i="12"/>
  <c r="AS278" i="12"/>
  <c r="K282" i="12"/>
  <c r="AH282" i="12"/>
  <c r="S283" i="12"/>
  <c r="AS283" i="12"/>
  <c r="G284" i="12"/>
  <c r="AG284" i="12"/>
  <c r="W286" i="12"/>
  <c r="AJ287" i="12"/>
  <c r="V288" i="12"/>
  <c r="J289" i="12"/>
  <c r="T290" i="12"/>
  <c r="AT290" i="12"/>
  <c r="J300" i="12"/>
  <c r="AK303" i="12"/>
  <c r="W304" i="12"/>
  <c r="AT304" i="12"/>
  <c r="G305" i="12"/>
  <c r="AW307" i="12"/>
  <c r="AJ308" i="12"/>
  <c r="V319" i="12"/>
  <c r="AV319" i="12"/>
  <c r="AH320" i="12"/>
  <c r="AW321" i="12"/>
  <c r="W335" i="12"/>
  <c r="AW335" i="12"/>
  <c r="K336" i="12"/>
  <c r="T341" i="12"/>
  <c r="AW341" i="12"/>
  <c r="J342" i="12"/>
  <c r="AG342" i="12"/>
  <c r="AW344" i="12"/>
  <c r="J345" i="12"/>
  <c r="AK212" i="12"/>
  <c r="H214" i="12"/>
  <c r="AG214" i="12"/>
  <c r="S215" i="12"/>
  <c r="V220" i="12"/>
  <c r="H221" i="12"/>
  <c r="AH221" i="12"/>
  <c r="S222" i="12"/>
  <c r="K226" i="12"/>
  <c r="AK226" i="12"/>
  <c r="W240" i="12"/>
  <c r="AV240" i="12"/>
  <c r="J241" i="12"/>
  <c r="AK246" i="12"/>
  <c r="J248" i="12"/>
  <c r="G250" i="12"/>
  <c r="AG250" i="12"/>
  <c r="S251" i="12"/>
  <c r="AS251" i="12"/>
  <c r="W256" i="12"/>
  <c r="AK257" i="12"/>
  <c r="AV267" i="12"/>
  <c r="AJ268" i="12"/>
  <c r="V269" i="12"/>
  <c r="J270" i="12"/>
  <c r="K272" i="12"/>
  <c r="AH272" i="12"/>
  <c r="G274" i="12"/>
  <c r="AW276" i="12"/>
  <c r="AK277" i="12"/>
  <c r="AT278" i="12"/>
  <c r="H279" i="12"/>
  <c r="AG279" i="12"/>
  <c r="H284" i="12"/>
  <c r="S285" i="12"/>
  <c r="AW288" i="12"/>
  <c r="H300" i="12"/>
  <c r="AG300" i="12"/>
  <c r="K303" i="12"/>
  <c r="AV304" i="12"/>
  <c r="AH305" i="12"/>
  <c r="AT306" i="12"/>
  <c r="J307" i="12"/>
  <c r="K310" i="12"/>
  <c r="AK310" i="12"/>
  <c r="AW312" i="12"/>
  <c r="K313" i="12"/>
  <c r="T314" i="12"/>
  <c r="AS314" i="12"/>
  <c r="J315" i="12"/>
  <c r="G317" i="12"/>
  <c r="J320" i="12"/>
  <c r="V321" i="12"/>
  <c r="AV321" i="12"/>
  <c r="G333" i="12"/>
  <c r="AG333" i="12"/>
  <c r="AW339" i="12"/>
  <c r="AK342" i="12"/>
  <c r="AS343" i="12"/>
  <c r="G344" i="12"/>
  <c r="AH347" i="12"/>
  <c r="AK352" i="12"/>
  <c r="T353" i="12"/>
  <c r="G354" i="12"/>
  <c r="AG354" i="12"/>
  <c r="G252" i="12"/>
  <c r="AJ252" i="12"/>
  <c r="G286" i="12"/>
  <c r="AT301" i="12"/>
  <c r="T332" i="12"/>
  <c r="AT332" i="12"/>
  <c r="AS334" i="12"/>
  <c r="T343" i="12"/>
  <c r="AT348" i="12"/>
  <c r="AJ349" i="12"/>
  <c r="AS350" i="12"/>
  <c r="AW353" i="12"/>
  <c r="H354" i="12"/>
  <c r="AK214" i="12"/>
  <c r="J216" i="12"/>
  <c r="AJ216" i="12"/>
  <c r="AS217" i="12"/>
  <c r="AG218" i="12"/>
  <c r="W222" i="12"/>
  <c r="AV222" i="12"/>
  <c r="J223" i="12"/>
  <c r="AH223" i="12"/>
  <c r="T224" i="12"/>
  <c r="AT224" i="12"/>
  <c r="H225" i="12"/>
  <c r="J236" i="12"/>
  <c r="AH238" i="12"/>
  <c r="AH245" i="12"/>
  <c r="S246" i="12"/>
  <c r="W249" i="12"/>
  <c r="T253" i="12"/>
  <c r="AH254" i="12"/>
  <c r="AG276" i="12"/>
  <c r="S277" i="12"/>
  <c r="S282" i="12"/>
  <c r="AS287" i="12"/>
  <c r="AG288" i="12"/>
  <c r="AW314" i="12"/>
  <c r="K315" i="12"/>
  <c r="AK315" i="12"/>
  <c r="W316" i="12"/>
  <c r="AW316" i="12"/>
  <c r="K317" i="12"/>
  <c r="AK317" i="12"/>
  <c r="AV318" i="12"/>
  <c r="AW215" i="12"/>
  <c r="K216" i="12"/>
  <c r="AK216" i="12"/>
  <c r="H218" i="12"/>
  <c r="T219" i="12"/>
  <c r="AW235" i="12"/>
  <c r="AV237" i="12"/>
  <c r="J238" i="12"/>
  <c r="V241" i="12"/>
  <c r="AS241" i="12"/>
  <c r="AK243" i="12"/>
  <c r="AJ245" i="12"/>
  <c r="G247" i="12"/>
  <c r="AG247" i="12"/>
  <c r="AK252" i="12"/>
  <c r="AV253" i="12"/>
  <c r="AJ254" i="12"/>
  <c r="V255" i="12"/>
  <c r="AV275" i="12"/>
  <c r="AW285" i="12"/>
  <c r="K286" i="12"/>
  <c r="AJ307" i="12"/>
  <c r="V311" i="12"/>
  <c r="W318" i="12"/>
  <c r="W334" i="12"/>
  <c r="AW334" i="12"/>
  <c r="AK344" i="12"/>
  <c r="AK349" i="12"/>
  <c r="K351" i="12"/>
  <c r="T352" i="12"/>
  <c r="AV352" i="12"/>
  <c r="T275" i="12"/>
  <c r="AK281" i="12"/>
  <c r="AK302" i="12"/>
  <c r="V308" i="12"/>
  <c r="J309" i="12"/>
  <c r="AJ312" i="12"/>
  <c r="AK335" i="12"/>
  <c r="W336" i="12"/>
  <c r="J337" i="12"/>
  <c r="AJ339" i="12"/>
  <c r="AK341" i="12"/>
  <c r="AS342" i="12"/>
  <c r="H346" i="12"/>
  <c r="G348" i="12"/>
  <c r="AG348" i="12"/>
  <c r="AT352" i="12"/>
  <c r="G353" i="12"/>
  <c r="AJ353" i="12"/>
  <c r="T12" i="12"/>
  <c r="AW13" i="12"/>
  <c r="S15" i="12"/>
  <c r="AS15" i="12"/>
  <c r="V18" i="12"/>
  <c r="AV18" i="12"/>
  <c r="S20" i="12"/>
  <c r="AT23" i="12"/>
  <c r="AT25" i="12"/>
  <c r="T30" i="12"/>
  <c r="AS30" i="12"/>
  <c r="S32" i="12"/>
  <c r="S43" i="12"/>
  <c r="W47" i="12"/>
  <c r="AS47" i="12"/>
  <c r="T50" i="12"/>
  <c r="AS53" i="12"/>
  <c r="AV54" i="12"/>
  <c r="AW57" i="12"/>
  <c r="T60" i="12"/>
  <c r="AT60" i="12"/>
  <c r="S63" i="12"/>
  <c r="U63" i="12" s="1"/>
  <c r="AT64" i="12"/>
  <c r="T78" i="12"/>
  <c r="T84" i="12"/>
  <c r="V85" i="12"/>
  <c r="W18" i="12"/>
  <c r="W23" i="12"/>
  <c r="AV23" i="12"/>
  <c r="V25" i="12"/>
  <c r="V30" i="12"/>
  <c r="P67" i="12"/>
  <c r="W57" i="12"/>
  <c r="V60" i="12"/>
  <c r="AV78" i="12"/>
  <c r="AT84" i="12"/>
  <c r="AW84" i="12"/>
  <c r="AW120" i="12"/>
  <c r="AT12" i="12"/>
  <c r="AT20" i="12"/>
  <c r="S22" i="12"/>
  <c r="AS22" i="12"/>
  <c r="T27" i="12"/>
  <c r="S29" i="12"/>
  <c r="AV56" i="12"/>
  <c r="T66" i="12"/>
  <c r="AS66" i="12"/>
  <c r="AW75" i="12"/>
  <c r="AT81" i="12"/>
  <c r="AV12" i="12"/>
  <c r="W15" i="12"/>
  <c r="AV20" i="12"/>
  <c r="AV32" i="12"/>
  <c r="AW47" i="12"/>
  <c r="AT66" i="12"/>
  <c r="R99" i="12"/>
  <c r="AR99" i="12"/>
  <c r="AO35" i="12"/>
  <c r="V17" i="12"/>
  <c r="W22" i="12"/>
  <c r="AW27" i="12"/>
  <c r="V34" i="12"/>
  <c r="AV34" i="12"/>
  <c r="AV89" i="12"/>
  <c r="T97" i="12"/>
  <c r="V119" i="12"/>
  <c r="AV119" i="12"/>
  <c r="AV179" i="12"/>
  <c r="T215" i="12"/>
  <c r="W215" i="12"/>
  <c r="Q35" i="12"/>
  <c r="V14" i="12"/>
  <c r="AW17" i="12"/>
  <c r="T24" i="12"/>
  <c r="AT24" i="12"/>
  <c r="S26" i="12"/>
  <c r="AS26" i="12"/>
  <c r="AW29" i="12"/>
  <c r="S31" i="12"/>
  <c r="AS31" i="12"/>
  <c r="W34" i="12"/>
  <c r="S45" i="12"/>
  <c r="AV46" i="12"/>
  <c r="AW49" i="12"/>
  <c r="V52" i="12"/>
  <c r="W55" i="12"/>
  <c r="AS55" i="12"/>
  <c r="AW59" i="12"/>
  <c r="AV62" i="12"/>
  <c r="AV80" i="12"/>
  <c r="V83" i="12"/>
  <c r="AV86" i="12"/>
  <c r="W89" i="12"/>
  <c r="T186" i="12"/>
  <c r="W186" i="12"/>
  <c r="R35" i="12"/>
  <c r="W14" i="12"/>
  <c r="AR35" i="12"/>
  <c r="S16" i="12"/>
  <c r="W19" i="12"/>
  <c r="AV19" i="12"/>
  <c r="AV24" i="12"/>
  <c r="AT26" i="12"/>
  <c r="T31" i="12"/>
  <c r="AT34" i="12"/>
  <c r="W46" i="12"/>
  <c r="W49" i="12"/>
  <c r="W62" i="12"/>
  <c r="W80" i="12"/>
  <c r="W86" i="12"/>
  <c r="V94" i="12"/>
  <c r="AV94" i="12"/>
  <c r="V151" i="12"/>
  <c r="AV14" i="12"/>
  <c r="V49" i="12"/>
  <c r="T88" i="12"/>
  <c r="W88" i="12"/>
  <c r="AV161" i="12"/>
  <c r="T13" i="12"/>
  <c r="AS13" i="12"/>
  <c r="AU13" i="12" s="1"/>
  <c r="AT16" i="12"/>
  <c r="AT21" i="12"/>
  <c r="W28" i="12"/>
  <c r="T33" i="12"/>
  <c r="AT33" i="12"/>
  <c r="AW45" i="12"/>
  <c r="T48" i="12"/>
  <c r="AT48" i="12"/>
  <c r="AT51" i="12"/>
  <c r="T54" i="12"/>
  <c r="AW55" i="12"/>
  <c r="AT58" i="12"/>
  <c r="AW61" i="12"/>
  <c r="W65" i="12"/>
  <c r="AT76" i="12"/>
  <c r="W79" i="12"/>
  <c r="W96" i="12"/>
  <c r="AV129" i="12"/>
  <c r="W148" i="12"/>
  <c r="V13" i="12"/>
  <c r="W16" i="12"/>
  <c r="AV16" i="12"/>
  <c r="V21" i="12"/>
  <c r="V28" i="12"/>
  <c r="AV28" i="12"/>
  <c r="V33" i="12"/>
  <c r="V48" i="12"/>
  <c r="AV58" i="12"/>
  <c r="W61" i="12"/>
  <c r="S64" i="12"/>
  <c r="AV79" i="12"/>
  <c r="AT85" i="12"/>
  <c r="W110" i="12"/>
  <c r="AW110" i="12"/>
  <c r="AS76" i="12"/>
  <c r="S79" i="12"/>
  <c r="V80" i="12"/>
  <c r="AT80" i="12"/>
  <c r="S84" i="12"/>
  <c r="T85" i="12"/>
  <c r="AS85" i="12"/>
  <c r="S89" i="12"/>
  <c r="AV90" i="12"/>
  <c r="T94" i="12"/>
  <c r="AT94" i="12"/>
  <c r="AS97" i="12"/>
  <c r="S110" i="12"/>
  <c r="W111" i="12"/>
  <c r="S115" i="12"/>
  <c r="AV116" i="12"/>
  <c r="T120" i="12"/>
  <c r="AS120" i="12"/>
  <c r="T125" i="12"/>
  <c r="AS125" i="12"/>
  <c r="V130" i="12"/>
  <c r="AV130" i="12"/>
  <c r="AT142" i="12"/>
  <c r="S148" i="12"/>
  <c r="AW149" i="12"/>
  <c r="AV152" i="12"/>
  <c r="T158" i="12"/>
  <c r="AS158" i="12"/>
  <c r="AW159" i="12"/>
  <c r="W162" i="12"/>
  <c r="S173" i="12"/>
  <c r="W177" i="12"/>
  <c r="AV177" i="12"/>
  <c r="V180" i="12"/>
  <c r="AT180" i="12"/>
  <c r="V183" i="12"/>
  <c r="S186" i="12"/>
  <c r="S189" i="12"/>
  <c r="AV190" i="12"/>
  <c r="W193" i="12"/>
  <c r="AT193" i="12"/>
  <c r="V203" i="12"/>
  <c r="W206" i="12"/>
  <c r="T208" i="12"/>
  <c r="AS210" i="12"/>
  <c r="AW216" i="12"/>
  <c r="V96" i="12"/>
  <c r="AW97" i="12"/>
  <c r="W115" i="12"/>
  <c r="AW125" i="12"/>
  <c r="V129" i="12"/>
  <c r="AV148" i="12"/>
  <c r="V161" i="12"/>
  <c r="W173" i="12"/>
  <c r="AV173" i="12"/>
  <c r="V176" i="12"/>
  <c r="V179" i="12"/>
  <c r="AV186" i="12"/>
  <c r="W189" i="12"/>
  <c r="V205" i="12"/>
  <c r="W210" i="12"/>
  <c r="AS212" i="12"/>
  <c r="AV212" i="12"/>
  <c r="V309" i="12"/>
  <c r="AW337" i="12"/>
  <c r="AT337" i="12"/>
  <c r="AV84" i="12"/>
  <c r="V88" i="12"/>
  <c r="AW89" i="12"/>
  <c r="W93" i="12"/>
  <c r="AV96" i="12"/>
  <c r="P131" i="12"/>
  <c r="V114" i="12"/>
  <c r="AW115" i="12"/>
  <c r="W119" i="12"/>
  <c r="W129" i="12"/>
  <c r="AW148" i="12"/>
  <c r="V154" i="12"/>
  <c r="AW161" i="12"/>
  <c r="AW173" i="12"/>
  <c r="W176" i="12"/>
  <c r="AV176" i="12"/>
  <c r="W179" i="12"/>
  <c r="AW186" i="12"/>
  <c r="AV189" i="12"/>
  <c r="V192" i="12"/>
  <c r="AV192" i="12"/>
  <c r="W278" i="12"/>
  <c r="T346" i="12"/>
  <c r="W346" i="12"/>
  <c r="S353" i="12"/>
  <c r="V353" i="12"/>
  <c r="V78" i="12"/>
  <c r="AW79" i="12"/>
  <c r="S82" i="12"/>
  <c r="S87" i="12"/>
  <c r="AV88" i="12"/>
  <c r="T92" i="12"/>
  <c r="AS92" i="12"/>
  <c r="AW93" i="12"/>
  <c r="AV114" i="12"/>
  <c r="T118" i="12"/>
  <c r="AS118" i="12"/>
  <c r="AW119" i="12"/>
  <c r="AV124" i="12"/>
  <c r="S127" i="12"/>
  <c r="V128" i="12"/>
  <c r="AW129" i="12"/>
  <c r="AT141" i="12"/>
  <c r="AW144" i="12"/>
  <c r="W151" i="12"/>
  <c r="AV151" i="12"/>
  <c r="S153" i="12"/>
  <c r="U153" i="12" s="1"/>
  <c r="W154" i="12"/>
  <c r="AV154" i="12"/>
  <c r="V157" i="12"/>
  <c r="S160" i="12"/>
  <c r="V172" i="12"/>
  <c r="AT172" i="12"/>
  <c r="AU172" i="12" s="1"/>
  <c r="V175" i="12"/>
  <c r="T178" i="12"/>
  <c r="AW179" i="12"/>
  <c r="AV182" i="12"/>
  <c r="T188" i="12"/>
  <c r="AT188" i="12"/>
  <c r="AW189" i="12"/>
  <c r="S191" i="12"/>
  <c r="W192" i="12"/>
  <c r="T207" i="12"/>
  <c r="V212" i="12"/>
  <c r="V244" i="12"/>
  <c r="S253" i="12"/>
  <c r="V253" i="12"/>
  <c r="W290" i="12"/>
  <c r="V346" i="12"/>
  <c r="W83" i="12"/>
  <c r="V92" i="12"/>
  <c r="AW96" i="12"/>
  <c r="W109" i="12"/>
  <c r="W114" i="12"/>
  <c r="V118" i="12"/>
  <c r="W124" i="12"/>
  <c r="W141" i="12"/>
  <c r="AV141" i="12"/>
  <c r="AV147" i="12"/>
  <c r="S156" i="12"/>
  <c r="W157" i="12"/>
  <c r="AW157" i="12"/>
  <c r="T160" i="12"/>
  <c r="AS160" i="12"/>
  <c r="W172" i="12"/>
  <c r="AW176" i="12"/>
  <c r="S181" i="12"/>
  <c r="AW182" i="12"/>
  <c r="W185" i="12"/>
  <c r="AV185" i="12"/>
  <c r="V188" i="12"/>
  <c r="AS191" i="12"/>
  <c r="S194" i="12"/>
  <c r="AV207" i="12"/>
  <c r="S209" i="12"/>
  <c r="AS209" i="12"/>
  <c r="AV224" i="12"/>
  <c r="S77" i="12"/>
  <c r="AS77" i="12"/>
  <c r="S81" i="12"/>
  <c r="AT82" i="12"/>
  <c r="AW83" i="12"/>
  <c r="AT87" i="12"/>
  <c r="T91" i="12"/>
  <c r="T95" i="12"/>
  <c r="AT95" i="12"/>
  <c r="T108" i="12"/>
  <c r="V109" i="12"/>
  <c r="S112" i="12"/>
  <c r="S117" i="12"/>
  <c r="T122" i="12"/>
  <c r="AS122" i="12"/>
  <c r="AT123" i="12"/>
  <c r="S140" i="12"/>
  <c r="AS140" i="12"/>
  <c r="V141" i="12"/>
  <c r="AT143" i="12"/>
  <c r="AS146" i="12"/>
  <c r="W147" i="12"/>
  <c r="T150" i="12"/>
  <c r="AS150" i="12"/>
  <c r="AT153" i="12"/>
  <c r="AW154" i="12"/>
  <c r="T156" i="12"/>
  <c r="AV157" i="12"/>
  <c r="AT160" i="12"/>
  <c r="V185" i="12"/>
  <c r="AT209" i="12"/>
  <c r="AW209" i="12"/>
  <c r="S336" i="12"/>
  <c r="V336" i="12"/>
  <c r="W77" i="12"/>
  <c r="AT77" i="12"/>
  <c r="T81" i="12"/>
  <c r="AS81" i="12"/>
  <c r="AV82" i="12"/>
  <c r="S86" i="12"/>
  <c r="W87" i="12"/>
  <c r="AS91" i="12"/>
  <c r="AV95" i="12"/>
  <c r="S98" i="12"/>
  <c r="V108" i="12"/>
  <c r="AT108" i="12"/>
  <c r="T112" i="12"/>
  <c r="T113" i="12"/>
  <c r="T117" i="12"/>
  <c r="AS117" i="12"/>
  <c r="S121" i="12"/>
  <c r="V122" i="12"/>
  <c r="AT122" i="12"/>
  <c r="W127" i="12"/>
  <c r="T140" i="12"/>
  <c r="AT140" i="12"/>
  <c r="AV143" i="12"/>
  <c r="AT146" i="12"/>
  <c r="AT147" i="12"/>
  <c r="S149" i="12"/>
  <c r="V150" i="12"/>
  <c r="AT150" i="12"/>
  <c r="W153" i="12"/>
  <c r="AS156" i="12"/>
  <c r="S159" i="12"/>
  <c r="P195" i="12"/>
  <c r="T174" i="12"/>
  <c r="AT184" i="12"/>
  <c r="S187" i="12"/>
  <c r="AS187" i="12"/>
  <c r="AT194" i="12"/>
  <c r="S90" i="12"/>
  <c r="AT91" i="12"/>
  <c r="T98" i="12"/>
  <c r="AS98" i="12"/>
  <c r="O131" i="12"/>
  <c r="S111" i="12"/>
  <c r="AT112" i="12"/>
  <c r="S116" i="12"/>
  <c r="T126" i="12"/>
  <c r="AS126" i="12"/>
  <c r="AS145" i="12"/>
  <c r="AS149" i="12"/>
  <c r="S152" i="12"/>
  <c r="AT156" i="12"/>
  <c r="AS159" i="12"/>
  <c r="AS162" i="12"/>
  <c r="AT174" i="12"/>
  <c r="S177" i="12"/>
  <c r="AW178" i="12"/>
  <c r="W181" i="12"/>
  <c r="AV181" i="12"/>
  <c r="W184" i="12"/>
  <c r="T187" i="12"/>
  <c r="S190" i="12"/>
  <c r="U190" i="12" s="1"/>
  <c r="AW191" i="12"/>
  <c r="S193" i="12"/>
  <c r="U193" i="12" s="1"/>
  <c r="W350" i="12"/>
  <c r="AW340" i="12"/>
  <c r="AT340" i="12"/>
  <c r="Q131" i="12"/>
  <c r="AP131" i="12"/>
  <c r="AT116" i="12"/>
  <c r="S120" i="12"/>
  <c r="AT121" i="12"/>
  <c r="S125" i="12"/>
  <c r="T130" i="12"/>
  <c r="AT130" i="12"/>
  <c r="P163" i="12"/>
  <c r="T142" i="12"/>
  <c r="U142" i="12" s="1"/>
  <c r="AS142" i="12"/>
  <c r="AT152" i="12"/>
  <c r="AS155" i="12"/>
  <c r="AT177" i="12"/>
  <c r="T180" i="12"/>
  <c r="AS180" i="12"/>
  <c r="T183" i="12"/>
  <c r="AT183" i="12"/>
  <c r="AT190" i="12"/>
  <c r="AS193" i="12"/>
  <c r="T203" i="12"/>
  <c r="AT203" i="12"/>
  <c r="T213" i="12"/>
  <c r="AT213" i="12"/>
  <c r="W257" i="12"/>
  <c r="AW272" i="12"/>
  <c r="W303" i="12"/>
  <c r="S206" i="12"/>
  <c r="U206" i="12" s="1"/>
  <c r="AW207" i="12"/>
  <c r="V213" i="12"/>
  <c r="V216" i="12"/>
  <c r="AV219" i="12"/>
  <c r="AT222" i="12"/>
  <c r="W225" i="12"/>
  <c r="T239" i="12"/>
  <c r="AT239" i="12"/>
  <c r="V242" i="12"/>
  <c r="V245" i="12"/>
  <c r="AT245" i="12"/>
  <c r="AS248" i="12"/>
  <c r="V251" i="12"/>
  <c r="W254" i="12"/>
  <c r="AT254" i="12"/>
  <c r="V257" i="12"/>
  <c r="S269" i="12"/>
  <c r="S272" i="12"/>
  <c r="AV272" i="12"/>
  <c r="W275" i="12"/>
  <c r="AS275" i="12"/>
  <c r="V278" i="12"/>
  <c r="V282" i="12"/>
  <c r="AT282" i="12"/>
  <c r="AT285" i="12"/>
  <c r="T288" i="12"/>
  <c r="AT288" i="12"/>
  <c r="AW304" i="12"/>
  <c r="S306" i="12"/>
  <c r="AT310" i="12"/>
  <c r="AW313" i="12"/>
  <c r="T316" i="12"/>
  <c r="AT316" i="12"/>
  <c r="S319" i="12"/>
  <c r="AS319" i="12"/>
  <c r="T322" i="12"/>
  <c r="V334" i="12"/>
  <c r="AV340" i="12"/>
  <c r="W341" i="12"/>
  <c r="AT347" i="12"/>
  <c r="V350" i="12"/>
  <c r="AT354" i="12"/>
  <c r="V215" i="12"/>
  <c r="V224" i="12"/>
  <c r="O259" i="12"/>
  <c r="AW248" i="12"/>
  <c r="AV257" i="12"/>
  <c r="W269" i="12"/>
  <c r="AW275" i="12"/>
  <c r="W306" i="12"/>
  <c r="AV306" i="12"/>
  <c r="AW319" i="12"/>
  <c r="AW322" i="12"/>
  <c r="W340" i="12"/>
  <c r="V343" i="12"/>
  <c r="AV350" i="12"/>
  <c r="T205" i="12"/>
  <c r="AS205" i="12"/>
  <c r="AV206" i="12"/>
  <c r="S208" i="12"/>
  <c r="W209" i="12"/>
  <c r="S211" i="12"/>
  <c r="W212" i="12"/>
  <c r="AT215" i="12"/>
  <c r="W218" i="12"/>
  <c r="AV218" i="12"/>
  <c r="V221" i="12"/>
  <c r="AV221" i="12"/>
  <c r="W224" i="12"/>
  <c r="AW224" i="12"/>
  <c r="S226" i="12"/>
  <c r="V238" i="12"/>
  <c r="AT238" i="12"/>
  <c r="AT241" i="12"/>
  <c r="W244" i="12"/>
  <c r="AV244" i="12"/>
  <c r="T247" i="12"/>
  <c r="AS250" i="12"/>
  <c r="AS253" i="12"/>
  <c r="AV268" i="12"/>
  <c r="W271" i="12"/>
  <c r="AS271" i="12"/>
  <c r="T274" i="12"/>
  <c r="AS277" i="12"/>
  <c r="AV278" i="12"/>
  <c r="W281" i="12"/>
  <c r="V284" i="12"/>
  <c r="T287" i="12"/>
  <c r="AV290" i="12"/>
  <c r="AW300" i="12"/>
  <c r="S302" i="12"/>
  <c r="AV303" i="12"/>
  <c r="W309" i="12"/>
  <c r="T318" i="12"/>
  <c r="T321" i="12"/>
  <c r="AS321" i="12"/>
  <c r="V333" i="12"/>
  <c r="AT333" i="12"/>
  <c r="AS336" i="12"/>
  <c r="W337" i="12"/>
  <c r="W339" i="12"/>
  <c r="AV339" i="12"/>
  <c r="V342" i="12"/>
  <c r="W343" i="12"/>
  <c r="AV343" i="12"/>
  <c r="S349" i="12"/>
  <c r="AS353" i="12"/>
  <c r="AT205" i="12"/>
  <c r="AS208" i="12"/>
  <c r="T211" i="12"/>
  <c r="U211" i="12" s="1"/>
  <c r="AS211" i="12"/>
  <c r="AW212" i="12"/>
  <c r="AV215" i="12"/>
  <c r="AW218" i="12"/>
  <c r="S220" i="12"/>
  <c r="U220" i="12" s="1"/>
  <c r="W221" i="12"/>
  <c r="S223" i="12"/>
  <c r="AS226" i="12"/>
  <c r="W238" i="12"/>
  <c r="AV241" i="12"/>
  <c r="V247" i="12"/>
  <c r="AW253" i="12"/>
  <c r="AS256" i="12"/>
  <c r="T268" i="12"/>
  <c r="AT268" i="12"/>
  <c r="AT274" i="12"/>
  <c r="AW277" i="12"/>
  <c r="AW281" i="12"/>
  <c r="AS299" i="12"/>
  <c r="AS302" i="12"/>
  <c r="AV305" i="12"/>
  <c r="V312" i="12"/>
  <c r="V315" i="12"/>
  <c r="V339" i="12"/>
  <c r="AW343" i="12"/>
  <c r="AV346" i="12"/>
  <c r="AW221" i="12"/>
  <c r="W241" i="12"/>
  <c r="AT244" i="12"/>
  <c r="AW284" i="12"/>
  <c r="S289" i="12"/>
  <c r="AW299" i="12"/>
  <c r="AW302" i="12"/>
  <c r="T305" i="12"/>
  <c r="AT305" i="12"/>
  <c r="S308" i="12"/>
  <c r="AV308" i="12"/>
  <c r="W312" i="12"/>
  <c r="AW315" i="12"/>
  <c r="AS214" i="12"/>
  <c r="T217" i="12"/>
  <c r="AT217" i="12"/>
  <c r="AT223" i="12"/>
  <c r="T237" i="12"/>
  <c r="AS237" i="12"/>
  <c r="AV238" i="12"/>
  <c r="S240" i="12"/>
  <c r="T243" i="12"/>
  <c r="AT243" i="12"/>
  <c r="W246" i="12"/>
  <c r="AS246" i="12"/>
  <c r="AV247" i="12"/>
  <c r="AV252" i="12"/>
  <c r="W253" i="12"/>
  <c r="AV255" i="12"/>
  <c r="V256" i="12"/>
  <c r="V270" i="12"/>
  <c r="S273" i="12"/>
  <c r="V277" i="12"/>
  <c r="T280" i="12"/>
  <c r="AT280" i="12"/>
  <c r="T283" i="12"/>
  <c r="T286" i="12"/>
  <c r="AV287" i="12"/>
  <c r="T289" i="12"/>
  <c r="AS289" i="12"/>
  <c r="T308" i="12"/>
  <c r="AT308" i="12"/>
  <c r="S311" i="12"/>
  <c r="AS311" i="12"/>
  <c r="V314" i="12"/>
  <c r="S317" i="12"/>
  <c r="AW318" i="12"/>
  <c r="AV333" i="12"/>
  <c r="T335" i="12"/>
  <c r="AS335" i="12"/>
  <c r="T339" i="12"/>
  <c r="AT345" i="12"/>
  <c r="AT346" i="12"/>
  <c r="W349" i="12"/>
  <c r="AV349" i="12"/>
  <c r="V352" i="12"/>
  <c r="AV204" i="12"/>
  <c r="S207" i="12"/>
  <c r="AW208" i="12"/>
  <c r="S210" i="12"/>
  <c r="AW211" i="12"/>
  <c r="AT214" i="12"/>
  <c r="V217" i="12"/>
  <c r="AV223" i="12"/>
  <c r="AT237" i="12"/>
  <c r="AS240" i="12"/>
  <c r="V243" i="12"/>
  <c r="V246" i="12"/>
  <c r="S249" i="12"/>
  <c r="AS249" i="12"/>
  <c r="AT252" i="12"/>
  <c r="T255" i="12"/>
  <c r="AT255" i="12"/>
  <c r="S258" i="12"/>
  <c r="AS258" i="12"/>
  <c r="V267" i="12"/>
  <c r="T270" i="12"/>
  <c r="T273" i="12"/>
  <c r="AS273" i="12"/>
  <c r="S276" i="12"/>
  <c r="AV276" i="12"/>
  <c r="V280" i="12"/>
  <c r="V286" i="12"/>
  <c r="AT286" i="12"/>
  <c r="AW289" i="12"/>
  <c r="AV320" i="12"/>
  <c r="V332" i="12"/>
  <c r="AT335" i="12"/>
  <c r="V341" i="12"/>
  <c r="T342" i="12"/>
  <c r="AW342" i="12"/>
  <c r="V345" i="12"/>
  <c r="AV345" i="12"/>
  <c r="T348" i="12"/>
  <c r="AV348" i="12"/>
  <c r="S351" i="12"/>
  <c r="AS351" i="12"/>
  <c r="S219" i="12"/>
  <c r="S225" i="12"/>
  <c r="AS225" i="12"/>
  <c r="AW240" i="12"/>
  <c r="T249" i="12"/>
  <c r="AW249" i="12"/>
  <c r="AT270" i="12"/>
  <c r="T276" i="12"/>
  <c r="AT276" i="12"/>
  <c r="AV301" i="12"/>
  <c r="S304" i="12"/>
  <c r="AS304" i="12"/>
  <c r="S307" i="12"/>
  <c r="V310" i="12"/>
  <c r="AT349" i="12"/>
  <c r="AO227" i="12"/>
  <c r="AV220" i="12"/>
  <c r="T246" i="12"/>
  <c r="V252" i="12"/>
  <c r="AV283" i="12"/>
  <c r="AW311" i="12"/>
  <c r="AV314" i="12"/>
  <c r="W317" i="12"/>
  <c r="AV317" i="12"/>
  <c r="V335" i="12"/>
  <c r="W338" i="12"/>
  <c r="AS344" i="12"/>
  <c r="S347" i="12"/>
  <c r="V354" i="12"/>
  <c r="AT219" i="12"/>
  <c r="T222" i="12"/>
  <c r="AS222" i="12"/>
  <c r="AS236" i="12"/>
  <c r="AU236" i="12" s="1"/>
  <c r="AS239" i="12"/>
  <c r="T245" i="12"/>
  <c r="S248" i="12"/>
  <c r="W251" i="12"/>
  <c r="AT251" i="12"/>
  <c r="AS254" i="12"/>
  <c r="S275" i="12"/>
  <c r="W279" i="12"/>
  <c r="AT279" i="12"/>
  <c r="T282" i="12"/>
  <c r="AS282" i="12"/>
  <c r="T285" i="12"/>
  <c r="AS285" i="12"/>
  <c r="S288" i="12"/>
  <c r="AV288" i="12"/>
  <c r="AT307" i="12"/>
  <c r="AS310" i="12"/>
  <c r="AS313" i="12"/>
  <c r="AV316" i="12"/>
  <c r="W320" i="12"/>
  <c r="V322" i="12"/>
  <c r="W332" i="12"/>
  <c r="AW332" i="12"/>
  <c r="T334" i="12"/>
  <c r="AV338" i="12"/>
  <c r="AV341" i="12"/>
  <c r="V344" i="12"/>
  <c r="AT344" i="12"/>
  <c r="T347" i="12"/>
  <c r="T354" i="12"/>
  <c r="E99" i="12"/>
  <c r="H126" i="12"/>
  <c r="AH142" i="12"/>
  <c r="AH182" i="12"/>
  <c r="K12" i="12"/>
  <c r="AJ12" i="12"/>
  <c r="H15" i="12"/>
  <c r="AH15" i="12"/>
  <c r="AH18" i="12"/>
  <c r="AJ21" i="12"/>
  <c r="G23" i="12"/>
  <c r="AK24" i="12"/>
  <c r="J26" i="12"/>
  <c r="AH26" i="12"/>
  <c r="AJ29" i="12"/>
  <c r="AJ34" i="12"/>
  <c r="AK48" i="12"/>
  <c r="J51" i="12"/>
  <c r="AH52" i="12"/>
  <c r="G56" i="12"/>
  <c r="AG56" i="12"/>
  <c r="H61" i="12"/>
  <c r="AJ61" i="12"/>
  <c r="G65" i="12"/>
  <c r="AE99" i="12"/>
  <c r="H78" i="12"/>
  <c r="AG78" i="12"/>
  <c r="AH79" i="12"/>
  <c r="G88" i="12"/>
  <c r="H89" i="12"/>
  <c r="AG90" i="12"/>
  <c r="AH91" i="12"/>
  <c r="AG96" i="12"/>
  <c r="G113" i="12"/>
  <c r="G114" i="12"/>
  <c r="H117" i="12"/>
  <c r="J119" i="12"/>
  <c r="AG119" i="12"/>
  <c r="AG120" i="12"/>
  <c r="AG121" i="12"/>
  <c r="AH122" i="12"/>
  <c r="AH123" i="12"/>
  <c r="AJ125" i="12"/>
  <c r="K141" i="12"/>
  <c r="H144" i="12"/>
  <c r="AK145" i="12"/>
  <c r="K153" i="12"/>
  <c r="AH181" i="12"/>
  <c r="AK181" i="12"/>
  <c r="AG320" i="12"/>
  <c r="AI320" i="12" s="1"/>
  <c r="AJ320" i="12"/>
  <c r="G11" i="12"/>
  <c r="J15" i="12"/>
  <c r="J18" i="12"/>
  <c r="G20" i="12"/>
  <c r="AK21" i="12"/>
  <c r="AG23" i="12"/>
  <c r="AK29" i="12"/>
  <c r="G31" i="12"/>
  <c r="AG31" i="12"/>
  <c r="AH34" i="12"/>
  <c r="K43" i="12"/>
  <c r="G46" i="12"/>
  <c r="AH47" i="12"/>
  <c r="H51" i="12"/>
  <c r="K56" i="12"/>
  <c r="G60" i="12"/>
  <c r="J61" i="12"/>
  <c r="AH61" i="12"/>
  <c r="H65" i="12"/>
  <c r="AJ65" i="12"/>
  <c r="AH78" i="12"/>
  <c r="K79" i="12"/>
  <c r="AJ79" i="12"/>
  <c r="AK80" i="12"/>
  <c r="AK81" i="12"/>
  <c r="G87" i="12"/>
  <c r="H88" i="12"/>
  <c r="J89" i="12"/>
  <c r="AG89" i="12"/>
  <c r="K90" i="12"/>
  <c r="AH90" i="12"/>
  <c r="K91" i="12"/>
  <c r="AJ91" i="12"/>
  <c r="AK92" i="12"/>
  <c r="AK93" i="12"/>
  <c r="K96" i="12"/>
  <c r="AG97" i="12"/>
  <c r="AG98" i="12"/>
  <c r="G110" i="12"/>
  <c r="G111" i="12"/>
  <c r="G112" i="12"/>
  <c r="H113" i="12"/>
  <c r="H114" i="12"/>
  <c r="H115" i="12"/>
  <c r="AG116" i="12"/>
  <c r="AG117" i="12"/>
  <c r="AG118" i="12"/>
  <c r="AH119" i="12"/>
  <c r="K120" i="12"/>
  <c r="AH120" i="12"/>
  <c r="K121" i="12"/>
  <c r="AH121" i="12"/>
  <c r="K123" i="12"/>
  <c r="AK126" i="12"/>
  <c r="G140" i="12"/>
  <c r="AG140" i="12"/>
  <c r="J144" i="12"/>
  <c r="K320" i="12"/>
  <c r="H320" i="12"/>
  <c r="K47" i="12"/>
  <c r="H52" i="12"/>
  <c r="AK57" i="12"/>
  <c r="AJ80" i="12"/>
  <c r="J90" i="12"/>
  <c r="AJ92" i="12"/>
  <c r="J96" i="12"/>
  <c r="K97" i="12"/>
  <c r="K119" i="12"/>
  <c r="J120" i="12"/>
  <c r="AJ126" i="12"/>
  <c r="G130" i="12"/>
  <c r="AG130" i="12"/>
  <c r="H140" i="12"/>
  <c r="AH140" i="12"/>
  <c r="AH159" i="12"/>
  <c r="AK159" i="12"/>
  <c r="AJ15" i="12"/>
  <c r="AJ26" i="12"/>
  <c r="AJ52" i="12"/>
  <c r="J98" i="12"/>
  <c r="C131" i="12"/>
  <c r="J116" i="12"/>
  <c r="J118" i="12"/>
  <c r="AJ122" i="12"/>
  <c r="AJ124" i="12"/>
  <c r="C163" i="12"/>
  <c r="J152" i="12"/>
  <c r="AH177" i="12"/>
  <c r="AK177" i="12"/>
  <c r="AG239" i="12"/>
  <c r="AJ239" i="12"/>
  <c r="AG316" i="12"/>
  <c r="AJ316" i="12"/>
  <c r="AF35" i="12"/>
  <c r="J14" i="12"/>
  <c r="K20" i="12"/>
  <c r="AJ28" i="12"/>
  <c r="K31" i="12"/>
  <c r="K46" i="12"/>
  <c r="AJ51" i="12"/>
  <c r="J95" i="12"/>
  <c r="AJ95" i="12"/>
  <c r="J109" i="12"/>
  <c r="K110" i="12"/>
  <c r="K112" i="12"/>
  <c r="AJ115" i="12"/>
  <c r="AK116" i="12"/>
  <c r="AK118" i="12"/>
  <c r="AH144" i="12"/>
  <c r="AH155" i="12"/>
  <c r="AK155" i="12"/>
  <c r="G13" i="12"/>
  <c r="AJ14" i="12"/>
  <c r="AH17" i="12"/>
  <c r="G19" i="12"/>
  <c r="AG19" i="12"/>
  <c r="AJ20" i="12"/>
  <c r="AH22" i="12"/>
  <c r="AK23" i="12"/>
  <c r="J25" i="12"/>
  <c r="AJ25" i="12"/>
  <c r="K28" i="12"/>
  <c r="AK28" i="12"/>
  <c r="H33" i="12"/>
  <c r="I33" i="12" s="1"/>
  <c r="AG33" i="12"/>
  <c r="K50" i="12"/>
  <c r="H60" i="12"/>
  <c r="AK60" i="12"/>
  <c r="AK65" i="12"/>
  <c r="G76" i="12"/>
  <c r="AJ77" i="12"/>
  <c r="G83" i="12"/>
  <c r="J85" i="12"/>
  <c r="K86" i="12"/>
  <c r="AH86" i="12"/>
  <c r="AJ87" i="12"/>
  <c r="AK88" i="12"/>
  <c r="K95" i="12"/>
  <c r="J107" i="12"/>
  <c r="AG107" i="12"/>
  <c r="K108" i="12"/>
  <c r="AH109" i="12"/>
  <c r="AJ111" i="12"/>
  <c r="AJ113" i="12"/>
  <c r="AK114" i="12"/>
  <c r="G142" i="12"/>
  <c r="AH143" i="12"/>
  <c r="K148" i="12"/>
  <c r="AJ148" i="12"/>
  <c r="AJ288" i="12"/>
  <c r="AG217" i="12"/>
  <c r="AJ217" i="12"/>
  <c r="AE35" i="12"/>
  <c r="F35" i="12"/>
  <c r="AJ11" i="12"/>
  <c r="H13" i="12"/>
  <c r="AK14" i="12"/>
  <c r="AJ17" i="12"/>
  <c r="AH19" i="12"/>
  <c r="J22" i="12"/>
  <c r="AK25" i="12"/>
  <c r="AG30" i="12"/>
  <c r="AH33" i="12"/>
  <c r="G44" i="12"/>
  <c r="J45" i="12"/>
  <c r="AH45" i="12"/>
  <c r="G49" i="12"/>
  <c r="AG54" i="12"/>
  <c r="AJ55" i="12"/>
  <c r="G58" i="12"/>
  <c r="AH59" i="12"/>
  <c r="H63" i="12"/>
  <c r="H76" i="12"/>
  <c r="G82" i="12"/>
  <c r="H83" i="12"/>
  <c r="AG84" i="12"/>
  <c r="AH85" i="12"/>
  <c r="AD131" i="12"/>
  <c r="AJ109" i="12"/>
  <c r="AK112" i="12"/>
  <c r="J129" i="12"/>
  <c r="AG129" i="12"/>
  <c r="J151" i="12"/>
  <c r="AH151" i="12"/>
  <c r="AK151" i="12"/>
  <c r="AH173" i="12"/>
  <c r="AK173" i="12"/>
  <c r="AG221" i="12"/>
  <c r="AJ221" i="12"/>
  <c r="AM35" i="12"/>
  <c r="G16" i="12"/>
  <c r="G27" i="12"/>
  <c r="H30" i="12"/>
  <c r="AH30" i="12"/>
  <c r="G32" i="12"/>
  <c r="AG44" i="12"/>
  <c r="H49" i="12"/>
  <c r="AJ49" i="12"/>
  <c r="K54" i="12"/>
  <c r="AK54" i="12"/>
  <c r="H58" i="12"/>
  <c r="AJ59" i="12"/>
  <c r="AK64" i="12"/>
  <c r="AG76" i="12"/>
  <c r="AK87" i="12"/>
  <c r="AK111" i="12"/>
  <c r="AJ112" i="12"/>
  <c r="AK113" i="12"/>
  <c r="J143" i="12"/>
  <c r="AH185" i="12"/>
  <c r="AK185" i="12"/>
  <c r="AH13" i="12"/>
  <c r="H16" i="12"/>
  <c r="AG16" i="12"/>
  <c r="G24" i="12"/>
  <c r="H27" i="12"/>
  <c r="AG27" i="12"/>
  <c r="G29" i="12"/>
  <c r="H32" i="12"/>
  <c r="AG32" i="12"/>
  <c r="G48" i="12"/>
  <c r="AH49" i="12"/>
  <c r="AH50" i="12"/>
  <c r="H53" i="12"/>
  <c r="AJ53" i="12"/>
  <c r="AG58" i="12"/>
  <c r="AI58" i="12" s="1"/>
  <c r="G62" i="12"/>
  <c r="AH63" i="12"/>
  <c r="G66" i="12"/>
  <c r="AK76" i="12"/>
  <c r="G80" i="12"/>
  <c r="H81" i="12"/>
  <c r="AG82" i="12"/>
  <c r="AH83" i="12"/>
  <c r="J84" i="12"/>
  <c r="G92" i="12"/>
  <c r="H93" i="12"/>
  <c r="AH94" i="12"/>
  <c r="AF131" i="12"/>
  <c r="G124" i="12"/>
  <c r="G125" i="12"/>
  <c r="H127" i="12"/>
  <c r="I127" i="12" s="1"/>
  <c r="AH128" i="12"/>
  <c r="G145" i="12"/>
  <c r="AJ146" i="12"/>
  <c r="H157" i="12"/>
  <c r="I157" i="12" s="1"/>
  <c r="K157" i="12"/>
  <c r="K209" i="12"/>
  <c r="H209" i="12"/>
  <c r="D259" i="12"/>
  <c r="H235" i="12"/>
  <c r="AJ284" i="12"/>
  <c r="J333" i="12"/>
  <c r="D35" i="12"/>
  <c r="G12" i="12"/>
  <c r="AH16" i="12"/>
  <c r="H24" i="12"/>
  <c r="AH27" i="12"/>
  <c r="H29" i="12"/>
  <c r="K48" i="12"/>
  <c r="AG48" i="12"/>
  <c r="AH53" i="12"/>
  <c r="AK58" i="12"/>
  <c r="H62" i="12"/>
  <c r="H66" i="12"/>
  <c r="G75" i="12"/>
  <c r="G79" i="12"/>
  <c r="H80" i="12"/>
  <c r="J81" i="12"/>
  <c r="AG81" i="12"/>
  <c r="K82" i="12"/>
  <c r="AH82" i="12"/>
  <c r="AJ83" i="12"/>
  <c r="AK84" i="12"/>
  <c r="G91" i="12"/>
  <c r="H92" i="12"/>
  <c r="J93" i="12"/>
  <c r="AG93" i="12"/>
  <c r="K94" i="12"/>
  <c r="AK107" i="12"/>
  <c r="G121" i="12"/>
  <c r="G122" i="12"/>
  <c r="H125" i="12"/>
  <c r="J127" i="12"/>
  <c r="AH127" i="12"/>
  <c r="K128" i="12"/>
  <c r="AJ142" i="12"/>
  <c r="K268" i="12"/>
  <c r="H268" i="12"/>
  <c r="AG305" i="12"/>
  <c r="AJ305" i="12"/>
  <c r="AK309" i="12"/>
  <c r="AK129" i="12"/>
  <c r="K142" i="12"/>
  <c r="G146" i="12"/>
  <c r="K147" i="12"/>
  <c r="AG147" i="12"/>
  <c r="H151" i="12"/>
  <c r="AG151" i="12"/>
  <c r="H155" i="12"/>
  <c r="AG155" i="12"/>
  <c r="AJ156" i="12"/>
  <c r="AH160" i="12"/>
  <c r="H173" i="12"/>
  <c r="AG173" i="12"/>
  <c r="H177" i="12"/>
  <c r="AG177" i="12"/>
  <c r="H181" i="12"/>
  <c r="AC195" i="12"/>
  <c r="AJ182" i="12"/>
  <c r="K186" i="12"/>
  <c r="AH186" i="12"/>
  <c r="K190" i="12"/>
  <c r="AH190" i="12"/>
  <c r="G204" i="12"/>
  <c r="AK205" i="12"/>
  <c r="G208" i="12"/>
  <c r="AH209" i="12"/>
  <c r="G213" i="12"/>
  <c r="AG213" i="12"/>
  <c r="K214" i="12"/>
  <c r="G217" i="12"/>
  <c r="K218" i="12"/>
  <c r="AJ218" i="12"/>
  <c r="J222" i="12"/>
  <c r="AH222" i="12"/>
  <c r="J226" i="12"/>
  <c r="AH226" i="12"/>
  <c r="K236" i="12"/>
  <c r="J240" i="12"/>
  <c r="AH240" i="12"/>
  <c r="J244" i="12"/>
  <c r="AH244" i="12"/>
  <c r="H251" i="12"/>
  <c r="AH251" i="12"/>
  <c r="G268" i="12"/>
  <c r="J269" i="12"/>
  <c r="AH269" i="12"/>
  <c r="J273" i="12"/>
  <c r="AH273" i="12"/>
  <c r="J277" i="12"/>
  <c r="AH277" i="12"/>
  <c r="J281" i="12"/>
  <c r="AH281" i="12"/>
  <c r="AK282" i="12"/>
  <c r="J285" i="12"/>
  <c r="AH285" i="12"/>
  <c r="G288" i="12"/>
  <c r="J302" i="12"/>
  <c r="AH302" i="12"/>
  <c r="K306" i="12"/>
  <c r="H309" i="12"/>
  <c r="AJ309" i="12"/>
  <c r="J313" i="12"/>
  <c r="AH313" i="12"/>
  <c r="J317" i="12"/>
  <c r="AH317" i="12"/>
  <c r="G320" i="12"/>
  <c r="K321" i="12"/>
  <c r="H334" i="12"/>
  <c r="K339" i="12"/>
  <c r="J347" i="12"/>
  <c r="J351" i="12"/>
  <c r="C323" i="12"/>
  <c r="H145" i="12"/>
  <c r="K146" i="12"/>
  <c r="AG150" i="12"/>
  <c r="G154" i="12"/>
  <c r="AG154" i="12"/>
  <c r="G158" i="12"/>
  <c r="AG158" i="12"/>
  <c r="K159" i="12"/>
  <c r="G162" i="12"/>
  <c r="J172" i="12"/>
  <c r="AG176" i="12"/>
  <c r="G180" i="12"/>
  <c r="AG180" i="12"/>
  <c r="G184" i="12"/>
  <c r="AG184" i="12"/>
  <c r="K185" i="12"/>
  <c r="G188" i="12"/>
  <c r="J189" i="12"/>
  <c r="AH189" i="12"/>
  <c r="J193" i="12"/>
  <c r="AH193" i="12"/>
  <c r="AJ204" i="12"/>
  <c r="AH208" i="12"/>
  <c r="H212" i="12"/>
  <c r="AK213" i="12"/>
  <c r="G216" i="12"/>
  <c r="G220" i="12"/>
  <c r="J221" i="12"/>
  <c r="J225" i="12"/>
  <c r="AH225" i="12"/>
  <c r="AI225" i="12" s="1"/>
  <c r="G238" i="12"/>
  <c r="J239" i="12"/>
  <c r="J243" i="12"/>
  <c r="K247" i="12"/>
  <c r="J254" i="12"/>
  <c r="AG254" i="12"/>
  <c r="H258" i="12"/>
  <c r="J267" i="12"/>
  <c r="J271" i="12"/>
  <c r="K288" i="12"/>
  <c r="K301" i="12"/>
  <c r="G308" i="12"/>
  <c r="AG308" i="12"/>
  <c r="K312" i="12"/>
  <c r="J316" i="12"/>
  <c r="J319" i="12"/>
  <c r="AK334" i="12"/>
  <c r="K347" i="12"/>
  <c r="AJ347" i="12"/>
  <c r="AJ351" i="12"/>
  <c r="G149" i="12"/>
  <c r="J150" i="12"/>
  <c r="AH150" i="12"/>
  <c r="H154" i="12"/>
  <c r="AH154" i="12"/>
  <c r="H158" i="12"/>
  <c r="AG162" i="12"/>
  <c r="G171" i="12"/>
  <c r="G175" i="12"/>
  <c r="J176" i="12"/>
  <c r="AH176" i="12"/>
  <c r="H180" i="12"/>
  <c r="AH180" i="12"/>
  <c r="H184" i="12"/>
  <c r="AG188" i="12"/>
  <c r="K189" i="12"/>
  <c r="AJ189" i="12"/>
  <c r="G192" i="12"/>
  <c r="K193" i="12"/>
  <c r="AJ193" i="12"/>
  <c r="E227" i="12"/>
  <c r="AD227" i="12"/>
  <c r="AK204" i="12"/>
  <c r="AG207" i="12"/>
  <c r="AI207" i="12" s="1"/>
  <c r="AJ208" i="12"/>
  <c r="G211" i="12"/>
  <c r="J212" i="12"/>
  <c r="AG212" i="12"/>
  <c r="H216" i="12"/>
  <c r="AK217" i="12"/>
  <c r="H220" i="12"/>
  <c r="K221" i="12"/>
  <c r="AK221" i="12"/>
  <c r="G224" i="12"/>
  <c r="K225" i="12"/>
  <c r="H238" i="12"/>
  <c r="AK239" i="12"/>
  <c r="J242" i="12"/>
  <c r="G246" i="12"/>
  <c r="J247" i="12"/>
  <c r="AJ247" i="12"/>
  <c r="AK268" i="12"/>
  <c r="G283" i="12"/>
  <c r="AK284" i="12"/>
  <c r="H287" i="12"/>
  <c r="AK288" i="12"/>
  <c r="AK305" i="12"/>
  <c r="J312" i="12"/>
  <c r="AK316" i="12"/>
  <c r="AK320" i="12"/>
  <c r="AK339" i="12"/>
  <c r="AJ343" i="12"/>
  <c r="H149" i="12"/>
  <c r="G153" i="12"/>
  <c r="D195" i="12"/>
  <c r="H175" i="12"/>
  <c r="G179" i="12"/>
  <c r="AG192" i="12"/>
  <c r="F227" i="12"/>
  <c r="AH212" i="12"/>
  <c r="G215" i="12"/>
  <c r="AH216" i="12"/>
  <c r="H224" i="12"/>
  <c r="AG224" i="12"/>
  <c r="H243" i="12"/>
  <c r="H272" i="12"/>
  <c r="AK272" i="12"/>
  <c r="AK276" i="12"/>
  <c r="J279" i="12"/>
  <c r="AK280" i="12"/>
  <c r="H283" i="12"/>
  <c r="AH287" i="12"/>
  <c r="G290" i="12"/>
  <c r="AJ333" i="12"/>
  <c r="AK343" i="12"/>
  <c r="J346" i="12"/>
  <c r="J207" i="12"/>
  <c r="AJ225" i="12"/>
  <c r="AJ243" i="12"/>
  <c r="J250" i="12"/>
  <c r="AK250" i="12"/>
  <c r="H253" i="12"/>
  <c r="K254" i="12"/>
  <c r="H257" i="12"/>
  <c r="G270" i="12"/>
  <c r="AH271" i="12"/>
  <c r="AJ276" i="12"/>
  <c r="AJ280" i="12"/>
  <c r="H307" i="12"/>
  <c r="AK308" i="12"/>
  <c r="H311" i="12"/>
  <c r="AG311" i="12"/>
  <c r="AI311" i="12" s="1"/>
  <c r="AH315" i="12"/>
  <c r="G318" i="12"/>
  <c r="AJ319" i="12"/>
  <c r="H332" i="12"/>
  <c r="AG332" i="12"/>
  <c r="AH337" i="12"/>
  <c r="AJ338" i="12"/>
  <c r="G341" i="12"/>
  <c r="K342" i="12"/>
  <c r="AJ342" i="12"/>
  <c r="K346" i="12"/>
  <c r="AK346" i="12"/>
  <c r="K350" i="12"/>
  <c r="AK350" i="12"/>
  <c r="K354" i="12"/>
  <c r="AJ238" i="12"/>
  <c r="H241" i="12"/>
  <c r="AJ242" i="12"/>
  <c r="G245" i="12"/>
  <c r="K250" i="12"/>
  <c r="AJ250" i="12"/>
  <c r="H270" i="12"/>
  <c r="K271" i="12"/>
  <c r="AJ271" i="12"/>
  <c r="G278" i="12"/>
  <c r="AH279" i="12"/>
  <c r="G282" i="12"/>
  <c r="H286" i="12"/>
  <c r="G299" i="12"/>
  <c r="G303" i="12"/>
  <c r="AJ304" i="12"/>
  <c r="AG307" i="12"/>
  <c r="G310" i="12"/>
  <c r="G314" i="12"/>
  <c r="AJ315" i="12"/>
  <c r="H318" i="12"/>
  <c r="AK319" i="12"/>
  <c r="AG322" i="12"/>
  <c r="J336" i="12"/>
  <c r="AG336" i="12"/>
  <c r="K338" i="12"/>
  <c r="H341" i="12"/>
  <c r="AJ350" i="12"/>
  <c r="G128" i="12"/>
  <c r="H129" i="12"/>
  <c r="K130" i="12"/>
  <c r="AK130" i="12"/>
  <c r="AG139" i="12"/>
  <c r="AG143" i="12"/>
  <c r="AJ144" i="12"/>
  <c r="J148" i="12"/>
  <c r="AJ149" i="12"/>
  <c r="AH153" i="12"/>
  <c r="G156" i="12"/>
  <c r="J157" i="12"/>
  <c r="J161" i="12"/>
  <c r="AK171" i="12"/>
  <c r="AJ175" i="12"/>
  <c r="J183" i="12"/>
  <c r="J187" i="12"/>
  <c r="AK192" i="12"/>
  <c r="J206" i="12"/>
  <c r="AJ211" i="12"/>
  <c r="K215" i="12"/>
  <c r="AK220" i="12"/>
  <c r="AK224" i="12"/>
  <c r="AK238" i="12"/>
  <c r="K242" i="12"/>
  <c r="AK242" i="12"/>
  <c r="K246" i="12"/>
  <c r="AG274" i="12"/>
  <c r="AJ275" i="12"/>
  <c r="AJ279" i="12"/>
  <c r="H282" i="12"/>
  <c r="AG286" i="12"/>
  <c r="K290" i="12"/>
  <c r="AJ300" i="12"/>
  <c r="H303" i="12"/>
  <c r="AH307" i="12"/>
  <c r="H314" i="12"/>
  <c r="AG318" i="12"/>
  <c r="AH338" i="12"/>
  <c r="AH342" i="12"/>
  <c r="AG152" i="12"/>
  <c r="AJ153" i="12"/>
  <c r="AJ157" i="12"/>
  <c r="G160" i="12"/>
  <c r="AJ161" i="12"/>
  <c r="AG174" i="12"/>
  <c r="AK175" i="12"/>
  <c r="AG178" i="12"/>
  <c r="AJ179" i="12"/>
  <c r="AJ183" i="12"/>
  <c r="G186" i="12"/>
  <c r="AJ187" i="12"/>
  <c r="G190" i="12"/>
  <c r="AH191" i="12"/>
  <c r="G194" i="12"/>
  <c r="AG205" i="12"/>
  <c r="K206" i="12"/>
  <c r="AJ206" i="12"/>
  <c r="J210" i="12"/>
  <c r="AH210" i="12"/>
  <c r="AK211" i="12"/>
  <c r="AJ215" i="12"/>
  <c r="G218" i="12"/>
  <c r="K219" i="12"/>
  <c r="AH219" i="12"/>
  <c r="K223" i="12"/>
  <c r="K237" i="12"/>
  <c r="AH237" i="12"/>
  <c r="AK241" i="12"/>
  <c r="AG245" i="12"/>
  <c r="H249" i="12"/>
  <c r="AH249" i="12"/>
  <c r="K252" i="12"/>
  <c r="AK253" i="12"/>
  <c r="H256" i="12"/>
  <c r="AJ256" i="12"/>
  <c r="AK274" i="12"/>
  <c r="AG278" i="12"/>
  <c r="AG282" i="12"/>
  <c r="AH286" i="12"/>
  <c r="G289" i="12"/>
  <c r="AJ299" i="12"/>
  <c r="AG303" i="12"/>
  <c r="AG310" i="12"/>
  <c r="AK311" i="12"/>
  <c r="AG314" i="12"/>
  <c r="AK318" i="12"/>
  <c r="G321" i="12"/>
  <c r="D355" i="12"/>
  <c r="AJ337" i="12"/>
  <c r="K349" i="12"/>
  <c r="J353" i="12"/>
  <c r="AK161" i="12"/>
  <c r="K174" i="12"/>
  <c r="K178" i="12"/>
  <c r="AK179" i="12"/>
  <c r="AK183" i="12"/>
  <c r="AK187" i="12"/>
  <c r="AJ191" i="12"/>
  <c r="J205" i="12"/>
  <c r="G209" i="12"/>
  <c r="K210" i="12"/>
  <c r="AK215" i="12"/>
  <c r="AJ219" i="12"/>
  <c r="AJ223" i="12"/>
  <c r="AJ237" i="12"/>
  <c r="AJ241" i="12"/>
  <c r="K245" i="12"/>
  <c r="J249" i="12"/>
  <c r="J252" i="12"/>
  <c r="J256" i="12"/>
  <c r="AE355" i="12"/>
  <c r="J335" i="12"/>
  <c r="AJ335" i="12"/>
  <c r="K340" i="12"/>
  <c r="AJ340" i="12"/>
  <c r="H344" i="12"/>
  <c r="K345" i="12"/>
  <c r="K352" i="12"/>
  <c r="AG352" i="12"/>
  <c r="AG160" i="12"/>
  <c r="G173" i="12"/>
  <c r="J174" i="12"/>
  <c r="G177" i="12"/>
  <c r="J178" i="12"/>
  <c r="AG186" i="12"/>
  <c r="AG190" i="12"/>
  <c r="AG194" i="12"/>
  <c r="AG209" i="12"/>
  <c r="AH214" i="12"/>
  <c r="AH218" i="12"/>
  <c r="H222" i="12"/>
  <c r="AG222" i="12"/>
  <c r="H226" i="12"/>
  <c r="AG226" i="12"/>
  <c r="AH236" i="12"/>
  <c r="H240" i="12"/>
  <c r="AJ240" i="12"/>
  <c r="H244" i="12"/>
  <c r="AJ244" i="12"/>
  <c r="AG248" i="12"/>
  <c r="J251" i="12"/>
  <c r="G255" i="12"/>
  <c r="AG255" i="12"/>
  <c r="H269" i="12"/>
  <c r="AJ269" i="12"/>
  <c r="H273" i="12"/>
  <c r="AJ273" i="12"/>
  <c r="H277" i="12"/>
  <c r="AJ277" i="12"/>
  <c r="H281" i="12"/>
  <c r="AG281" i="12"/>
  <c r="H285" i="12"/>
  <c r="AG285" i="12"/>
  <c r="AH289" i="12"/>
  <c r="H302" i="12"/>
  <c r="AJ302" i="12"/>
  <c r="AK306" i="12"/>
  <c r="H313" i="12"/>
  <c r="AJ313" i="12"/>
  <c r="H317" i="12"/>
  <c r="I317" i="12" s="1"/>
  <c r="AJ317" i="12"/>
  <c r="AH321" i="12"/>
  <c r="G334" i="12"/>
  <c r="AH335" i="12"/>
  <c r="J339" i="12"/>
  <c r="J340" i="12"/>
  <c r="J344" i="12"/>
  <c r="AH344" i="12"/>
  <c r="AK345" i="12"/>
  <c r="J348" i="12"/>
  <c r="H11" i="12"/>
  <c r="H25" i="12"/>
  <c r="AS25" i="12"/>
  <c r="T28" i="12"/>
  <c r="AC35" i="12"/>
  <c r="AK11" i="12"/>
  <c r="AG18" i="12"/>
  <c r="AL35" i="12"/>
  <c r="W17" i="12"/>
  <c r="G18" i="12"/>
  <c r="H18" i="12"/>
  <c r="AW18" i="12"/>
  <c r="V19" i="12"/>
  <c r="AK20" i="12"/>
  <c r="J21" i="12"/>
  <c r="S21" i="12"/>
  <c r="T21" i="12"/>
  <c r="AJ22" i="12"/>
  <c r="H23" i="12"/>
  <c r="AW23" i="12"/>
  <c r="V24" i="12"/>
  <c r="AG24" i="12"/>
  <c r="AH24" i="12"/>
  <c r="T26" i="12"/>
  <c r="AJ27" i="12"/>
  <c r="AS27" i="12"/>
  <c r="AT27" i="12"/>
  <c r="AH29" i="12"/>
  <c r="K30" i="12"/>
  <c r="AV30" i="12"/>
  <c r="AK31" i="12"/>
  <c r="J32" i="12"/>
  <c r="AT32" i="12"/>
  <c r="AU32" i="12" s="1"/>
  <c r="W33" i="12"/>
  <c r="G34" i="12"/>
  <c r="H34" i="12"/>
  <c r="AS34" i="12"/>
  <c r="C35" i="12"/>
  <c r="F67" i="12"/>
  <c r="W43" i="12"/>
  <c r="AC67" i="12"/>
  <c r="AT43" i="12"/>
  <c r="AG45" i="12"/>
  <c r="AS46" i="12"/>
  <c r="AS48" i="12"/>
  <c r="H50" i="12"/>
  <c r="I50" i="12" s="1"/>
  <c r="G53" i="12"/>
  <c r="T53" i="12"/>
  <c r="G55" i="12"/>
  <c r="S56" i="12"/>
  <c r="AH56" i="12"/>
  <c r="S58" i="12"/>
  <c r="AG59" i="12"/>
  <c r="AT59" i="12"/>
  <c r="AU59" i="12" s="1"/>
  <c r="AG61" i="12"/>
  <c r="AS62" i="12"/>
  <c r="AV64" i="12"/>
  <c r="AS64" i="12"/>
  <c r="AU64" i="12" s="1"/>
  <c r="G47" i="12"/>
  <c r="E35" i="12"/>
  <c r="V11" i="12"/>
  <c r="AP35" i="12"/>
  <c r="AW14" i="12"/>
  <c r="O35" i="12"/>
  <c r="S11" i="12"/>
  <c r="W11" i="12"/>
  <c r="AD35" i="12"/>
  <c r="AH11" i="12"/>
  <c r="AQ35" i="12"/>
  <c r="K11" i="12"/>
  <c r="P35" i="12"/>
  <c r="T11" i="12"/>
  <c r="AV11" i="12"/>
  <c r="J17" i="12"/>
  <c r="S17" i="12"/>
  <c r="H19" i="12"/>
  <c r="AW19" i="12"/>
  <c r="V20" i="12"/>
  <c r="AG20" i="12"/>
  <c r="K21" i="12"/>
  <c r="AV21" i="12"/>
  <c r="T22" i="12"/>
  <c r="AJ23" i="12"/>
  <c r="AS23" i="12"/>
  <c r="W24" i="12"/>
  <c r="AH25" i="12"/>
  <c r="K26" i="12"/>
  <c r="AV26" i="12"/>
  <c r="AK27" i="12"/>
  <c r="J28" i="12"/>
  <c r="AT28" i="12"/>
  <c r="W29" i="12"/>
  <c r="G30" i="12"/>
  <c r="AW30" i="12"/>
  <c r="V31" i="12"/>
  <c r="AK32" i="12"/>
  <c r="J33" i="12"/>
  <c r="S33" i="12"/>
  <c r="C67" i="12"/>
  <c r="G43" i="12"/>
  <c r="T43" i="12"/>
  <c r="AD67" i="12"/>
  <c r="AQ67" i="12"/>
  <c r="K44" i="12"/>
  <c r="S44" i="12"/>
  <c r="AH44" i="12"/>
  <c r="S46" i="12"/>
  <c r="AH46" i="12"/>
  <c r="AG47" i="12"/>
  <c r="AT47" i="12"/>
  <c r="AG49" i="12"/>
  <c r="AT49" i="12"/>
  <c r="AS50" i="12"/>
  <c r="AU50" i="12" s="1"/>
  <c r="AS52" i="12"/>
  <c r="H54" i="12"/>
  <c r="H56" i="12"/>
  <c r="G57" i="12"/>
  <c r="T57" i="12"/>
  <c r="U57" i="12" s="1"/>
  <c r="G59" i="12"/>
  <c r="T59" i="12"/>
  <c r="U59" i="12" s="1"/>
  <c r="S60" i="12"/>
  <c r="AH60" i="12"/>
  <c r="S62" i="12"/>
  <c r="AH62" i="12"/>
  <c r="AG63" i="12"/>
  <c r="AT63" i="12"/>
  <c r="S50" i="12"/>
  <c r="AG53" i="12"/>
  <c r="AS56" i="12"/>
  <c r="G63" i="12"/>
  <c r="AS11" i="12"/>
  <c r="AJ43" i="12"/>
  <c r="AE67" i="12"/>
  <c r="AR67" i="12"/>
  <c r="AW43" i="12"/>
  <c r="AG11" i="12"/>
  <c r="AT11" i="12"/>
  <c r="H22" i="12"/>
  <c r="T25" i="12"/>
  <c r="AH28" i="12"/>
  <c r="AT31" i="12"/>
  <c r="AG34" i="12"/>
  <c r="Q67" i="12"/>
  <c r="AF67" i="12"/>
  <c r="AO67" i="12"/>
  <c r="AS44" i="12"/>
  <c r="G51" i="12"/>
  <c r="S54" i="12"/>
  <c r="AG57" i="12"/>
  <c r="AS60" i="12"/>
  <c r="AG65" i="12"/>
  <c r="AT65" i="12"/>
  <c r="S66" i="12"/>
  <c r="AH66" i="12"/>
  <c r="R67" i="12"/>
  <c r="AP67" i="12"/>
  <c r="AG75" i="12"/>
  <c r="AT75" i="12"/>
  <c r="S76" i="12"/>
  <c r="AH76" i="12"/>
  <c r="G77" i="12"/>
  <c r="T77" i="12"/>
  <c r="U77" i="12" s="1"/>
  <c r="AG94" i="12"/>
  <c r="C99" i="12"/>
  <c r="AS116" i="12"/>
  <c r="AT117" i="12"/>
  <c r="J121" i="12"/>
  <c r="K122" i="12"/>
  <c r="G123" i="12"/>
  <c r="H124" i="12"/>
  <c r="V124" i="12"/>
  <c r="W125" i="12"/>
  <c r="S126" i="12"/>
  <c r="T127" i="12"/>
  <c r="AJ127" i="12"/>
  <c r="AK128" i="12"/>
  <c r="AR131" i="12"/>
  <c r="G139" i="12"/>
  <c r="H43" i="12"/>
  <c r="AS43" i="12"/>
  <c r="O67" i="12"/>
  <c r="F99" i="12"/>
  <c r="J75" i="12"/>
  <c r="O99" i="12"/>
  <c r="S75" i="12"/>
  <c r="W75" i="12"/>
  <c r="AD99" i="12"/>
  <c r="AH75" i="12"/>
  <c r="AQ99" i="12"/>
  <c r="AW94" i="12"/>
  <c r="V95" i="12"/>
  <c r="AK96" i="12"/>
  <c r="J97" i="12"/>
  <c r="K98" i="12"/>
  <c r="AV98" i="12"/>
  <c r="P99" i="12"/>
  <c r="AC99" i="12"/>
  <c r="D131" i="12"/>
  <c r="T107" i="12"/>
  <c r="AJ107" i="12"/>
  <c r="AQ131" i="12"/>
  <c r="AK108" i="12"/>
  <c r="T109" i="12"/>
  <c r="AG109" i="12"/>
  <c r="AH110" i="12"/>
  <c r="AV110" i="12"/>
  <c r="AW111" i="12"/>
  <c r="AS112" i="12"/>
  <c r="AT113" i="12"/>
  <c r="J117" i="12"/>
  <c r="K118" i="12"/>
  <c r="G119" i="12"/>
  <c r="H120" i="12"/>
  <c r="V120" i="12"/>
  <c r="W121" i="12"/>
  <c r="S122" i="12"/>
  <c r="T123" i="12"/>
  <c r="U123" i="12" s="1"/>
  <c r="AJ123" i="12"/>
  <c r="AK124" i="12"/>
  <c r="AG125" i="12"/>
  <c r="AH126" i="12"/>
  <c r="AV126" i="12"/>
  <c r="AW127" i="12"/>
  <c r="AS128" i="12"/>
  <c r="E131" i="12"/>
  <c r="AC131" i="12"/>
  <c r="AE163" i="12"/>
  <c r="AJ139" i="12"/>
  <c r="AR163" i="12"/>
  <c r="AW139" i="12"/>
  <c r="G141" i="12"/>
  <c r="T141" i="12"/>
  <c r="U141" i="12" s="1"/>
  <c r="AJ141" i="12"/>
  <c r="V43" i="12"/>
  <c r="AG43" i="12"/>
  <c r="AK43" i="12"/>
  <c r="J44" i="12"/>
  <c r="W44" i="12"/>
  <c r="K45" i="12"/>
  <c r="AV45" i="12"/>
  <c r="AJ46" i="12"/>
  <c r="AW46" i="12"/>
  <c r="V47" i="12"/>
  <c r="AK47" i="12"/>
  <c r="J48" i="12"/>
  <c r="W48" i="12"/>
  <c r="K49" i="12"/>
  <c r="AV49" i="12"/>
  <c r="AJ50" i="12"/>
  <c r="AW50" i="12"/>
  <c r="V51" i="12"/>
  <c r="AK51" i="12"/>
  <c r="J52" i="12"/>
  <c r="W52" i="12"/>
  <c r="K53" i="12"/>
  <c r="AV53" i="12"/>
  <c r="AJ54" i="12"/>
  <c r="AW54" i="12"/>
  <c r="V55" i="12"/>
  <c r="AK55" i="12"/>
  <c r="J56" i="12"/>
  <c r="W56" i="12"/>
  <c r="K57" i="12"/>
  <c r="AV57" i="12"/>
  <c r="AJ58" i="12"/>
  <c r="AW58" i="12"/>
  <c r="V59" i="12"/>
  <c r="AK59" i="12"/>
  <c r="J60" i="12"/>
  <c r="W60" i="12"/>
  <c r="K61" i="12"/>
  <c r="AV61" i="12"/>
  <c r="AJ62" i="12"/>
  <c r="AW62" i="12"/>
  <c r="V63" i="12"/>
  <c r="AK63" i="12"/>
  <c r="J64" i="12"/>
  <c r="W64" i="12"/>
  <c r="K65" i="12"/>
  <c r="AV65" i="12"/>
  <c r="AJ66" i="12"/>
  <c r="AW66" i="12"/>
  <c r="E67" i="12"/>
  <c r="AJ76" i="12"/>
  <c r="AW76" i="12"/>
  <c r="V77" i="12"/>
  <c r="AK77" i="12"/>
  <c r="J78" i="12"/>
  <c r="H95" i="12"/>
  <c r="AW95" i="12"/>
  <c r="AJ97" i="12"/>
  <c r="AK98" i="12"/>
  <c r="AP99" i="12"/>
  <c r="AW107" i="12"/>
  <c r="AS108" i="12"/>
  <c r="AT109" i="12"/>
  <c r="J113" i="12"/>
  <c r="K114" i="12"/>
  <c r="G115" i="12"/>
  <c r="H116" i="12"/>
  <c r="V116" i="12"/>
  <c r="J139" i="12"/>
  <c r="AW141" i="12"/>
  <c r="H142" i="12"/>
  <c r="V142" i="12"/>
  <c r="AH43" i="12"/>
  <c r="D99" i="12"/>
  <c r="H75" i="12"/>
  <c r="Q99" i="12"/>
  <c r="AF99" i="12"/>
  <c r="AO99" i="12"/>
  <c r="AS75" i="12"/>
  <c r="F131" i="12"/>
  <c r="R131" i="12"/>
  <c r="W107" i="12"/>
  <c r="AT107" i="12"/>
  <c r="J141" i="12"/>
  <c r="E163" i="12"/>
  <c r="AG141" i="12"/>
  <c r="AE195" i="12"/>
  <c r="AJ171" i="12"/>
  <c r="AR195" i="12"/>
  <c r="AW171" i="12"/>
  <c r="AG181" i="12"/>
  <c r="AK270" i="12"/>
  <c r="AH270" i="12"/>
  <c r="S341" i="12"/>
  <c r="S107" i="12"/>
  <c r="AH107" i="12"/>
  <c r="AO131" i="12"/>
  <c r="D163" i="12"/>
  <c r="H139" i="12"/>
  <c r="Q163" i="12"/>
  <c r="AF163" i="12"/>
  <c r="AO163" i="12"/>
  <c r="AS139" i="12"/>
  <c r="S143" i="12"/>
  <c r="T144" i="12"/>
  <c r="AG146" i="12"/>
  <c r="AH147" i="12"/>
  <c r="G148" i="12"/>
  <c r="C195" i="12"/>
  <c r="AC227" i="12"/>
  <c r="AS213" i="12"/>
  <c r="P291" i="12"/>
  <c r="W267" i="12"/>
  <c r="T267" i="12"/>
  <c r="K280" i="12"/>
  <c r="H280" i="12"/>
  <c r="G107" i="12"/>
  <c r="AE131" i="12"/>
  <c r="R163" i="12"/>
  <c r="V139" i="12"/>
  <c r="AK139" i="12"/>
  <c r="AP163" i="12"/>
  <c r="AT139" i="12"/>
  <c r="H143" i="12"/>
  <c r="I143" i="12" s="1"/>
  <c r="T143" i="12"/>
  <c r="AW143" i="12"/>
  <c r="V144" i="12"/>
  <c r="AT144" i="12"/>
  <c r="W145" i="12"/>
  <c r="T146" i="12"/>
  <c r="AH146" i="12"/>
  <c r="AJ147" i="12"/>
  <c r="H148" i="12"/>
  <c r="AK148" i="12"/>
  <c r="AS148" i="12"/>
  <c r="J149" i="12"/>
  <c r="AW151" i="12"/>
  <c r="H152" i="12"/>
  <c r="V152" i="12"/>
  <c r="G155" i="12"/>
  <c r="T155" i="12"/>
  <c r="AJ155" i="12"/>
  <c r="K158" i="12"/>
  <c r="S158" i="12"/>
  <c r="AH158" i="12"/>
  <c r="AV158" i="12"/>
  <c r="W161" i="12"/>
  <c r="AG161" i="12"/>
  <c r="AT161" i="12"/>
  <c r="F195" i="12"/>
  <c r="AG171" i="12"/>
  <c r="AK174" i="12"/>
  <c r="AS174" i="12"/>
  <c r="J175" i="12"/>
  <c r="AW177" i="12"/>
  <c r="H178" i="12"/>
  <c r="V178" i="12"/>
  <c r="G181" i="12"/>
  <c r="T181" i="12"/>
  <c r="AJ181" i="12"/>
  <c r="K184" i="12"/>
  <c r="S184" i="12"/>
  <c r="AH184" i="12"/>
  <c r="AV184" i="12"/>
  <c r="W187" i="12"/>
  <c r="AG187" i="12"/>
  <c r="AT187" i="12"/>
  <c r="AK190" i="12"/>
  <c r="AS190" i="12"/>
  <c r="J191" i="12"/>
  <c r="AW193" i="12"/>
  <c r="H194" i="12"/>
  <c r="V194" i="12"/>
  <c r="Q227" i="12"/>
  <c r="W242" i="12"/>
  <c r="T242" i="12"/>
  <c r="H107" i="12"/>
  <c r="F163" i="12"/>
  <c r="O163" i="12"/>
  <c r="S139" i="12"/>
  <c r="W139" i="12"/>
  <c r="AD163" i="12"/>
  <c r="AH139" i="12"/>
  <c r="AQ163" i="12"/>
  <c r="AS143" i="12"/>
  <c r="S145" i="12"/>
  <c r="AG145" i="12"/>
  <c r="AI145" i="12" s="1"/>
  <c r="G147" i="12"/>
  <c r="AG148" i="12"/>
  <c r="W149" i="12"/>
  <c r="AG149" i="12"/>
  <c r="AT149" i="12"/>
  <c r="AK152" i="12"/>
  <c r="AS152" i="12"/>
  <c r="J153" i="12"/>
  <c r="AW155" i="12"/>
  <c r="H156" i="12"/>
  <c r="V156" i="12"/>
  <c r="G159" i="12"/>
  <c r="T159" i="12"/>
  <c r="AJ159" i="12"/>
  <c r="K162" i="12"/>
  <c r="S162" i="12"/>
  <c r="U162" i="12" s="1"/>
  <c r="AH162" i="12"/>
  <c r="AV162" i="12"/>
  <c r="O195" i="12"/>
  <c r="T171" i="12"/>
  <c r="AQ195" i="12"/>
  <c r="K172" i="12"/>
  <c r="S172" i="12"/>
  <c r="AH172" i="12"/>
  <c r="AV172" i="12"/>
  <c r="W175" i="12"/>
  <c r="AG175" i="12"/>
  <c r="AT175" i="12"/>
  <c r="AK178" i="12"/>
  <c r="AS178" i="12"/>
  <c r="J179" i="12"/>
  <c r="AW181" i="12"/>
  <c r="H182" i="12"/>
  <c r="V182" i="12"/>
  <c r="G185" i="12"/>
  <c r="T185" i="12"/>
  <c r="U185" i="12" s="1"/>
  <c r="AJ185" i="12"/>
  <c r="K188" i="12"/>
  <c r="S188" i="12"/>
  <c r="AH188" i="12"/>
  <c r="AV188" i="12"/>
  <c r="W191" i="12"/>
  <c r="AG191" i="12"/>
  <c r="AT191" i="12"/>
  <c r="AK194" i="12"/>
  <c r="AS194" i="12"/>
  <c r="P227" i="12"/>
  <c r="W203" i="12"/>
  <c r="AW273" i="12"/>
  <c r="AT273" i="12"/>
  <c r="H171" i="12"/>
  <c r="Q195" i="12"/>
  <c r="AO195" i="12"/>
  <c r="AS171" i="12"/>
  <c r="AF195" i="12"/>
  <c r="AQ259" i="12"/>
  <c r="AG240" i="12"/>
  <c r="AT240" i="12"/>
  <c r="AS243" i="12"/>
  <c r="H247" i="12"/>
  <c r="AH250" i="12"/>
  <c r="G251" i="12"/>
  <c r="AS255" i="12"/>
  <c r="R195" i="12"/>
  <c r="V171" i="12"/>
  <c r="AP195" i="12"/>
  <c r="AT171" i="12"/>
  <c r="E195" i="12"/>
  <c r="C227" i="12"/>
  <c r="G203" i="12"/>
  <c r="R227" i="12"/>
  <c r="AJ203" i="12"/>
  <c r="AE227" i="12"/>
  <c r="AQ227" i="12"/>
  <c r="AV227" i="12" s="1"/>
  <c r="H204" i="12"/>
  <c r="S204" i="12"/>
  <c r="U204" i="12" s="1"/>
  <c r="AG204" i="12"/>
  <c r="AS204" i="12"/>
  <c r="AW206" i="12"/>
  <c r="H207" i="12"/>
  <c r="V207" i="12"/>
  <c r="G210" i="12"/>
  <c r="T210" i="12"/>
  <c r="AJ210" i="12"/>
  <c r="K213" i="12"/>
  <c r="S213" i="12"/>
  <c r="AH213" i="12"/>
  <c r="AV213" i="12"/>
  <c r="W216" i="12"/>
  <c r="AG216" i="12"/>
  <c r="AT216" i="12"/>
  <c r="AK219" i="12"/>
  <c r="AS219" i="12"/>
  <c r="J220" i="12"/>
  <c r="AW222" i="12"/>
  <c r="H223" i="12"/>
  <c r="V223" i="12"/>
  <c r="G226" i="12"/>
  <c r="T226" i="12"/>
  <c r="AJ226" i="12"/>
  <c r="G236" i="12"/>
  <c r="T236" i="12"/>
  <c r="AJ236" i="12"/>
  <c r="K239" i="12"/>
  <c r="S239" i="12"/>
  <c r="AH239" i="12"/>
  <c r="AI239" i="12" s="1"/>
  <c r="AV239" i="12"/>
  <c r="S241" i="12"/>
  <c r="AG242" i="12"/>
  <c r="AT242" i="12"/>
  <c r="AG244" i="12"/>
  <c r="AK245" i="12"/>
  <c r="AS245" i="12"/>
  <c r="J246" i="12"/>
  <c r="AK247" i="12"/>
  <c r="AH247" i="12"/>
  <c r="AG253" i="12"/>
  <c r="AR291" i="12"/>
  <c r="AW267" i="12"/>
  <c r="G271" i="12"/>
  <c r="S274" i="12"/>
  <c r="AG277" i="12"/>
  <c r="S171" i="12"/>
  <c r="W171" i="12"/>
  <c r="AD195" i="12"/>
  <c r="AH171" i="12"/>
  <c r="D227" i="12"/>
  <c r="J203" i="12"/>
  <c r="O227" i="12"/>
  <c r="S203" i="12"/>
  <c r="AK203" i="12"/>
  <c r="AR227" i="12"/>
  <c r="AW203" i="12"/>
  <c r="J204" i="12"/>
  <c r="AH204" i="12"/>
  <c r="AT204" i="12"/>
  <c r="K205" i="12"/>
  <c r="AK207" i="12"/>
  <c r="AS207" i="12"/>
  <c r="J208" i="12"/>
  <c r="AW210" i="12"/>
  <c r="H211" i="12"/>
  <c r="V211" i="12"/>
  <c r="G214" i="12"/>
  <c r="T214" i="12"/>
  <c r="AJ214" i="12"/>
  <c r="K217" i="12"/>
  <c r="S217" i="12"/>
  <c r="AH217" i="12"/>
  <c r="AV217" i="12"/>
  <c r="W220" i="12"/>
  <c r="AG220" i="12"/>
  <c r="AT220" i="12"/>
  <c r="AK223" i="12"/>
  <c r="AS223" i="12"/>
  <c r="J224" i="12"/>
  <c r="AW226" i="12"/>
  <c r="Q259" i="12"/>
  <c r="V235" i="12"/>
  <c r="AF259" i="12"/>
  <c r="AK235" i="12"/>
  <c r="AO259" i="12"/>
  <c r="AS235" i="12"/>
  <c r="AW236" i="12"/>
  <c r="H237" i="12"/>
  <c r="V237" i="12"/>
  <c r="G240" i="12"/>
  <c r="T240" i="12"/>
  <c r="G242" i="12"/>
  <c r="S243" i="12"/>
  <c r="AH243" i="12"/>
  <c r="AG246" i="12"/>
  <c r="AT246" i="12"/>
  <c r="G248" i="12"/>
  <c r="T250" i="12"/>
  <c r="AW250" i="12"/>
  <c r="AT250" i="12"/>
  <c r="K255" i="12"/>
  <c r="H255" i="12"/>
  <c r="W258" i="12"/>
  <c r="T258" i="12"/>
  <c r="AE291" i="12"/>
  <c r="AJ267" i="12"/>
  <c r="AP227" i="12"/>
  <c r="E259" i="12"/>
  <c r="R259" i="12"/>
  <c r="AC259" i="12"/>
  <c r="AG235" i="12"/>
  <c r="AP259" i="12"/>
  <c r="AT235" i="12"/>
  <c r="AT249" i="12"/>
  <c r="S250" i="12"/>
  <c r="AG252" i="12"/>
  <c r="AH253" i="12"/>
  <c r="G254" i="12"/>
  <c r="AG256" i="12"/>
  <c r="AS268" i="12"/>
  <c r="G275" i="12"/>
  <c r="S278" i="12"/>
  <c r="AK290" i="12"/>
  <c r="AH290" i="12"/>
  <c r="AG302" i="12"/>
  <c r="K316" i="12"/>
  <c r="H316" i="12"/>
  <c r="H203" i="12"/>
  <c r="AF227" i="12"/>
  <c r="F259" i="12"/>
  <c r="J235" i="12"/>
  <c r="S235" i="12"/>
  <c r="W235" i="12"/>
  <c r="AD259" i="12"/>
  <c r="AH235" i="12"/>
  <c r="AH248" i="12"/>
  <c r="K249" i="12"/>
  <c r="AV249" i="12"/>
  <c r="T252" i="12"/>
  <c r="AH252" i="12"/>
  <c r="AS252" i="12"/>
  <c r="H254" i="12"/>
  <c r="S254" i="12"/>
  <c r="V254" i="12"/>
  <c r="T254" i="12"/>
  <c r="S255" i="12"/>
  <c r="AH255" i="12"/>
  <c r="S257" i="12"/>
  <c r="AH257" i="12"/>
  <c r="AG258" i="12"/>
  <c r="AT258" i="12"/>
  <c r="AU258" i="12" s="1"/>
  <c r="R291" i="12"/>
  <c r="AP291" i="12"/>
  <c r="AG269" i="12"/>
  <c r="AT269" i="12"/>
  <c r="AS270" i="12"/>
  <c r="AS272" i="12"/>
  <c r="H274" i="12"/>
  <c r="H276" i="12"/>
  <c r="G277" i="12"/>
  <c r="T277" i="12"/>
  <c r="G279" i="12"/>
  <c r="T279" i="12"/>
  <c r="S280" i="12"/>
  <c r="AH280" i="12"/>
  <c r="F323" i="12"/>
  <c r="K299" i="12"/>
  <c r="O323" i="12"/>
  <c r="V299" i="12"/>
  <c r="S299" i="12"/>
  <c r="AG203" i="12"/>
  <c r="C259" i="12"/>
  <c r="G235" i="12"/>
  <c r="K235" i="12"/>
  <c r="P259" i="12"/>
  <c r="T235" i="12"/>
  <c r="AE259" i="12"/>
  <c r="AR259" i="12"/>
  <c r="AV235" i="12"/>
  <c r="AT247" i="12"/>
  <c r="W248" i="12"/>
  <c r="G249" i="12"/>
  <c r="T251" i="12"/>
  <c r="AG251" i="12"/>
  <c r="G253" i="12"/>
  <c r="G256" i="12"/>
  <c r="T256" i="12"/>
  <c r="G258" i="12"/>
  <c r="G267" i="12"/>
  <c r="S268" i="12"/>
  <c r="AH268" i="12"/>
  <c r="S270" i="12"/>
  <c r="AG271" i="12"/>
  <c r="AT271" i="12"/>
  <c r="AG273" i="12"/>
  <c r="AS274" i="12"/>
  <c r="AS276" i="12"/>
  <c r="H278" i="12"/>
  <c r="C291" i="12"/>
  <c r="K305" i="12"/>
  <c r="H305" i="12"/>
  <c r="S310" i="12"/>
  <c r="D291" i="12"/>
  <c r="H267" i="12"/>
  <c r="Q291" i="12"/>
  <c r="AF291" i="12"/>
  <c r="AO291" i="12"/>
  <c r="AS267" i="12"/>
  <c r="AV280" i="12"/>
  <c r="W283" i="12"/>
  <c r="AG283" i="12"/>
  <c r="AT283" i="12"/>
  <c r="AK286" i="12"/>
  <c r="AS286" i="12"/>
  <c r="J287" i="12"/>
  <c r="AS288" i="12"/>
  <c r="H290" i="12"/>
  <c r="AQ323" i="12"/>
  <c r="AV299" i="12"/>
  <c r="G300" i="12"/>
  <c r="T300" i="12"/>
  <c r="S301" i="12"/>
  <c r="AH301" i="12"/>
  <c r="S303" i="12"/>
  <c r="U303" i="12" s="1"/>
  <c r="AH303" i="12"/>
  <c r="G307" i="12"/>
  <c r="AD323" i="12"/>
  <c r="AK254" i="12"/>
  <c r="J255" i="12"/>
  <c r="W255" i="12"/>
  <c r="K256" i="12"/>
  <c r="AV256" i="12"/>
  <c r="AJ257" i="12"/>
  <c r="AW257" i="12"/>
  <c r="V258" i="12"/>
  <c r="AK258" i="12"/>
  <c r="E291" i="12"/>
  <c r="AC291" i="12"/>
  <c r="AG267" i="12"/>
  <c r="AT267" i="12"/>
  <c r="J268" i="12"/>
  <c r="W268" i="12"/>
  <c r="K269" i="12"/>
  <c r="AV269" i="12"/>
  <c r="AJ270" i="12"/>
  <c r="AW270" i="12"/>
  <c r="V271" i="12"/>
  <c r="AK271" i="12"/>
  <c r="J272" i="12"/>
  <c r="W272" i="12"/>
  <c r="K273" i="12"/>
  <c r="AV273" i="12"/>
  <c r="AJ274" i="12"/>
  <c r="AW274" i="12"/>
  <c r="V275" i="12"/>
  <c r="AK275" i="12"/>
  <c r="J276" i="12"/>
  <c r="W276" i="12"/>
  <c r="K277" i="12"/>
  <c r="AV277" i="12"/>
  <c r="AJ278" i="12"/>
  <c r="AW278" i="12"/>
  <c r="V279" i="12"/>
  <c r="AK279" i="12"/>
  <c r="J280" i="12"/>
  <c r="W280" i="12"/>
  <c r="G281" i="12"/>
  <c r="T281" i="12"/>
  <c r="AJ281" i="12"/>
  <c r="K284" i="12"/>
  <c r="S284" i="12"/>
  <c r="AH284" i="12"/>
  <c r="AV284" i="12"/>
  <c r="W287" i="12"/>
  <c r="AG287" i="12"/>
  <c r="AT287" i="12"/>
  <c r="AG289" i="12"/>
  <c r="AI289" i="12" s="1"/>
  <c r="AT289" i="12"/>
  <c r="AS290" i="12"/>
  <c r="H301" i="12"/>
  <c r="I301" i="12" s="1"/>
  <c r="G302" i="12"/>
  <c r="T302" i="12"/>
  <c r="G304" i="12"/>
  <c r="T304" i="12"/>
  <c r="AW309" i="12"/>
  <c r="AT309" i="12"/>
  <c r="AS316" i="12"/>
  <c r="AK322" i="12"/>
  <c r="AH322" i="12"/>
  <c r="F291" i="12"/>
  <c r="O291" i="12"/>
  <c r="S267" i="12"/>
  <c r="AD291" i="12"/>
  <c r="AH267" i="12"/>
  <c r="AQ291" i="12"/>
  <c r="S290" i="12"/>
  <c r="U290" i="12" s="1"/>
  <c r="R323" i="12"/>
  <c r="AS301" i="12"/>
  <c r="AS305" i="12"/>
  <c r="AG313" i="12"/>
  <c r="W319" i="12"/>
  <c r="T319" i="12"/>
  <c r="P323" i="12"/>
  <c r="T299" i="12"/>
  <c r="AE323" i="12"/>
  <c r="AR323" i="12"/>
  <c r="AK304" i="12"/>
  <c r="J305" i="12"/>
  <c r="S305" i="12"/>
  <c r="G306" i="12"/>
  <c r="H308" i="12"/>
  <c r="G309" i="12"/>
  <c r="T309" i="12"/>
  <c r="G311" i="12"/>
  <c r="T311" i="12"/>
  <c r="S312" i="12"/>
  <c r="AH312" i="12"/>
  <c r="S314" i="12"/>
  <c r="AH314" i="12"/>
  <c r="AG315" i="12"/>
  <c r="AT315" i="12"/>
  <c r="AG317" i="12"/>
  <c r="AT317" i="12"/>
  <c r="AS318" i="12"/>
  <c r="AS320" i="12"/>
  <c r="H322" i="12"/>
  <c r="AO323" i="12"/>
  <c r="Q355" i="12"/>
  <c r="V331" i="12"/>
  <c r="T333" i="12"/>
  <c r="AH336" i="12"/>
  <c r="AS339" i="12"/>
  <c r="AU339" i="12" s="1"/>
  <c r="K281" i="12"/>
  <c r="AV281" i="12"/>
  <c r="AJ282" i="12"/>
  <c r="AW282" i="12"/>
  <c r="V283" i="12"/>
  <c r="AK283" i="12"/>
  <c r="J284" i="12"/>
  <c r="W284" i="12"/>
  <c r="K285" i="12"/>
  <c r="AV285" i="12"/>
  <c r="AJ286" i="12"/>
  <c r="AW286" i="12"/>
  <c r="V287" i="12"/>
  <c r="AK287" i="12"/>
  <c r="J288" i="12"/>
  <c r="W288" i="12"/>
  <c r="K289" i="12"/>
  <c r="AV289" i="12"/>
  <c r="AJ290" i="12"/>
  <c r="AW290" i="12"/>
  <c r="D323" i="12"/>
  <c r="H299" i="12"/>
  <c r="Q323" i="12"/>
  <c r="AF323" i="12"/>
  <c r="V300" i="12"/>
  <c r="AK300" i="12"/>
  <c r="J301" i="12"/>
  <c r="W301" i="12"/>
  <c r="K302" i="12"/>
  <c r="AV302" i="12"/>
  <c r="AJ303" i="12"/>
  <c r="AW303" i="12"/>
  <c r="V304" i="12"/>
  <c r="AG304" i="12"/>
  <c r="H306" i="12"/>
  <c r="T306" i="12"/>
  <c r="AG306" i="12"/>
  <c r="AS306" i="12"/>
  <c r="AS308" i="12"/>
  <c r="H310" i="12"/>
  <c r="H312" i="12"/>
  <c r="G313" i="12"/>
  <c r="T313" i="12"/>
  <c r="G315" i="12"/>
  <c r="T315" i="12"/>
  <c r="S316" i="12"/>
  <c r="AH316" i="12"/>
  <c r="S318" i="12"/>
  <c r="AH318" i="12"/>
  <c r="AG319" i="12"/>
  <c r="AT319" i="12"/>
  <c r="AG321" i="12"/>
  <c r="AT321" i="12"/>
  <c r="AS322" i="12"/>
  <c r="AP355" i="12"/>
  <c r="AW331" i="12"/>
  <c r="G338" i="12"/>
  <c r="E323" i="12"/>
  <c r="AC323" i="12"/>
  <c r="AG299" i="12"/>
  <c r="AP323" i="12"/>
  <c r="AT299" i="12"/>
  <c r="AH306" i="12"/>
  <c r="AG309" i="12"/>
  <c r="AS312" i="12"/>
  <c r="G319" i="12"/>
  <c r="S322" i="12"/>
  <c r="E355" i="12"/>
  <c r="J331" i="12"/>
  <c r="S332" i="12"/>
  <c r="AG335" i="12"/>
  <c r="R355" i="12"/>
  <c r="W331" i="12"/>
  <c r="AF355" i="12"/>
  <c r="S338" i="12"/>
  <c r="AG341" i="12"/>
  <c r="G343" i="12"/>
  <c r="AK354" i="12"/>
  <c r="AH354" i="12"/>
  <c r="AW306" i="12"/>
  <c r="V307" i="12"/>
  <c r="AK307" i="12"/>
  <c r="J308" i="12"/>
  <c r="W308" i="12"/>
  <c r="K309" i="12"/>
  <c r="AV309" i="12"/>
  <c r="AW310" i="12"/>
  <c r="G331" i="12"/>
  <c r="H331" i="12"/>
  <c r="AC355" i="12"/>
  <c r="AG331" i="12"/>
  <c r="AS332" i="12"/>
  <c r="S334" i="12"/>
  <c r="AG334" i="12"/>
  <c r="G336" i="12"/>
  <c r="V337" i="12"/>
  <c r="K348" i="12"/>
  <c r="H348" i="12"/>
  <c r="AO355" i="12"/>
  <c r="AS331" i="12"/>
  <c r="AJ332" i="12"/>
  <c r="H333" i="12"/>
  <c r="AK333" i="12"/>
  <c r="J334" i="12"/>
  <c r="AH334" i="12"/>
  <c r="AT334" i="12"/>
  <c r="K335" i="12"/>
  <c r="AV335" i="12"/>
  <c r="H336" i="12"/>
  <c r="T336" i="12"/>
  <c r="AW336" i="12"/>
  <c r="G347" i="12"/>
  <c r="AS352" i="12"/>
  <c r="F355" i="12"/>
  <c r="O355" i="12"/>
  <c r="S331" i="12"/>
  <c r="AD355" i="12"/>
  <c r="AH331" i="12"/>
  <c r="AQ355" i="12"/>
  <c r="K337" i="12"/>
  <c r="AV337" i="12"/>
  <c r="T338" i="12"/>
  <c r="AG338" i="12"/>
  <c r="AS338" i="12"/>
  <c r="G340" i="12"/>
  <c r="S340" i="12"/>
  <c r="AG340" i="12"/>
  <c r="AH341" i="12"/>
  <c r="AS341" i="12"/>
  <c r="G342" i="12"/>
  <c r="H343" i="12"/>
  <c r="S343" i="12"/>
  <c r="AG345" i="12"/>
  <c r="AS348" i="12"/>
  <c r="AU348" i="12" s="1"/>
  <c r="AG349" i="12"/>
  <c r="W351" i="12"/>
  <c r="T351" i="12"/>
  <c r="C355" i="12"/>
  <c r="K331" i="12"/>
  <c r="P355" i="12"/>
  <c r="T331" i="12"/>
  <c r="AR355" i="12"/>
  <c r="AV331" i="12"/>
  <c r="G337" i="12"/>
  <c r="I337" i="12" s="1"/>
  <c r="AT338" i="12"/>
  <c r="G339" i="12"/>
  <c r="T340" i="12"/>
  <c r="AH340" i="12"/>
  <c r="AS340" i="12"/>
  <c r="H342" i="12"/>
  <c r="S342" i="12"/>
  <c r="AH346" i="12"/>
  <c r="AI346" i="12" s="1"/>
  <c r="AT343" i="12"/>
  <c r="W344" i="12"/>
  <c r="T345" i="12"/>
  <c r="AH345" i="12"/>
  <c r="AJ346" i="12"/>
  <c r="H347" i="12"/>
  <c r="AK347" i="12"/>
  <c r="S348" i="12"/>
  <c r="AH348" i="12"/>
  <c r="S350" i="12"/>
  <c r="AH350" i="12"/>
  <c r="AI350" i="12" s="1"/>
  <c r="AG351" i="12"/>
  <c r="AT351" i="12"/>
  <c r="AG353" i="12"/>
  <c r="AT353" i="12"/>
  <c r="AS354" i="12"/>
  <c r="S344" i="12"/>
  <c r="AG344" i="12"/>
  <c r="G346" i="12"/>
  <c r="AG347" i="12"/>
  <c r="AS347" i="12"/>
  <c r="G349" i="12"/>
  <c r="T349" i="12"/>
  <c r="G351" i="12"/>
  <c r="S352" i="12"/>
  <c r="AH352" i="12"/>
  <c r="S354" i="12"/>
  <c r="AW350" i="12"/>
  <c r="AK351" i="12"/>
  <c r="J352" i="12"/>
  <c r="W352" i="12"/>
  <c r="K353" i="12"/>
  <c r="AV353" i="12"/>
  <c r="AJ354" i="12"/>
  <c r="AW354" i="12"/>
  <c r="P22" i="4"/>
  <c r="O22" i="4"/>
  <c r="N22" i="4"/>
  <c r="P21" i="4"/>
  <c r="O21" i="4"/>
  <c r="N21" i="4"/>
  <c r="P20" i="4"/>
  <c r="O20" i="4"/>
  <c r="N20" i="4"/>
  <c r="P19" i="4"/>
  <c r="O19" i="4"/>
  <c r="N19" i="4"/>
  <c r="P18" i="4"/>
  <c r="O18" i="4"/>
  <c r="N18" i="4"/>
  <c r="P17" i="4"/>
  <c r="O17" i="4"/>
  <c r="N17" i="4"/>
  <c r="P16" i="4"/>
  <c r="O16" i="4"/>
  <c r="N16" i="4"/>
  <c r="H22" i="4"/>
  <c r="H11" i="4"/>
  <c r="H55" i="4" s="1"/>
  <c r="H10" i="4"/>
  <c r="H54" i="4" s="1"/>
  <c r="H21" i="4"/>
  <c r="H20" i="4"/>
  <c r="H9" i="4"/>
  <c r="H53" i="4" s="1"/>
  <c r="H8" i="4"/>
  <c r="H52" i="4" s="1"/>
  <c r="H19" i="4"/>
  <c r="H18" i="4"/>
  <c r="H7" i="4"/>
  <c r="H51" i="4" s="1"/>
  <c r="H17" i="4"/>
  <c r="H6" i="4"/>
  <c r="H50" i="4" s="1"/>
  <c r="H16" i="4"/>
  <c r="H5" i="4"/>
  <c r="I66" i="12" l="1"/>
  <c r="AI95" i="12"/>
  <c r="AU83" i="12"/>
  <c r="U83" i="12"/>
  <c r="U45" i="12"/>
  <c r="U244" i="12"/>
  <c r="AU350" i="12"/>
  <c r="AI283" i="12"/>
  <c r="AI213" i="12"/>
  <c r="AI26" i="12"/>
  <c r="AU145" i="12"/>
  <c r="AU188" i="12"/>
  <c r="AU151" i="12"/>
  <c r="AU305" i="12"/>
  <c r="AU316" i="12"/>
  <c r="I241" i="12"/>
  <c r="I79" i="12"/>
  <c r="AI128" i="12"/>
  <c r="AU183" i="12"/>
  <c r="AU17" i="12"/>
  <c r="AU244" i="12"/>
  <c r="AI153" i="12"/>
  <c r="U237" i="12"/>
  <c r="AI25" i="12"/>
  <c r="U56" i="12"/>
  <c r="U279" i="12"/>
  <c r="AU269" i="12"/>
  <c r="U253" i="12"/>
  <c r="AU334" i="12"/>
  <c r="AU322" i="12"/>
  <c r="I322" i="12"/>
  <c r="U314" i="12"/>
  <c r="U278" i="12"/>
  <c r="AI243" i="12"/>
  <c r="I207" i="12"/>
  <c r="I247" i="12"/>
  <c r="U58" i="12"/>
  <c r="AI29" i="12"/>
  <c r="U28" i="12"/>
  <c r="AI236" i="12"/>
  <c r="AI127" i="12"/>
  <c r="AI48" i="12"/>
  <c r="AU311" i="12"/>
  <c r="AU215" i="12"/>
  <c r="AU130" i="12"/>
  <c r="AU82" i="12"/>
  <c r="AU92" i="12"/>
  <c r="AU210" i="12"/>
  <c r="U27" i="12"/>
  <c r="AI288" i="12"/>
  <c r="I225" i="12"/>
  <c r="I252" i="12"/>
  <c r="AI115" i="12"/>
  <c r="I193" i="12"/>
  <c r="AU90" i="12"/>
  <c r="AU110" i="12"/>
  <c r="I161" i="12"/>
  <c r="I147" i="12"/>
  <c r="I344" i="12"/>
  <c r="I217" i="12"/>
  <c r="AI117" i="12"/>
  <c r="H49" i="4"/>
  <c r="H12" i="4"/>
  <c r="U336" i="12"/>
  <c r="H23" i="4"/>
  <c r="AU351" i="12"/>
  <c r="AI348" i="12"/>
  <c r="AU341" i="12"/>
  <c r="U277" i="12"/>
  <c r="AJ163" i="12"/>
  <c r="W35" i="12"/>
  <c r="AI61" i="12"/>
  <c r="AU25" i="12"/>
  <c r="I288" i="12"/>
  <c r="I81" i="12"/>
  <c r="I44" i="12"/>
  <c r="I46" i="12"/>
  <c r="AU256" i="12"/>
  <c r="AU98" i="12"/>
  <c r="U174" i="12"/>
  <c r="AU147" i="12"/>
  <c r="U121" i="12"/>
  <c r="U91" i="12"/>
  <c r="U118" i="12"/>
  <c r="U92" i="12"/>
  <c r="AU80" i="12"/>
  <c r="I97" i="12"/>
  <c r="I176" i="12"/>
  <c r="I219" i="12"/>
  <c r="U175" i="12"/>
  <c r="AU86" i="12"/>
  <c r="AU192" i="12"/>
  <c r="I338" i="12"/>
  <c r="AU56" i="12"/>
  <c r="I289" i="12"/>
  <c r="I151" i="12"/>
  <c r="AI305" i="12"/>
  <c r="AI93" i="12"/>
  <c r="AI122" i="12"/>
  <c r="I94" i="12"/>
  <c r="I345" i="12"/>
  <c r="AI347" i="12"/>
  <c r="AI290" i="12"/>
  <c r="I210" i="12"/>
  <c r="AI125" i="12"/>
  <c r="U122" i="12"/>
  <c r="AI178" i="12"/>
  <c r="AI193" i="12"/>
  <c r="AI85" i="12"/>
  <c r="AI182" i="12"/>
  <c r="I191" i="12"/>
  <c r="O23" i="4"/>
  <c r="U345" i="12"/>
  <c r="U155" i="12"/>
  <c r="U109" i="12"/>
  <c r="AI65" i="12"/>
  <c r="AI54" i="12"/>
  <c r="I20" i="12"/>
  <c r="AI52" i="12"/>
  <c r="U116" i="12"/>
  <c r="I117" i="12"/>
  <c r="AU346" i="12"/>
  <c r="AU337" i="12"/>
  <c r="AU58" i="12"/>
  <c r="AU57" i="12"/>
  <c r="AU320" i="12"/>
  <c r="AU257" i="12"/>
  <c r="AU287" i="12"/>
  <c r="AU280" i="12"/>
  <c r="AU336" i="12"/>
  <c r="AI118" i="12"/>
  <c r="AI124" i="12"/>
  <c r="AI55" i="12"/>
  <c r="AI223" i="12"/>
  <c r="AI114" i="12"/>
  <c r="AI108" i="12"/>
  <c r="U302" i="12"/>
  <c r="U217" i="12"/>
  <c r="U24" i="12"/>
  <c r="U257" i="12"/>
  <c r="U194" i="12"/>
  <c r="I78" i="12"/>
  <c r="I214" i="12"/>
  <c r="I181" i="12"/>
  <c r="I55" i="12"/>
  <c r="I269" i="12"/>
  <c r="I320" i="12"/>
  <c r="I211" i="12"/>
  <c r="U342" i="12"/>
  <c r="AI336" i="12"/>
  <c r="AI301" i="12"/>
  <c r="I159" i="12"/>
  <c r="U66" i="12"/>
  <c r="AI57" i="12"/>
  <c r="U62" i="12"/>
  <c r="AI20" i="12"/>
  <c r="U17" i="12"/>
  <c r="AU62" i="12"/>
  <c r="I177" i="12"/>
  <c r="AI144" i="12"/>
  <c r="AU208" i="12"/>
  <c r="U247" i="12"/>
  <c r="AU155" i="12"/>
  <c r="AI238" i="12"/>
  <c r="I250" i="12"/>
  <c r="AI156" i="12"/>
  <c r="I236" i="12"/>
  <c r="AI250" i="12"/>
  <c r="U172" i="12"/>
  <c r="AU117" i="12"/>
  <c r="AI254" i="12"/>
  <c r="AU180" i="12"/>
  <c r="U90" i="12"/>
  <c r="AI183" i="12"/>
  <c r="AI312" i="12"/>
  <c r="AU207" i="12"/>
  <c r="W195" i="12"/>
  <c r="U184" i="12"/>
  <c r="I95" i="12"/>
  <c r="I25" i="12"/>
  <c r="I243" i="12"/>
  <c r="I215" i="12"/>
  <c r="AI189" i="12"/>
  <c r="AI86" i="12"/>
  <c r="AU279" i="12"/>
  <c r="U339" i="12"/>
  <c r="AU162" i="12"/>
  <c r="I239" i="12"/>
  <c r="AU185" i="12"/>
  <c r="N23" i="4"/>
  <c r="P23" i="4"/>
  <c r="I152" i="12"/>
  <c r="AI14" i="12"/>
  <c r="AI92" i="12"/>
  <c r="AI46" i="12"/>
  <c r="AU150" i="12"/>
  <c r="AI342" i="12"/>
  <c r="AI268" i="12"/>
  <c r="AI77" i="12"/>
  <c r="AI110" i="12"/>
  <c r="AI337" i="12"/>
  <c r="AU140" i="12"/>
  <c r="I56" i="12"/>
  <c r="I348" i="12"/>
  <c r="AU157" i="12"/>
  <c r="AI278" i="12"/>
  <c r="AI215" i="12"/>
  <c r="AI269" i="12"/>
  <c r="AI33" i="12"/>
  <c r="U160" i="12"/>
  <c r="U177" i="12"/>
  <c r="I85" i="12"/>
  <c r="AI15" i="12"/>
  <c r="U191" i="12"/>
  <c r="AU154" i="12"/>
  <c r="AI343" i="12"/>
  <c r="AU87" i="12"/>
  <c r="I187" i="12"/>
  <c r="U14" i="12"/>
  <c r="I64" i="12"/>
  <c r="U53" i="12"/>
  <c r="I226" i="12"/>
  <c r="AI206" i="12"/>
  <c r="AI63" i="12"/>
  <c r="U350" i="12"/>
  <c r="AI148" i="12"/>
  <c r="AI50" i="12"/>
  <c r="AI141" i="12"/>
  <c r="I315" i="12"/>
  <c r="I185" i="12"/>
  <c r="AI194" i="12"/>
  <c r="AI23" i="12"/>
  <c r="AU44" i="12"/>
  <c r="AU317" i="12"/>
  <c r="AU108" i="12"/>
  <c r="AU88" i="12"/>
  <c r="AU238" i="12"/>
  <c r="AU45" i="12"/>
  <c r="U146" i="12"/>
  <c r="U242" i="12"/>
  <c r="U335" i="12"/>
  <c r="U112" i="12"/>
  <c r="U108" i="12"/>
  <c r="U337" i="12"/>
  <c r="I174" i="12"/>
  <c r="I206" i="12"/>
  <c r="AU127" i="12"/>
  <c r="AU338" i="12"/>
  <c r="AU178" i="12"/>
  <c r="AU353" i="12"/>
  <c r="AI30" i="12"/>
  <c r="AI129" i="12"/>
  <c r="AI306" i="12"/>
  <c r="AI241" i="12"/>
  <c r="AI256" i="12"/>
  <c r="AI246" i="12"/>
  <c r="AI216" i="12"/>
  <c r="AI116" i="12"/>
  <c r="AI237" i="12"/>
  <c r="AI187" i="12"/>
  <c r="AU28" i="12"/>
  <c r="I192" i="12"/>
  <c r="I186" i="12"/>
  <c r="AI333" i="12"/>
  <c r="AI275" i="12"/>
  <c r="AU65" i="12"/>
  <c r="AI97" i="12"/>
  <c r="AU277" i="12"/>
  <c r="U285" i="12"/>
  <c r="AI351" i="12"/>
  <c r="U332" i="12"/>
  <c r="AI304" i="12"/>
  <c r="AU113" i="12"/>
  <c r="AI119" i="12"/>
  <c r="AU209" i="12"/>
  <c r="U119" i="12"/>
  <c r="AU332" i="12"/>
  <c r="U115" i="12"/>
  <c r="U300" i="12"/>
  <c r="AI84" i="12"/>
  <c r="AJ355" i="12"/>
  <c r="AI245" i="12"/>
  <c r="AI332" i="12"/>
  <c r="AI31" i="12"/>
  <c r="AU217" i="12"/>
  <c r="AU333" i="12"/>
  <c r="K291" i="12"/>
  <c r="AU190" i="12"/>
  <c r="AI17" i="12"/>
  <c r="I119" i="12"/>
  <c r="I178" i="12"/>
  <c r="AI270" i="12"/>
  <c r="AI281" i="12"/>
  <c r="AI173" i="12"/>
  <c r="AU286" i="12"/>
  <c r="AU187" i="12"/>
  <c r="AI279" i="12"/>
  <c r="AI192" i="12"/>
  <c r="U256" i="12"/>
  <c r="U20" i="12"/>
  <c r="U348" i="12"/>
  <c r="U223" i="12"/>
  <c r="U87" i="12"/>
  <c r="U25" i="12"/>
  <c r="U19" i="12"/>
  <c r="U268" i="12"/>
  <c r="I52" i="12"/>
  <c r="I86" i="12"/>
  <c r="I126" i="12"/>
  <c r="I245" i="12"/>
  <c r="I246" i="12"/>
  <c r="I188" i="12"/>
  <c r="I124" i="12"/>
  <c r="I118" i="12"/>
  <c r="I182" i="12"/>
  <c r="I155" i="12"/>
  <c r="I256" i="12"/>
  <c r="I30" i="12"/>
  <c r="I48" i="12"/>
  <c r="I346" i="12"/>
  <c r="I313" i="12"/>
  <c r="I179" i="12"/>
  <c r="N40" i="4"/>
  <c r="AU96" i="12"/>
  <c r="AU206" i="12"/>
  <c r="AU189" i="12"/>
  <c r="AI274" i="12"/>
  <c r="U321" i="12"/>
  <c r="U176" i="12"/>
  <c r="AI142" i="12"/>
  <c r="AI88" i="12"/>
  <c r="AI319" i="12"/>
  <c r="AU226" i="12"/>
  <c r="AU205" i="12"/>
  <c r="AI21" i="12"/>
  <c r="I21" i="12"/>
  <c r="AI175" i="12"/>
  <c r="I146" i="12"/>
  <c r="AI158" i="12"/>
  <c r="AI185" i="12"/>
  <c r="U305" i="12"/>
  <c r="I304" i="12"/>
  <c r="AI282" i="12"/>
  <c r="I76" i="12"/>
  <c r="AI172" i="12"/>
  <c r="U322" i="12"/>
  <c r="U301" i="12"/>
  <c r="AI219" i="12"/>
  <c r="AI89" i="12"/>
  <c r="AI310" i="12"/>
  <c r="U126" i="12"/>
  <c r="I111" i="12"/>
  <c r="I15" i="12"/>
  <c r="AU312" i="12"/>
  <c r="U274" i="12"/>
  <c r="I162" i="12"/>
  <c r="I268" i="12"/>
  <c r="I352" i="12"/>
  <c r="I349" i="12"/>
  <c r="I116" i="12"/>
  <c r="AU46" i="12"/>
  <c r="I87" i="12"/>
  <c r="U124" i="12"/>
  <c r="AI80" i="12"/>
  <c r="I109" i="12"/>
  <c r="I335" i="12"/>
  <c r="U315" i="12"/>
  <c r="AV163" i="12"/>
  <c r="AU161" i="12"/>
  <c r="AU116" i="12"/>
  <c r="AI277" i="12"/>
  <c r="AU300" i="12"/>
  <c r="AU240" i="12"/>
  <c r="AU253" i="12"/>
  <c r="AI257" i="12"/>
  <c r="AU213" i="12"/>
  <c r="AI208" i="12"/>
  <c r="U307" i="12"/>
  <c r="U12" i="12"/>
  <c r="U224" i="12"/>
  <c r="AU218" i="12"/>
  <c r="AU93" i="12"/>
  <c r="I339" i="12"/>
  <c r="AU114" i="12"/>
  <c r="U319" i="12"/>
  <c r="AU289" i="12"/>
  <c r="AI273" i="12"/>
  <c r="U251" i="12"/>
  <c r="I276" i="12"/>
  <c r="AI149" i="12"/>
  <c r="U158" i="12"/>
  <c r="AK35" i="12"/>
  <c r="I270" i="12"/>
  <c r="AI159" i="12"/>
  <c r="U287" i="12"/>
  <c r="AU153" i="12"/>
  <c r="AI300" i="12"/>
  <c r="I205" i="12"/>
  <c r="I340" i="12"/>
  <c r="I319" i="12"/>
  <c r="AU308" i="12"/>
  <c r="AU271" i="12"/>
  <c r="I222" i="12"/>
  <c r="AI98" i="12"/>
  <c r="AU173" i="12"/>
  <c r="U312" i="12"/>
  <c r="AI313" i="12"/>
  <c r="U144" i="12"/>
  <c r="J131" i="12"/>
  <c r="I123" i="12"/>
  <c r="AI79" i="12"/>
  <c r="AU191" i="12"/>
  <c r="I19" i="12"/>
  <c r="AI224" i="12"/>
  <c r="AI22" i="12"/>
  <c r="AI130" i="12"/>
  <c r="AU115" i="12"/>
  <c r="I108" i="12"/>
  <c r="U313" i="12"/>
  <c r="I275" i="12"/>
  <c r="U352" i="12"/>
  <c r="U318" i="12"/>
  <c r="K227" i="12"/>
  <c r="AI34" i="12"/>
  <c r="I93" i="12"/>
  <c r="AU121" i="12"/>
  <c r="AU146" i="12"/>
  <c r="AI217" i="12"/>
  <c r="AI174" i="12"/>
  <c r="AI13" i="12"/>
  <c r="AU22" i="12"/>
  <c r="AU79" i="12"/>
  <c r="U208" i="12"/>
  <c r="U282" i="12"/>
  <c r="O40" i="4"/>
  <c r="O44" i="4"/>
  <c r="I253" i="12"/>
  <c r="AK227" i="12"/>
  <c r="AI302" i="12"/>
  <c r="U188" i="12"/>
  <c r="U159" i="12"/>
  <c r="W99" i="12"/>
  <c r="I286" i="12"/>
  <c r="AI154" i="12"/>
  <c r="AI226" i="12"/>
  <c r="AI32" i="12"/>
  <c r="U98" i="12"/>
  <c r="AU123" i="12"/>
  <c r="U353" i="12"/>
  <c r="I353" i="12"/>
  <c r="AI96" i="12"/>
  <c r="U85" i="12"/>
  <c r="AU179" i="12"/>
  <c r="AI49" i="12"/>
  <c r="AJ35" i="12"/>
  <c r="AI249" i="12"/>
  <c r="I160" i="12"/>
  <c r="AI307" i="12"/>
  <c r="I175" i="12"/>
  <c r="I154" i="12"/>
  <c r="AI151" i="12"/>
  <c r="I125" i="12"/>
  <c r="I62" i="12"/>
  <c r="I49" i="12"/>
  <c r="AI19" i="12"/>
  <c r="U207" i="12"/>
  <c r="AU241" i="12"/>
  <c r="U81" i="12"/>
  <c r="U189" i="12"/>
  <c r="AU26" i="12"/>
  <c r="U15" i="12"/>
  <c r="U114" i="12"/>
  <c r="U179" i="12"/>
  <c r="AI179" i="12"/>
  <c r="AU282" i="12"/>
  <c r="U34" i="12"/>
  <c r="AU124" i="12"/>
  <c r="O39" i="4"/>
  <c r="P40" i="4"/>
  <c r="AI318" i="12"/>
  <c r="AU288" i="12"/>
  <c r="U270" i="12"/>
  <c r="I258" i="12"/>
  <c r="U280" i="12"/>
  <c r="AU223" i="12"/>
  <c r="AU245" i="12"/>
  <c r="AU242" i="12"/>
  <c r="AI240" i="12"/>
  <c r="AI188" i="12"/>
  <c r="I142" i="12"/>
  <c r="AJ99" i="12"/>
  <c r="AI66" i="12"/>
  <c r="AU47" i="12"/>
  <c r="AI44" i="12"/>
  <c r="U22" i="12"/>
  <c r="AU48" i="12"/>
  <c r="AI214" i="12"/>
  <c r="AI205" i="12"/>
  <c r="I153" i="12"/>
  <c r="I224" i="12"/>
  <c r="I130" i="12"/>
  <c r="I110" i="12"/>
  <c r="I65" i="12"/>
  <c r="AI123" i="12"/>
  <c r="I61" i="12"/>
  <c r="AU275" i="12"/>
  <c r="U269" i="12"/>
  <c r="AU159" i="12"/>
  <c r="AU141" i="12"/>
  <c r="U346" i="12"/>
  <c r="U173" i="12"/>
  <c r="U16" i="12"/>
  <c r="U29" i="12"/>
  <c r="AU20" i="12"/>
  <c r="AU84" i="12"/>
  <c r="AU224" i="12"/>
  <c r="U238" i="12"/>
  <c r="U65" i="12"/>
  <c r="U96" i="12"/>
  <c r="U23" i="12"/>
  <c r="AI339" i="12"/>
  <c r="AI276" i="12"/>
  <c r="AI211" i="12"/>
  <c r="I156" i="12"/>
  <c r="AI181" i="12"/>
  <c r="AI47" i="12"/>
  <c r="U21" i="12"/>
  <c r="AI120" i="12"/>
  <c r="I144" i="12"/>
  <c r="AU95" i="12"/>
  <c r="AU16" i="12"/>
  <c r="U97" i="12"/>
  <c r="U221" i="12"/>
  <c r="AU186" i="12"/>
  <c r="U154" i="12"/>
  <c r="AI112" i="12"/>
  <c r="I98" i="12"/>
  <c r="U78" i="12"/>
  <c r="I45" i="12"/>
  <c r="I82" i="12"/>
  <c r="U320" i="12"/>
  <c r="U182" i="12"/>
  <c r="AU181" i="12"/>
  <c r="AU158" i="12"/>
  <c r="AI111" i="12"/>
  <c r="AU14" i="12"/>
  <c r="AU347" i="12"/>
  <c r="AU24" i="12"/>
  <c r="AU126" i="12"/>
  <c r="AU15" i="12"/>
  <c r="AU281" i="12"/>
  <c r="P44" i="4"/>
  <c r="AW35" i="12"/>
  <c r="O41" i="4"/>
  <c r="P41" i="4"/>
  <c r="AU344" i="12"/>
  <c r="AU252" i="12"/>
  <c r="AU128" i="12"/>
  <c r="AU122" i="12"/>
  <c r="U241" i="12"/>
  <c r="AU31" i="12"/>
  <c r="AU268" i="12"/>
  <c r="N41" i="4"/>
  <c r="I223" i="12"/>
  <c r="AI28" i="12"/>
  <c r="AU63" i="12"/>
  <c r="I314" i="12"/>
  <c r="AI247" i="12"/>
  <c r="I204" i="12"/>
  <c r="I120" i="12"/>
  <c r="AI59" i="12"/>
  <c r="AI140" i="12"/>
  <c r="I274" i="12"/>
  <c r="U258" i="12"/>
  <c r="U239" i="12"/>
  <c r="I22" i="12"/>
  <c r="N38" i="4"/>
  <c r="N42" i="4"/>
  <c r="AI314" i="12"/>
  <c r="AU175" i="12"/>
  <c r="I244" i="12"/>
  <c r="AI53" i="12"/>
  <c r="U130" i="12"/>
  <c r="I90" i="12"/>
  <c r="AI353" i="12"/>
  <c r="AU274" i="12"/>
  <c r="O38" i="4"/>
  <c r="O42" i="4"/>
  <c r="I255" i="12"/>
  <c r="AI60" i="12"/>
  <c r="I14" i="12"/>
  <c r="P38" i="4"/>
  <c r="P42" i="4"/>
  <c r="AU352" i="12"/>
  <c r="AI180" i="12"/>
  <c r="AU118" i="12"/>
  <c r="U110" i="12"/>
  <c r="I121" i="12"/>
  <c r="U86" i="12"/>
  <c r="AU55" i="12"/>
  <c r="AU54" i="12"/>
  <c r="AU182" i="12"/>
  <c r="AU12" i="12"/>
  <c r="I208" i="12"/>
  <c r="AI83" i="12"/>
  <c r="AI51" i="12"/>
  <c r="N39" i="4"/>
  <c r="N43" i="4"/>
  <c r="I302" i="12"/>
  <c r="I282" i="12"/>
  <c r="AU97" i="12"/>
  <c r="U222" i="12"/>
  <c r="I221" i="12"/>
  <c r="AI152" i="12"/>
  <c r="I96" i="12"/>
  <c r="AI87" i="12"/>
  <c r="I17" i="12"/>
  <c r="I112" i="12"/>
  <c r="AU53" i="12"/>
  <c r="AU18" i="12"/>
  <c r="AU61" i="12"/>
  <c r="AU314" i="12"/>
  <c r="AI81" i="12"/>
  <c r="AI338" i="12"/>
  <c r="I141" i="12"/>
  <c r="I273" i="12"/>
  <c r="AI143" i="12"/>
  <c r="AI221" i="12"/>
  <c r="AU119" i="12"/>
  <c r="O43" i="4"/>
  <c r="P39" i="4"/>
  <c r="P43" i="4"/>
  <c r="AU290" i="12"/>
  <c r="AU335" i="12"/>
  <c r="N44" i="4"/>
  <c r="I80" i="12"/>
  <c r="I145" i="12"/>
  <c r="AU19" i="12"/>
  <c r="I84" i="12"/>
  <c r="AU174" i="12"/>
  <c r="U286" i="12"/>
  <c r="AI309" i="12"/>
  <c r="AU283" i="12"/>
  <c r="AI280" i="12"/>
  <c r="I237" i="12"/>
  <c r="U210" i="12"/>
  <c r="AI184" i="12"/>
  <c r="AJ131" i="12"/>
  <c r="AK99" i="12"/>
  <c r="AK67" i="12"/>
  <c r="AJ67" i="12"/>
  <c r="I218" i="12"/>
  <c r="AI317" i="12"/>
  <c r="AI244" i="12"/>
  <c r="I58" i="12"/>
  <c r="AU211" i="12"/>
  <c r="I271" i="12"/>
  <c r="I150" i="12"/>
  <c r="AU220" i="12"/>
  <c r="AI126" i="12"/>
  <c r="AI285" i="12"/>
  <c r="I212" i="12"/>
  <c r="AU284" i="12"/>
  <c r="AW355" i="12"/>
  <c r="AU318" i="12"/>
  <c r="AI322" i="12"/>
  <c r="I278" i="12"/>
  <c r="AU152" i="12"/>
  <c r="I280" i="12"/>
  <c r="I59" i="12"/>
  <c r="AI209" i="12"/>
  <c r="I287" i="12"/>
  <c r="U152" i="12"/>
  <c r="I354" i="12"/>
  <c r="I316" i="12"/>
  <c r="K67" i="12"/>
  <c r="AI210" i="12"/>
  <c r="I122" i="12"/>
  <c r="AI352" i="12"/>
  <c r="I279" i="12"/>
  <c r="AI251" i="12"/>
  <c r="AU246" i="12"/>
  <c r="AV35" i="12"/>
  <c r="I183" i="12"/>
  <c r="U49" i="12"/>
  <c r="U129" i="12"/>
  <c r="U18" i="12"/>
  <c r="U306" i="12"/>
  <c r="AU315" i="12"/>
  <c r="AU309" i="12"/>
  <c r="AI161" i="12"/>
  <c r="I31" i="12"/>
  <c r="U209" i="12"/>
  <c r="I350" i="12"/>
  <c r="AI91" i="12"/>
  <c r="U113" i="12"/>
  <c r="AI45" i="12"/>
  <c r="U178" i="12"/>
  <c r="AU51" i="12"/>
  <c r="AV355" i="12"/>
  <c r="AI287" i="12"/>
  <c r="AU340" i="12"/>
  <c r="U351" i="12"/>
  <c r="K355" i="12"/>
  <c r="AI315" i="12"/>
  <c r="I54" i="12"/>
  <c r="I53" i="12"/>
  <c r="I303" i="12"/>
  <c r="I216" i="12"/>
  <c r="AI308" i="12"/>
  <c r="I238" i="12"/>
  <c r="I12" i="12"/>
  <c r="AU225" i="12"/>
  <c r="U79" i="12"/>
  <c r="AI218" i="12"/>
  <c r="AI272" i="12"/>
  <c r="I91" i="12"/>
  <c r="U80" i="12"/>
  <c r="I290" i="12"/>
  <c r="AI255" i="12"/>
  <c r="AU109" i="12"/>
  <c r="I51" i="12"/>
  <c r="AU52" i="12"/>
  <c r="U225" i="12"/>
  <c r="I172" i="12"/>
  <c r="AU303" i="12"/>
  <c r="AV291" i="12"/>
  <c r="AU247" i="12"/>
  <c r="AU272" i="12"/>
  <c r="U255" i="12"/>
  <c r="J163" i="12"/>
  <c r="AI150" i="12"/>
  <c r="AI177" i="12"/>
  <c r="AU307" i="12"/>
  <c r="U219" i="12"/>
  <c r="U32" i="12"/>
  <c r="AJ227" i="12"/>
  <c r="I351" i="12"/>
  <c r="AI349" i="12"/>
  <c r="AI344" i="12"/>
  <c r="AU255" i="12"/>
  <c r="AI62" i="12"/>
  <c r="I184" i="12"/>
  <c r="U248" i="12"/>
  <c r="AU304" i="12"/>
  <c r="I284" i="12"/>
  <c r="I129" i="12"/>
  <c r="I26" i="12"/>
  <c r="U218" i="12"/>
  <c r="U214" i="12"/>
  <c r="U180" i="12"/>
  <c r="U186" i="12"/>
  <c r="V195" i="12"/>
  <c r="U145" i="12"/>
  <c r="U150" i="12"/>
  <c r="U48" i="12"/>
  <c r="U310" i="12"/>
  <c r="U181" i="12"/>
  <c r="V323" i="12"/>
  <c r="U283" i="12"/>
  <c r="U30" i="12"/>
  <c r="U246" i="12"/>
  <c r="U111" i="12"/>
  <c r="U212" i="12"/>
  <c r="U89" i="12"/>
  <c r="U252" i="12"/>
  <c r="U46" i="12"/>
  <c r="U311" i="12"/>
  <c r="U245" i="12"/>
  <c r="U309" i="12"/>
  <c r="U304" i="12"/>
  <c r="U55" i="12"/>
  <c r="W163" i="12"/>
  <c r="U127" i="12"/>
  <c r="U289" i="12"/>
  <c r="U334" i="12"/>
  <c r="U271" i="12"/>
  <c r="AW259" i="12"/>
  <c r="AU33" i="12"/>
  <c r="AU203" i="12"/>
  <c r="AW131" i="12"/>
  <c r="AU313" i="12"/>
  <c r="AU342" i="12"/>
  <c r="AU345" i="12"/>
  <c r="AU129" i="12"/>
  <c r="AU251" i="12"/>
  <c r="AU120" i="12"/>
  <c r="AU76" i="12"/>
  <c r="AU204" i="12"/>
  <c r="AU349" i="12"/>
  <c r="AU27" i="12"/>
  <c r="AU214" i="12"/>
  <c r="AU49" i="12"/>
  <c r="AU243" i="12"/>
  <c r="AU254" i="12"/>
  <c r="AU125" i="12"/>
  <c r="AU143" i="12"/>
  <c r="AU21" i="12"/>
  <c r="AU343" i="12"/>
  <c r="AU278" i="12"/>
  <c r="AS35" i="12"/>
  <c r="AU306" i="12"/>
  <c r="AU194" i="12"/>
  <c r="AU77" i="12"/>
  <c r="AU78" i="12"/>
  <c r="AU94" i="12"/>
  <c r="AU184" i="12"/>
  <c r="AA19" i="4"/>
  <c r="AU248" i="12"/>
  <c r="AU250" i="12"/>
  <c r="AU177" i="12"/>
  <c r="AU91" i="12"/>
  <c r="AU30" i="12"/>
  <c r="AU111" i="12"/>
  <c r="AU212" i="12"/>
  <c r="AA16" i="4"/>
  <c r="AU216" i="12"/>
  <c r="AW99" i="12"/>
  <c r="AU23" i="12"/>
  <c r="AU302" i="12"/>
  <c r="U88" i="12"/>
  <c r="U94" i="12"/>
  <c r="U149" i="12"/>
  <c r="U273" i="12"/>
  <c r="V131" i="12"/>
  <c r="U275" i="12"/>
  <c r="U215" i="12"/>
  <c r="U148" i="12"/>
  <c r="U64" i="12"/>
  <c r="U284" i="12"/>
  <c r="U120" i="12"/>
  <c r="U344" i="12"/>
  <c r="U281" i="12"/>
  <c r="U236" i="12"/>
  <c r="U82" i="12"/>
  <c r="V259" i="12"/>
  <c r="U341" i="12"/>
  <c r="U240" i="12"/>
  <c r="U187" i="12"/>
  <c r="U117" i="12"/>
  <c r="I277" i="12"/>
  <c r="I47" i="12"/>
  <c r="I307" i="12"/>
  <c r="I213" i="12"/>
  <c r="I63" i="12"/>
  <c r="I248" i="12"/>
  <c r="I77" i="12"/>
  <c r="I220" i="12"/>
  <c r="I190" i="12"/>
  <c r="I128" i="12"/>
  <c r="I89" i="12"/>
  <c r="I209" i="12"/>
  <c r="I272" i="12"/>
  <c r="I158" i="12"/>
  <c r="I24" i="12"/>
  <c r="I28" i="12"/>
  <c r="I114" i="12"/>
  <c r="I311" i="12"/>
  <c r="I113" i="12"/>
  <c r="I242" i="12"/>
  <c r="K131" i="12"/>
  <c r="I23" i="12"/>
  <c r="I173" i="12"/>
  <c r="I309" i="12"/>
  <c r="J99" i="12"/>
  <c r="I257" i="12"/>
  <c r="I13" i="12"/>
  <c r="I60" i="12"/>
  <c r="I308" i="12"/>
  <c r="I115" i="12"/>
  <c r="I321" i="12"/>
  <c r="I306" i="12"/>
  <c r="I312" i="12"/>
  <c r="I240" i="12"/>
  <c r="I318" i="12"/>
  <c r="I251" i="12"/>
  <c r="K35" i="12"/>
  <c r="U343" i="12"/>
  <c r="I343" i="12"/>
  <c r="I333" i="12"/>
  <c r="AI284" i="12"/>
  <c r="J195" i="12"/>
  <c r="S131" i="12"/>
  <c r="J67" i="12"/>
  <c r="U54" i="12"/>
  <c r="V35" i="12"/>
  <c r="AI335" i="12"/>
  <c r="I285" i="12"/>
  <c r="I83" i="12"/>
  <c r="AU29" i="12"/>
  <c r="I16" i="12"/>
  <c r="U317" i="12"/>
  <c r="AU321" i="12"/>
  <c r="AI220" i="12"/>
  <c r="AI146" i="12"/>
  <c r="G35" i="12"/>
  <c r="I283" i="12"/>
  <c r="AI82" i="12"/>
  <c r="U95" i="12"/>
  <c r="U156" i="12"/>
  <c r="AU276" i="12"/>
  <c r="AI321" i="12"/>
  <c r="U333" i="12"/>
  <c r="AI303" i="12"/>
  <c r="AI252" i="12"/>
  <c r="AI204" i="12"/>
  <c r="AU112" i="12"/>
  <c r="U76" i="12"/>
  <c r="I149" i="12"/>
  <c r="I29" i="12"/>
  <c r="U13" i="12"/>
  <c r="U216" i="12"/>
  <c r="AU89" i="12"/>
  <c r="U354" i="12"/>
  <c r="I336" i="12"/>
  <c r="I310" i="12"/>
  <c r="AK323" i="12"/>
  <c r="I305" i="12"/>
  <c r="AI258" i="12"/>
  <c r="V99" i="12"/>
  <c r="J35" i="12"/>
  <c r="AI27" i="12"/>
  <c r="I88" i="12"/>
  <c r="U347" i="12"/>
  <c r="J323" i="12"/>
  <c r="I281" i="12"/>
  <c r="U60" i="12"/>
  <c r="AI56" i="12"/>
  <c r="I332" i="12"/>
  <c r="AI212" i="12"/>
  <c r="I342" i="12"/>
  <c r="AU60" i="12"/>
  <c r="U205" i="12"/>
  <c r="U272" i="12"/>
  <c r="U183" i="12"/>
  <c r="AI354" i="12"/>
  <c r="J291" i="12"/>
  <c r="AI253" i="12"/>
  <c r="AI242" i="12"/>
  <c r="AU144" i="12"/>
  <c r="AI147" i="12"/>
  <c r="AI18" i="12"/>
  <c r="U31" i="12"/>
  <c r="U84" i="12"/>
  <c r="I189" i="12"/>
  <c r="AU148" i="12"/>
  <c r="AI109" i="12"/>
  <c r="AI157" i="12"/>
  <c r="AI345" i="12"/>
  <c r="U316" i="12"/>
  <c r="I249" i="12"/>
  <c r="J227" i="12"/>
  <c r="I180" i="12"/>
  <c r="AI155" i="12"/>
  <c r="AU354" i="12"/>
  <c r="AU285" i="12"/>
  <c r="AI64" i="12"/>
  <c r="AU219" i="12"/>
  <c r="K195" i="12"/>
  <c r="I148" i="12"/>
  <c r="AI94" i="12"/>
  <c r="I57" i="12"/>
  <c r="AU239" i="12"/>
  <c r="U125" i="12"/>
  <c r="AS131" i="12"/>
  <c r="S195" i="12"/>
  <c r="U50" i="12"/>
  <c r="S67" i="12"/>
  <c r="U288" i="12"/>
  <c r="U140" i="12"/>
  <c r="W291" i="12"/>
  <c r="S99" i="12"/>
  <c r="AU193" i="12"/>
  <c r="U349" i="12"/>
  <c r="S227" i="12"/>
  <c r="W227" i="12"/>
  <c r="AS195" i="12"/>
  <c r="AU149" i="12"/>
  <c r="W131" i="12"/>
  <c r="U249" i="12"/>
  <c r="AU249" i="12"/>
  <c r="W67" i="12"/>
  <c r="U26" i="12"/>
  <c r="AU237" i="12"/>
  <c r="AU81" i="12"/>
  <c r="U340" i="12"/>
  <c r="U226" i="12"/>
  <c r="U213" i="12"/>
  <c r="U243" i="12"/>
  <c r="U308" i="12"/>
  <c r="AU310" i="12"/>
  <c r="AU222" i="12"/>
  <c r="AU156" i="12"/>
  <c r="AS227" i="12"/>
  <c r="AU273" i="12"/>
  <c r="AS99" i="12"/>
  <c r="AU142" i="12"/>
  <c r="AU319" i="12"/>
  <c r="AS323" i="12"/>
  <c r="AS67" i="12"/>
  <c r="AU160" i="12"/>
  <c r="AU270" i="12"/>
  <c r="U33" i="12"/>
  <c r="AU85" i="12"/>
  <c r="AU66" i="12"/>
  <c r="AU34" i="12"/>
  <c r="U276" i="12"/>
  <c r="I254" i="12"/>
  <c r="AI121" i="12"/>
  <c r="AI316" i="12"/>
  <c r="G323" i="12"/>
  <c r="AI271" i="12"/>
  <c r="AJ195" i="12"/>
  <c r="AI76" i="12"/>
  <c r="AG35" i="12"/>
  <c r="AI340" i="12"/>
  <c r="I300" i="12"/>
  <c r="AJ259" i="12"/>
  <c r="AI191" i="12"/>
  <c r="AI162" i="12"/>
  <c r="J355" i="12"/>
  <c r="K259" i="12"/>
  <c r="K163" i="12"/>
  <c r="G131" i="12"/>
  <c r="AI16" i="12"/>
  <c r="I194" i="12"/>
  <c r="AG99" i="12"/>
  <c r="AI160" i="12"/>
  <c r="I32" i="12"/>
  <c r="AI78" i="12"/>
  <c r="I341" i="12"/>
  <c r="AI222" i="12"/>
  <c r="AI190" i="12"/>
  <c r="AK355" i="12"/>
  <c r="AI176" i="12"/>
  <c r="AI90" i="12"/>
  <c r="AI248" i="12"/>
  <c r="AG67" i="12"/>
  <c r="I334" i="12"/>
  <c r="AI186" i="12"/>
  <c r="I92" i="12"/>
  <c r="I27" i="12"/>
  <c r="I140" i="12"/>
  <c r="AG227" i="12"/>
  <c r="AI286" i="12"/>
  <c r="AK131" i="12"/>
  <c r="T355" i="12"/>
  <c r="U331" i="12"/>
  <c r="I347" i="12"/>
  <c r="AI334" i="12"/>
  <c r="AG355" i="12"/>
  <c r="AG323" i="12"/>
  <c r="AW323" i="12"/>
  <c r="W323" i="12"/>
  <c r="V291" i="12"/>
  <c r="G291" i="12"/>
  <c r="G259" i="12"/>
  <c r="AI299" i="12"/>
  <c r="U254" i="12"/>
  <c r="J259" i="12"/>
  <c r="U250" i="12"/>
  <c r="AK195" i="12"/>
  <c r="V227" i="12"/>
  <c r="U143" i="12"/>
  <c r="T291" i="12"/>
  <c r="U267" i="12"/>
  <c r="AH227" i="12"/>
  <c r="AK163" i="12"/>
  <c r="AG163" i="12"/>
  <c r="U203" i="12"/>
  <c r="K99" i="12"/>
  <c r="I43" i="12"/>
  <c r="H67" i="12"/>
  <c r="G163" i="12"/>
  <c r="AU75" i="12"/>
  <c r="AT99" i="12"/>
  <c r="AG131" i="12"/>
  <c r="AV67" i="12"/>
  <c r="G67" i="12"/>
  <c r="AI24" i="12"/>
  <c r="U44" i="12"/>
  <c r="S355" i="12"/>
  <c r="V355" i="12"/>
  <c r="AJ323" i="12"/>
  <c r="S291" i="12"/>
  <c r="AU267" i="12"/>
  <c r="AT291" i="12"/>
  <c r="AV323" i="12"/>
  <c r="AS291" i="12"/>
  <c r="H291" i="12"/>
  <c r="I267" i="12"/>
  <c r="T259" i="12"/>
  <c r="U235" i="12"/>
  <c r="AH323" i="12"/>
  <c r="S259" i="12"/>
  <c r="AG259" i="12"/>
  <c r="I235" i="12"/>
  <c r="G227" i="12"/>
  <c r="AT195" i="12"/>
  <c r="AU171" i="12"/>
  <c r="AU301" i="12"/>
  <c r="AV259" i="12"/>
  <c r="I171" i="12"/>
  <c r="H195" i="12"/>
  <c r="S163" i="12"/>
  <c r="H131" i="12"/>
  <c r="I107" i="12"/>
  <c r="AG195" i="12"/>
  <c r="V163" i="12"/>
  <c r="AI107" i="12"/>
  <c r="AH131" i="12"/>
  <c r="AW195" i="12"/>
  <c r="H99" i="12"/>
  <c r="I75" i="12"/>
  <c r="T227" i="12"/>
  <c r="U107" i="12"/>
  <c r="T131" i="12"/>
  <c r="AV99" i="12"/>
  <c r="G195" i="12"/>
  <c r="AT35" i="12"/>
  <c r="AU11" i="12"/>
  <c r="AI341" i="12"/>
  <c r="U338" i="12"/>
  <c r="AS355" i="12"/>
  <c r="H355" i="12"/>
  <c r="I331" i="12"/>
  <c r="AT323" i="12"/>
  <c r="AU299" i="12"/>
  <c r="T323" i="12"/>
  <c r="U299" i="12"/>
  <c r="AG291" i="12"/>
  <c r="S323" i="12"/>
  <c r="K323" i="12"/>
  <c r="AH259" i="12"/>
  <c r="AI235" i="12"/>
  <c r="I203" i="12"/>
  <c r="H227" i="12"/>
  <c r="AK259" i="12"/>
  <c r="AH195" i="12"/>
  <c r="AI171" i="12"/>
  <c r="H259" i="12"/>
  <c r="AV195" i="12"/>
  <c r="AH163" i="12"/>
  <c r="AI139" i="12"/>
  <c r="AT163" i="12"/>
  <c r="AU139" i="12"/>
  <c r="AS163" i="12"/>
  <c r="H163" i="12"/>
  <c r="I139" i="12"/>
  <c r="AU331" i="12"/>
  <c r="AT131" i="12"/>
  <c r="AU107" i="12"/>
  <c r="AH99" i="12"/>
  <c r="AI75" i="12"/>
  <c r="U139" i="12"/>
  <c r="AW67" i="12"/>
  <c r="U75" i="12"/>
  <c r="T67" i="12"/>
  <c r="U43" i="12"/>
  <c r="T35" i="12"/>
  <c r="U11" i="12"/>
  <c r="S35" i="12"/>
  <c r="AU43" i="12"/>
  <c r="AT67" i="12"/>
  <c r="I34" i="12"/>
  <c r="I18" i="12"/>
  <c r="H35" i="12"/>
  <c r="I11" i="12"/>
  <c r="AH355" i="12"/>
  <c r="AI331" i="12"/>
  <c r="G355" i="12"/>
  <c r="W355" i="12"/>
  <c r="H323" i="12"/>
  <c r="I299" i="12"/>
  <c r="AH291" i="12"/>
  <c r="AI267" i="12"/>
  <c r="AK291" i="12"/>
  <c r="AT259" i="12"/>
  <c r="AU235" i="12"/>
  <c r="W259" i="12"/>
  <c r="AJ291" i="12"/>
  <c r="AS259" i="12"/>
  <c r="AW227" i="12"/>
  <c r="AW291" i="12"/>
  <c r="AT227" i="12"/>
  <c r="T195" i="12"/>
  <c r="U171" i="12"/>
  <c r="AI203" i="12"/>
  <c r="AT355" i="12"/>
  <c r="AH67" i="12"/>
  <c r="AI43" i="12"/>
  <c r="AW163" i="12"/>
  <c r="AV131" i="12"/>
  <c r="T163" i="12"/>
  <c r="V67" i="12"/>
  <c r="G99" i="12"/>
  <c r="T99" i="12"/>
  <c r="AH35" i="12"/>
  <c r="AI11" i="12"/>
  <c r="AA18" i="4"/>
  <c r="AA22" i="4"/>
  <c r="AA17" i="4"/>
  <c r="AA21" i="4"/>
  <c r="AA20" i="4"/>
  <c r="H27" i="4"/>
  <c r="H33" i="4"/>
  <c r="W33" i="4" s="1"/>
  <c r="H32" i="4"/>
  <c r="H43" i="4" s="1"/>
  <c r="H31" i="4"/>
  <c r="W31" i="4" s="1"/>
  <c r="H30" i="4"/>
  <c r="H41" i="4" s="1"/>
  <c r="H29" i="4"/>
  <c r="H40" i="4" s="1"/>
  <c r="H28" i="4"/>
  <c r="H39" i="4" s="1"/>
  <c r="H34" i="4" l="1"/>
  <c r="H45" i="4" s="1"/>
  <c r="P45" i="4"/>
  <c r="O45" i="4"/>
  <c r="N45" i="4"/>
  <c r="V27" i="4"/>
  <c r="H38" i="4"/>
  <c r="AA23" i="4"/>
  <c r="I67" i="12"/>
  <c r="AI259" i="12"/>
  <c r="AI323" i="12"/>
  <c r="AI227" i="12"/>
  <c r="AI35" i="12"/>
  <c r="AU355" i="12"/>
  <c r="AI291" i="12"/>
  <c r="AI131" i="12"/>
  <c r="U35" i="12"/>
  <c r="U99" i="12"/>
  <c r="AU195" i="12"/>
  <c r="AU35" i="12"/>
  <c r="AU323" i="12"/>
  <c r="AU67" i="12"/>
  <c r="AU259" i="12"/>
  <c r="AU131" i="12"/>
  <c r="U323" i="12"/>
  <c r="U131" i="12"/>
  <c r="U291" i="12"/>
  <c r="I35" i="12"/>
  <c r="I131" i="12"/>
  <c r="I259" i="12"/>
  <c r="I227" i="12"/>
  <c r="I99" i="12"/>
  <c r="AI355" i="12"/>
  <c r="U67" i="12"/>
  <c r="U195" i="12"/>
  <c r="I291" i="12"/>
  <c r="AU163" i="12"/>
  <c r="AI67" i="12"/>
  <c r="I323" i="12"/>
  <c r="AI99" i="12"/>
  <c r="AU291" i="12"/>
  <c r="AU99" i="12"/>
  <c r="AU227" i="12"/>
  <c r="I195" i="12"/>
  <c r="U259" i="12"/>
  <c r="U227" i="12"/>
  <c r="U163" i="12"/>
  <c r="I163" i="12"/>
  <c r="AI195" i="12"/>
  <c r="I355" i="12"/>
  <c r="AI163" i="12"/>
  <c r="U355" i="12"/>
  <c r="H44" i="4"/>
  <c r="W28" i="4"/>
  <c r="V30" i="4"/>
  <c r="V39" i="4"/>
  <c r="V41" i="4"/>
  <c r="X40" i="4"/>
  <c r="W44" i="4"/>
  <c r="X42" i="4"/>
  <c r="X45" i="4"/>
  <c r="W45" i="4"/>
  <c r="V45" i="4"/>
  <c r="V28" i="4"/>
  <c r="V33" i="4"/>
  <c r="X44" i="4"/>
  <c r="W39" i="4"/>
  <c r="W41" i="4"/>
  <c r="X43" i="4"/>
  <c r="W27" i="4"/>
  <c r="V38" i="4"/>
  <c r="V44" i="4"/>
  <c r="W43" i="4"/>
  <c r="X41" i="4"/>
  <c r="X38" i="4"/>
  <c r="W42" i="4"/>
  <c r="W32" i="4"/>
  <c r="V43" i="4"/>
  <c r="V40" i="4"/>
  <c r="V42" i="4"/>
  <c r="W40" i="4"/>
  <c r="W38" i="4"/>
  <c r="X39" i="4"/>
  <c r="X31" i="4"/>
  <c r="X29" i="4"/>
  <c r="H42" i="4"/>
  <c r="V31" i="4"/>
  <c r="X27" i="4"/>
  <c r="X33" i="4"/>
  <c r="W30" i="4"/>
  <c r="X34" i="4"/>
  <c r="W34" i="4"/>
  <c r="V34" i="4"/>
  <c r="X30" i="4"/>
  <c r="X32" i="4"/>
  <c r="V29" i="4"/>
  <c r="V32" i="4"/>
  <c r="X28" i="4"/>
  <c r="W29" i="4"/>
  <c r="J22" i="4" l="1"/>
  <c r="R22" i="4" s="1"/>
  <c r="J21" i="4"/>
  <c r="R21" i="4" s="1"/>
  <c r="J20" i="4"/>
  <c r="R20" i="4" s="1"/>
  <c r="J19" i="4"/>
  <c r="R19" i="4" s="1"/>
  <c r="J18" i="4"/>
  <c r="R18" i="4" s="1"/>
  <c r="J17" i="4"/>
  <c r="R17" i="4" s="1"/>
  <c r="J16" i="4"/>
  <c r="R16" i="4" s="1"/>
  <c r="L19" i="4"/>
  <c r="T19" i="4" s="1"/>
  <c r="L22" i="4"/>
  <c r="T22" i="4" s="1"/>
  <c r="L21" i="4"/>
  <c r="T21" i="4" s="1"/>
  <c r="L20" i="4"/>
  <c r="T20" i="4" s="1"/>
  <c r="L18" i="4"/>
  <c r="T18" i="4" s="1"/>
  <c r="L17" i="4"/>
  <c r="T17" i="4" s="1"/>
  <c r="L16" i="4"/>
  <c r="T16" i="4" s="1"/>
  <c r="K22" i="4"/>
  <c r="S22" i="4" s="1"/>
  <c r="K21" i="4"/>
  <c r="S21" i="4" s="1"/>
  <c r="K20" i="4"/>
  <c r="S20" i="4" s="1"/>
  <c r="K19" i="4"/>
  <c r="S19" i="4" s="1"/>
  <c r="K18" i="4"/>
  <c r="S18" i="4" s="1"/>
  <c r="K17" i="4"/>
  <c r="S17" i="4" s="1"/>
  <c r="K16" i="4"/>
  <c r="S16" i="4" s="1"/>
  <c r="K23" i="4" l="1"/>
  <c r="S23" i="4" s="1"/>
  <c r="J23" i="4"/>
  <c r="R23" i="4" s="1"/>
  <c r="L23" i="4"/>
  <c r="T23" i="4" s="1"/>
  <c r="G36" i="4"/>
  <c r="G25" i="4"/>
  <c r="G14" i="4"/>
  <c r="G3" i="4"/>
  <c r="Z23" i="4" l="1"/>
  <c r="Z17" i="4"/>
  <c r="Z16" i="4"/>
  <c r="Z22" i="4"/>
  <c r="Z21" i="4"/>
  <c r="Z20" i="4"/>
  <c r="Z19" i="4"/>
  <c r="Z18" i="4"/>
  <c r="G22" i="4"/>
  <c r="G21" i="4"/>
  <c r="G20" i="4"/>
  <c r="G19" i="4"/>
  <c r="G18" i="4"/>
  <c r="G17" i="4"/>
  <c r="G16" i="4"/>
  <c r="G23" i="4" l="1"/>
  <c r="D34" i="4"/>
  <c r="D27" i="4"/>
  <c r="D32" i="4"/>
  <c r="D33" i="4"/>
  <c r="D30" i="4"/>
  <c r="D31" i="4"/>
  <c r="D28" i="4"/>
  <c r="D29" i="4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F203" i="1"/>
  <c r="E203" i="1"/>
  <c r="D203" i="1"/>
  <c r="C203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F171" i="1"/>
  <c r="E171" i="1"/>
  <c r="D171" i="1"/>
  <c r="C171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F139" i="1"/>
  <c r="E139" i="1"/>
  <c r="D139" i="1"/>
  <c r="C139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F107" i="1"/>
  <c r="E107" i="1"/>
  <c r="D107" i="1"/>
  <c r="C107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F75" i="1"/>
  <c r="E75" i="1"/>
  <c r="D75" i="1"/>
  <c r="C75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F43" i="1"/>
  <c r="E43" i="1"/>
  <c r="D43" i="1"/>
  <c r="C43" i="1"/>
  <c r="S32" i="4" l="1"/>
  <c r="R32" i="4"/>
  <c r="T32" i="4"/>
  <c r="S31" i="4"/>
  <c r="T31" i="4"/>
  <c r="R31" i="4"/>
  <c r="T27" i="4"/>
  <c r="S27" i="4"/>
  <c r="R27" i="4"/>
  <c r="D41" i="4"/>
  <c r="R30" i="4"/>
  <c r="T30" i="4"/>
  <c r="S30" i="4"/>
  <c r="D45" i="4"/>
  <c r="S34" i="4"/>
  <c r="T34" i="4"/>
  <c r="R34" i="4"/>
  <c r="R28" i="4"/>
  <c r="T28" i="4"/>
  <c r="S28" i="4"/>
  <c r="T29" i="4"/>
  <c r="R29" i="4"/>
  <c r="S29" i="4"/>
  <c r="S33" i="4"/>
  <c r="T33" i="4"/>
  <c r="R33" i="4"/>
  <c r="F19" i="13"/>
  <c r="F21" i="13"/>
  <c r="F18" i="13"/>
  <c r="C18" i="13"/>
  <c r="E18" i="13"/>
  <c r="D18" i="13"/>
  <c r="C19" i="13"/>
  <c r="E19" i="13"/>
  <c r="D19" i="13"/>
  <c r="C20" i="13"/>
  <c r="E20" i="13"/>
  <c r="D20" i="13"/>
  <c r="F20" i="13"/>
  <c r="C21" i="13"/>
  <c r="E21" i="13"/>
  <c r="D21" i="13"/>
  <c r="C22" i="13"/>
  <c r="E22" i="13"/>
  <c r="D22" i="13"/>
  <c r="F22" i="13"/>
  <c r="C23" i="13"/>
  <c r="E23" i="13"/>
  <c r="D23" i="13"/>
  <c r="F23" i="13"/>
  <c r="O18" i="13"/>
  <c r="O19" i="13"/>
  <c r="O20" i="13"/>
  <c r="O21" i="13"/>
  <c r="O23" i="13"/>
  <c r="D40" i="4"/>
  <c r="D39" i="4"/>
  <c r="D42" i="4"/>
  <c r="D43" i="4"/>
  <c r="D44" i="4"/>
  <c r="D38" i="4"/>
  <c r="AF258" i="1"/>
  <c r="AE258" i="1"/>
  <c r="AD258" i="1"/>
  <c r="AC258" i="1"/>
  <c r="AF257" i="1"/>
  <c r="AE257" i="1"/>
  <c r="AD257" i="1"/>
  <c r="AC257" i="1"/>
  <c r="AF256" i="1"/>
  <c r="AE256" i="1"/>
  <c r="AD256" i="1"/>
  <c r="AC256" i="1"/>
  <c r="AF255" i="1"/>
  <c r="AE255" i="1"/>
  <c r="AD255" i="1"/>
  <c r="AC255" i="1"/>
  <c r="AF254" i="1"/>
  <c r="AE254" i="1"/>
  <c r="AD254" i="1"/>
  <c r="AC254" i="1"/>
  <c r="AF253" i="1"/>
  <c r="AE253" i="1"/>
  <c r="AD253" i="1"/>
  <c r="AC253" i="1"/>
  <c r="AF252" i="1"/>
  <c r="AE252" i="1"/>
  <c r="AD252" i="1"/>
  <c r="AC252" i="1"/>
  <c r="AF251" i="1"/>
  <c r="AE251" i="1"/>
  <c r="AD251" i="1"/>
  <c r="AC251" i="1"/>
  <c r="AF250" i="1"/>
  <c r="AE250" i="1"/>
  <c r="AD250" i="1"/>
  <c r="AC250" i="1"/>
  <c r="AF249" i="1"/>
  <c r="AE249" i="1"/>
  <c r="AD249" i="1"/>
  <c r="AC249" i="1"/>
  <c r="AF248" i="1"/>
  <c r="AE248" i="1"/>
  <c r="AD248" i="1"/>
  <c r="AC248" i="1"/>
  <c r="AF247" i="1"/>
  <c r="AE247" i="1"/>
  <c r="AD247" i="1"/>
  <c r="AC247" i="1"/>
  <c r="AF246" i="1"/>
  <c r="AE246" i="1"/>
  <c r="AD246" i="1"/>
  <c r="AC246" i="1"/>
  <c r="AF245" i="1"/>
  <c r="AE245" i="1"/>
  <c r="AD245" i="1"/>
  <c r="AC245" i="1"/>
  <c r="AF244" i="1"/>
  <c r="AE244" i="1"/>
  <c r="AD244" i="1"/>
  <c r="AC244" i="1"/>
  <c r="AF243" i="1"/>
  <c r="AE243" i="1"/>
  <c r="AD243" i="1"/>
  <c r="AC243" i="1"/>
  <c r="AF242" i="1"/>
  <c r="AE242" i="1"/>
  <c r="AD242" i="1"/>
  <c r="AC242" i="1"/>
  <c r="AF241" i="1"/>
  <c r="AE241" i="1"/>
  <c r="AD241" i="1"/>
  <c r="AC241" i="1"/>
  <c r="AF240" i="1"/>
  <c r="AE240" i="1"/>
  <c r="AD240" i="1"/>
  <c r="AC240" i="1"/>
  <c r="AF239" i="1"/>
  <c r="AE239" i="1"/>
  <c r="AD239" i="1"/>
  <c r="AC239" i="1"/>
  <c r="AF238" i="1"/>
  <c r="AE238" i="1"/>
  <c r="AD238" i="1"/>
  <c r="AC238" i="1"/>
  <c r="AF237" i="1"/>
  <c r="AE237" i="1"/>
  <c r="AD237" i="1"/>
  <c r="AC237" i="1"/>
  <c r="AF236" i="1"/>
  <c r="AE236" i="1"/>
  <c r="AD236" i="1"/>
  <c r="AC236" i="1"/>
  <c r="AM258" i="1"/>
  <c r="AL258" i="1"/>
  <c r="AM257" i="1"/>
  <c r="AL257" i="1"/>
  <c r="AM256" i="1"/>
  <c r="AL256" i="1"/>
  <c r="AM255" i="1"/>
  <c r="AL255" i="1"/>
  <c r="AM254" i="1"/>
  <c r="AL254" i="1"/>
  <c r="AM253" i="1"/>
  <c r="AL253" i="1"/>
  <c r="AM252" i="1"/>
  <c r="AL252" i="1"/>
  <c r="AM251" i="1"/>
  <c r="AL251" i="1"/>
  <c r="AM250" i="1"/>
  <c r="AL250" i="1"/>
  <c r="AM249" i="1"/>
  <c r="AL249" i="1"/>
  <c r="AM248" i="1"/>
  <c r="AL248" i="1"/>
  <c r="AM247" i="1"/>
  <c r="AL247" i="1"/>
  <c r="AM246" i="1"/>
  <c r="AL246" i="1"/>
  <c r="AM245" i="1"/>
  <c r="AL245" i="1"/>
  <c r="AM244" i="1"/>
  <c r="AL244" i="1"/>
  <c r="AM243" i="1"/>
  <c r="AL243" i="1"/>
  <c r="AM242" i="1"/>
  <c r="AL242" i="1"/>
  <c r="AM241" i="1"/>
  <c r="AL241" i="1"/>
  <c r="AM240" i="1"/>
  <c r="AL240" i="1"/>
  <c r="AM239" i="1"/>
  <c r="AL239" i="1"/>
  <c r="AM238" i="1"/>
  <c r="AL238" i="1"/>
  <c r="AM237" i="1"/>
  <c r="AL237" i="1"/>
  <c r="AM236" i="1"/>
  <c r="AL236" i="1"/>
  <c r="AM235" i="1"/>
  <c r="AL235" i="1"/>
  <c r="AF235" i="1"/>
  <c r="AE235" i="1"/>
  <c r="AD235" i="1"/>
  <c r="AC235" i="1"/>
  <c r="D230" i="1"/>
  <c r="H18" i="13" l="1"/>
  <c r="H20" i="13"/>
  <c r="O22" i="13"/>
  <c r="H23" i="13"/>
  <c r="H21" i="13"/>
  <c r="H19" i="13"/>
  <c r="H22" i="13"/>
  <c r="BD226" i="1"/>
  <c r="BC226" i="1"/>
  <c r="BB226" i="1"/>
  <c r="BA226" i="1"/>
  <c r="BD225" i="1"/>
  <c r="BC225" i="1"/>
  <c r="BB225" i="1"/>
  <c r="BA225" i="1"/>
  <c r="BD224" i="1"/>
  <c r="BC224" i="1"/>
  <c r="BB224" i="1"/>
  <c r="BA224" i="1"/>
  <c r="BD223" i="1"/>
  <c r="BC223" i="1"/>
  <c r="BB223" i="1"/>
  <c r="BA223" i="1"/>
  <c r="BD222" i="1"/>
  <c r="BC222" i="1"/>
  <c r="BB222" i="1"/>
  <c r="BA222" i="1"/>
  <c r="BD221" i="1"/>
  <c r="BC221" i="1"/>
  <c r="BB221" i="1"/>
  <c r="BA221" i="1"/>
  <c r="BD220" i="1"/>
  <c r="BC220" i="1"/>
  <c r="BB220" i="1"/>
  <c r="BA220" i="1"/>
  <c r="BD219" i="1"/>
  <c r="BC219" i="1"/>
  <c r="BB219" i="1"/>
  <c r="BA219" i="1"/>
  <c r="BD218" i="1"/>
  <c r="BC218" i="1"/>
  <c r="BB218" i="1"/>
  <c r="BA218" i="1"/>
  <c r="BD217" i="1"/>
  <c r="BC217" i="1"/>
  <c r="BB217" i="1"/>
  <c r="BA217" i="1"/>
  <c r="BD216" i="1"/>
  <c r="BC216" i="1"/>
  <c r="BB216" i="1"/>
  <c r="BA216" i="1"/>
  <c r="BD215" i="1"/>
  <c r="BC215" i="1"/>
  <c r="BB215" i="1"/>
  <c r="BA215" i="1"/>
  <c r="BD214" i="1"/>
  <c r="BC214" i="1"/>
  <c r="BB214" i="1"/>
  <c r="BA214" i="1"/>
  <c r="BD213" i="1"/>
  <c r="BC213" i="1"/>
  <c r="BB213" i="1"/>
  <c r="BA213" i="1"/>
  <c r="BD212" i="1"/>
  <c r="BC212" i="1"/>
  <c r="BB212" i="1"/>
  <c r="BA212" i="1"/>
  <c r="BD211" i="1"/>
  <c r="BC211" i="1"/>
  <c r="BB211" i="1"/>
  <c r="BA211" i="1"/>
  <c r="BD210" i="1"/>
  <c r="BC210" i="1"/>
  <c r="BB210" i="1"/>
  <c r="BA210" i="1"/>
  <c r="BD209" i="1"/>
  <c r="BC209" i="1"/>
  <c r="BB209" i="1"/>
  <c r="BA209" i="1"/>
  <c r="BD208" i="1"/>
  <c r="BC208" i="1"/>
  <c r="BB208" i="1"/>
  <c r="BA208" i="1"/>
  <c r="BD207" i="1"/>
  <c r="BC207" i="1"/>
  <c r="BB207" i="1"/>
  <c r="BA207" i="1"/>
  <c r="BD206" i="1"/>
  <c r="BC206" i="1"/>
  <c r="BB206" i="1"/>
  <c r="BA206" i="1"/>
  <c r="BD205" i="1"/>
  <c r="BC205" i="1"/>
  <c r="BB205" i="1"/>
  <c r="BA205" i="1"/>
  <c r="BD204" i="1"/>
  <c r="BC204" i="1"/>
  <c r="BB204" i="1"/>
  <c r="BA204" i="1"/>
  <c r="BD203" i="1"/>
  <c r="BC203" i="1"/>
  <c r="BB203" i="1"/>
  <c r="BA203" i="1"/>
  <c r="BD194" i="1"/>
  <c r="BC194" i="1"/>
  <c r="BB194" i="1"/>
  <c r="BA194" i="1"/>
  <c r="BD193" i="1"/>
  <c r="BC193" i="1"/>
  <c r="BB193" i="1"/>
  <c r="BA193" i="1"/>
  <c r="BD192" i="1"/>
  <c r="BC192" i="1"/>
  <c r="BB192" i="1"/>
  <c r="BA192" i="1"/>
  <c r="BD191" i="1"/>
  <c r="BC191" i="1"/>
  <c r="BB191" i="1"/>
  <c r="BA191" i="1"/>
  <c r="BD190" i="1"/>
  <c r="BC190" i="1"/>
  <c r="BB190" i="1"/>
  <c r="BA190" i="1"/>
  <c r="BD189" i="1"/>
  <c r="BC189" i="1"/>
  <c r="BB189" i="1"/>
  <c r="BA189" i="1"/>
  <c r="BD188" i="1"/>
  <c r="BC188" i="1"/>
  <c r="BB188" i="1"/>
  <c r="BA188" i="1"/>
  <c r="BD187" i="1"/>
  <c r="BC187" i="1"/>
  <c r="BB187" i="1"/>
  <c r="BA187" i="1"/>
  <c r="BD186" i="1"/>
  <c r="BC186" i="1"/>
  <c r="BB186" i="1"/>
  <c r="BA186" i="1"/>
  <c r="BD185" i="1"/>
  <c r="BC185" i="1"/>
  <c r="BB185" i="1"/>
  <c r="BA185" i="1"/>
  <c r="BD184" i="1"/>
  <c r="BC184" i="1"/>
  <c r="BB184" i="1"/>
  <c r="BA184" i="1"/>
  <c r="BD183" i="1"/>
  <c r="BC183" i="1"/>
  <c r="BB183" i="1"/>
  <c r="BA183" i="1"/>
  <c r="BD182" i="1"/>
  <c r="BC182" i="1"/>
  <c r="BB182" i="1"/>
  <c r="BA182" i="1"/>
  <c r="BD181" i="1"/>
  <c r="BC181" i="1"/>
  <c r="BB181" i="1"/>
  <c r="BA181" i="1"/>
  <c r="BD180" i="1"/>
  <c r="BC180" i="1"/>
  <c r="BB180" i="1"/>
  <c r="BA180" i="1"/>
  <c r="BD179" i="1"/>
  <c r="BC179" i="1"/>
  <c r="BB179" i="1"/>
  <c r="BA179" i="1"/>
  <c r="BD178" i="1"/>
  <c r="BC178" i="1"/>
  <c r="BB178" i="1"/>
  <c r="BA178" i="1"/>
  <c r="BD177" i="1"/>
  <c r="BC177" i="1"/>
  <c r="BB177" i="1"/>
  <c r="BA177" i="1"/>
  <c r="BD176" i="1"/>
  <c r="BC176" i="1"/>
  <c r="BB176" i="1"/>
  <c r="BA176" i="1"/>
  <c r="BD175" i="1"/>
  <c r="BC175" i="1"/>
  <c r="BB175" i="1"/>
  <c r="BA175" i="1"/>
  <c r="BD174" i="1"/>
  <c r="BC174" i="1"/>
  <c r="BB174" i="1"/>
  <c r="BA174" i="1"/>
  <c r="BD173" i="1"/>
  <c r="BC173" i="1"/>
  <c r="BB173" i="1"/>
  <c r="BA173" i="1"/>
  <c r="BD172" i="1"/>
  <c r="BC172" i="1"/>
  <c r="BB172" i="1"/>
  <c r="BA172" i="1"/>
  <c r="BD171" i="1"/>
  <c r="BC171" i="1"/>
  <c r="BB171" i="1"/>
  <c r="BA171" i="1"/>
  <c r="BD162" i="1"/>
  <c r="BC162" i="1"/>
  <c r="BB162" i="1"/>
  <c r="BA162" i="1"/>
  <c r="BD161" i="1"/>
  <c r="BC161" i="1"/>
  <c r="BB161" i="1"/>
  <c r="BA161" i="1"/>
  <c r="BD160" i="1"/>
  <c r="BC160" i="1"/>
  <c r="BB160" i="1"/>
  <c r="BA160" i="1"/>
  <c r="BD159" i="1"/>
  <c r="BC159" i="1"/>
  <c r="BB159" i="1"/>
  <c r="BA159" i="1"/>
  <c r="BD158" i="1"/>
  <c r="BC158" i="1"/>
  <c r="BB158" i="1"/>
  <c r="BA158" i="1"/>
  <c r="BD157" i="1"/>
  <c r="BC157" i="1"/>
  <c r="BB157" i="1"/>
  <c r="BA157" i="1"/>
  <c r="BD156" i="1"/>
  <c r="BC156" i="1"/>
  <c r="BB156" i="1"/>
  <c r="BA156" i="1"/>
  <c r="BD155" i="1"/>
  <c r="BC155" i="1"/>
  <c r="BB155" i="1"/>
  <c r="BA155" i="1"/>
  <c r="BD154" i="1"/>
  <c r="BC154" i="1"/>
  <c r="BB154" i="1"/>
  <c r="BA154" i="1"/>
  <c r="BD153" i="1"/>
  <c r="BC153" i="1"/>
  <c r="BB153" i="1"/>
  <c r="BA153" i="1"/>
  <c r="BD152" i="1"/>
  <c r="BC152" i="1"/>
  <c r="BB152" i="1"/>
  <c r="BA152" i="1"/>
  <c r="BD151" i="1"/>
  <c r="BC151" i="1"/>
  <c r="BB151" i="1"/>
  <c r="BA151" i="1"/>
  <c r="BD150" i="1"/>
  <c r="BC150" i="1"/>
  <c r="BB150" i="1"/>
  <c r="BA150" i="1"/>
  <c r="BD149" i="1"/>
  <c r="BC149" i="1"/>
  <c r="BB149" i="1"/>
  <c r="BA149" i="1"/>
  <c r="BD148" i="1"/>
  <c r="BC148" i="1"/>
  <c r="BB148" i="1"/>
  <c r="BA148" i="1"/>
  <c r="BD147" i="1"/>
  <c r="BC147" i="1"/>
  <c r="BB147" i="1"/>
  <c r="BA147" i="1"/>
  <c r="BD146" i="1"/>
  <c r="BC146" i="1"/>
  <c r="BB146" i="1"/>
  <c r="BA146" i="1"/>
  <c r="BD145" i="1"/>
  <c r="BC145" i="1"/>
  <c r="BB145" i="1"/>
  <c r="BA145" i="1"/>
  <c r="BD144" i="1"/>
  <c r="BC144" i="1"/>
  <c r="BB144" i="1"/>
  <c r="BA144" i="1"/>
  <c r="BD143" i="1"/>
  <c r="BC143" i="1"/>
  <c r="BB143" i="1"/>
  <c r="BA143" i="1"/>
  <c r="BD142" i="1"/>
  <c r="BC142" i="1"/>
  <c r="BB142" i="1"/>
  <c r="BA142" i="1"/>
  <c r="BD141" i="1"/>
  <c r="BC141" i="1"/>
  <c r="BB141" i="1"/>
  <c r="BA141" i="1"/>
  <c r="BD140" i="1"/>
  <c r="BC140" i="1"/>
  <c r="BB140" i="1"/>
  <c r="BA140" i="1"/>
  <c r="BD139" i="1"/>
  <c r="BC139" i="1"/>
  <c r="BB139" i="1"/>
  <c r="BA139" i="1"/>
  <c r="BD130" i="1"/>
  <c r="BC130" i="1"/>
  <c r="BB130" i="1"/>
  <c r="BA130" i="1"/>
  <c r="BD129" i="1"/>
  <c r="BC129" i="1"/>
  <c r="BB129" i="1"/>
  <c r="BA129" i="1"/>
  <c r="BD128" i="1"/>
  <c r="BC128" i="1"/>
  <c r="BB128" i="1"/>
  <c r="BA128" i="1"/>
  <c r="BD127" i="1"/>
  <c r="BC127" i="1"/>
  <c r="BB127" i="1"/>
  <c r="BA127" i="1"/>
  <c r="BD126" i="1"/>
  <c r="BC126" i="1"/>
  <c r="BB126" i="1"/>
  <c r="BA126" i="1"/>
  <c r="BD125" i="1"/>
  <c r="BC125" i="1"/>
  <c r="BB125" i="1"/>
  <c r="BA125" i="1"/>
  <c r="BD124" i="1"/>
  <c r="BC124" i="1"/>
  <c r="BB124" i="1"/>
  <c r="BA124" i="1"/>
  <c r="BD123" i="1"/>
  <c r="BC123" i="1"/>
  <c r="BB123" i="1"/>
  <c r="BA123" i="1"/>
  <c r="BD122" i="1"/>
  <c r="BC122" i="1"/>
  <c r="BB122" i="1"/>
  <c r="BA122" i="1"/>
  <c r="BD121" i="1"/>
  <c r="BC121" i="1"/>
  <c r="BB121" i="1"/>
  <c r="BA121" i="1"/>
  <c r="BD120" i="1"/>
  <c r="BC120" i="1"/>
  <c r="BB120" i="1"/>
  <c r="BA120" i="1"/>
  <c r="BD119" i="1"/>
  <c r="BC119" i="1"/>
  <c r="BB119" i="1"/>
  <c r="BA119" i="1"/>
  <c r="BD118" i="1"/>
  <c r="BC118" i="1"/>
  <c r="BB118" i="1"/>
  <c r="BA118" i="1"/>
  <c r="BD117" i="1"/>
  <c r="BC117" i="1"/>
  <c r="BB117" i="1"/>
  <c r="BA117" i="1"/>
  <c r="BD116" i="1"/>
  <c r="BC116" i="1"/>
  <c r="BB116" i="1"/>
  <c r="BA116" i="1"/>
  <c r="BD115" i="1"/>
  <c r="BC115" i="1"/>
  <c r="BB115" i="1"/>
  <c r="BA115" i="1"/>
  <c r="BD114" i="1"/>
  <c r="BC114" i="1"/>
  <c r="BB114" i="1"/>
  <c r="BA114" i="1"/>
  <c r="BD113" i="1"/>
  <c r="BC113" i="1"/>
  <c r="BB113" i="1"/>
  <c r="BA113" i="1"/>
  <c r="BD112" i="1"/>
  <c r="BC112" i="1"/>
  <c r="BB112" i="1"/>
  <c r="BA112" i="1"/>
  <c r="BD111" i="1"/>
  <c r="BC111" i="1"/>
  <c r="BB111" i="1"/>
  <c r="BA111" i="1"/>
  <c r="BD110" i="1"/>
  <c r="BC110" i="1"/>
  <c r="BB110" i="1"/>
  <c r="BA110" i="1"/>
  <c r="BD109" i="1"/>
  <c r="BC109" i="1"/>
  <c r="BB109" i="1"/>
  <c r="BA109" i="1"/>
  <c r="BD108" i="1"/>
  <c r="BC108" i="1"/>
  <c r="BB108" i="1"/>
  <c r="BA108" i="1"/>
  <c r="BD107" i="1"/>
  <c r="BC107" i="1"/>
  <c r="BB107" i="1"/>
  <c r="BA107" i="1"/>
  <c r="BD98" i="1"/>
  <c r="BC98" i="1"/>
  <c r="BB98" i="1"/>
  <c r="BA98" i="1"/>
  <c r="BD97" i="1"/>
  <c r="BC97" i="1"/>
  <c r="BB97" i="1"/>
  <c r="BA97" i="1"/>
  <c r="BD96" i="1"/>
  <c r="BC96" i="1"/>
  <c r="BB96" i="1"/>
  <c r="BA96" i="1"/>
  <c r="BD95" i="1"/>
  <c r="BC95" i="1"/>
  <c r="BB95" i="1"/>
  <c r="BA95" i="1"/>
  <c r="BD94" i="1"/>
  <c r="BC94" i="1"/>
  <c r="BB94" i="1"/>
  <c r="BA94" i="1"/>
  <c r="BD93" i="1"/>
  <c r="BC93" i="1"/>
  <c r="BB93" i="1"/>
  <c r="BA93" i="1"/>
  <c r="BD92" i="1"/>
  <c r="BC92" i="1"/>
  <c r="BB92" i="1"/>
  <c r="BA92" i="1"/>
  <c r="BD91" i="1"/>
  <c r="BC91" i="1"/>
  <c r="BB91" i="1"/>
  <c r="BA91" i="1"/>
  <c r="BD90" i="1"/>
  <c r="BC90" i="1"/>
  <c r="BB90" i="1"/>
  <c r="BA90" i="1"/>
  <c r="BD89" i="1"/>
  <c r="BC89" i="1"/>
  <c r="BB89" i="1"/>
  <c r="BA89" i="1"/>
  <c r="BD88" i="1"/>
  <c r="BC88" i="1"/>
  <c r="BB88" i="1"/>
  <c r="BA88" i="1"/>
  <c r="BD87" i="1"/>
  <c r="BC87" i="1"/>
  <c r="BB87" i="1"/>
  <c r="BA87" i="1"/>
  <c r="BD86" i="1"/>
  <c r="BC86" i="1"/>
  <c r="BB86" i="1"/>
  <c r="BA86" i="1"/>
  <c r="BD85" i="1"/>
  <c r="BC85" i="1"/>
  <c r="BB85" i="1"/>
  <c r="BA85" i="1"/>
  <c r="BD84" i="1"/>
  <c r="BC84" i="1"/>
  <c r="BB84" i="1"/>
  <c r="BA84" i="1"/>
  <c r="BD83" i="1"/>
  <c r="BC83" i="1"/>
  <c r="BB83" i="1"/>
  <c r="BA83" i="1"/>
  <c r="BD82" i="1"/>
  <c r="BC82" i="1"/>
  <c r="BB82" i="1"/>
  <c r="BA82" i="1"/>
  <c r="BD81" i="1"/>
  <c r="BC81" i="1"/>
  <c r="BB81" i="1"/>
  <c r="BA81" i="1"/>
  <c r="BD80" i="1"/>
  <c r="BC80" i="1"/>
  <c r="BB80" i="1"/>
  <c r="BA80" i="1"/>
  <c r="BD79" i="1"/>
  <c r="BC79" i="1"/>
  <c r="BB79" i="1"/>
  <c r="BA79" i="1"/>
  <c r="BD78" i="1"/>
  <c r="BC78" i="1"/>
  <c r="BB78" i="1"/>
  <c r="BA78" i="1"/>
  <c r="BD77" i="1"/>
  <c r="BC77" i="1"/>
  <c r="BB77" i="1"/>
  <c r="BA77" i="1"/>
  <c r="BD76" i="1"/>
  <c r="BC76" i="1"/>
  <c r="BB76" i="1"/>
  <c r="BA76" i="1"/>
  <c r="BD75" i="1"/>
  <c r="BC75" i="1"/>
  <c r="BB75" i="1"/>
  <c r="BA75" i="1"/>
  <c r="BD66" i="1"/>
  <c r="BC66" i="1"/>
  <c r="BB66" i="1"/>
  <c r="BA66" i="1"/>
  <c r="BD65" i="1"/>
  <c r="BC65" i="1"/>
  <c r="BB65" i="1"/>
  <c r="BA65" i="1"/>
  <c r="BD64" i="1"/>
  <c r="BC64" i="1"/>
  <c r="BB64" i="1"/>
  <c r="BA64" i="1"/>
  <c r="BD63" i="1"/>
  <c r="BC63" i="1"/>
  <c r="BB63" i="1"/>
  <c r="BA63" i="1"/>
  <c r="BD62" i="1"/>
  <c r="BC62" i="1"/>
  <c r="BB62" i="1"/>
  <c r="BA62" i="1"/>
  <c r="BD61" i="1"/>
  <c r="BC61" i="1"/>
  <c r="BB61" i="1"/>
  <c r="BA61" i="1"/>
  <c r="BD60" i="1"/>
  <c r="BC60" i="1"/>
  <c r="BB60" i="1"/>
  <c r="BA60" i="1"/>
  <c r="BD59" i="1"/>
  <c r="BC59" i="1"/>
  <c r="BB59" i="1"/>
  <c r="BA59" i="1"/>
  <c r="BD58" i="1"/>
  <c r="BC58" i="1"/>
  <c r="BB58" i="1"/>
  <c r="BA58" i="1"/>
  <c r="BD57" i="1"/>
  <c r="BC57" i="1"/>
  <c r="BB57" i="1"/>
  <c r="BA57" i="1"/>
  <c r="BD56" i="1"/>
  <c r="BC56" i="1"/>
  <c r="BB56" i="1"/>
  <c r="BA56" i="1"/>
  <c r="BD55" i="1"/>
  <c r="BC55" i="1"/>
  <c r="BB55" i="1"/>
  <c r="BA55" i="1"/>
  <c r="BD54" i="1"/>
  <c r="BC54" i="1"/>
  <c r="BB54" i="1"/>
  <c r="BA54" i="1"/>
  <c r="BD53" i="1"/>
  <c r="BC53" i="1"/>
  <c r="BB53" i="1"/>
  <c r="BA53" i="1"/>
  <c r="BD52" i="1"/>
  <c r="BC52" i="1"/>
  <c r="BB52" i="1"/>
  <c r="BA52" i="1"/>
  <c r="BD51" i="1"/>
  <c r="BC51" i="1"/>
  <c r="BB51" i="1"/>
  <c r="BA51" i="1"/>
  <c r="BD50" i="1"/>
  <c r="BC50" i="1"/>
  <c r="BB50" i="1"/>
  <c r="BA50" i="1"/>
  <c r="BD49" i="1"/>
  <c r="BC49" i="1"/>
  <c r="BB49" i="1"/>
  <c r="BA49" i="1"/>
  <c r="BD48" i="1"/>
  <c r="BC48" i="1"/>
  <c r="BB48" i="1"/>
  <c r="BA48" i="1"/>
  <c r="BD47" i="1"/>
  <c r="BC47" i="1"/>
  <c r="BB47" i="1"/>
  <c r="BA47" i="1"/>
  <c r="BD46" i="1"/>
  <c r="BC46" i="1"/>
  <c r="BB46" i="1"/>
  <c r="BA46" i="1"/>
  <c r="BD45" i="1"/>
  <c r="BC45" i="1"/>
  <c r="BB45" i="1"/>
  <c r="BA45" i="1"/>
  <c r="BD44" i="1"/>
  <c r="BC44" i="1"/>
  <c r="BB44" i="1"/>
  <c r="BA44" i="1"/>
  <c r="BB43" i="1"/>
  <c r="BC43" i="1"/>
  <c r="BD43" i="1"/>
  <c r="BA43" i="1"/>
  <c r="BD34" i="1"/>
  <c r="BC34" i="1"/>
  <c r="BB34" i="1"/>
  <c r="BA34" i="1"/>
  <c r="BD33" i="1"/>
  <c r="BC33" i="1"/>
  <c r="BB33" i="1"/>
  <c r="BA33" i="1"/>
  <c r="BD32" i="1"/>
  <c r="BC32" i="1"/>
  <c r="BB32" i="1"/>
  <c r="BA32" i="1"/>
  <c r="BD31" i="1"/>
  <c r="BC31" i="1"/>
  <c r="BB31" i="1"/>
  <c r="BA31" i="1"/>
  <c r="BD30" i="1"/>
  <c r="BC30" i="1"/>
  <c r="BB30" i="1"/>
  <c r="BA30" i="1"/>
  <c r="BD29" i="1"/>
  <c r="BC29" i="1"/>
  <c r="BB29" i="1"/>
  <c r="BA29" i="1"/>
  <c r="BD28" i="1"/>
  <c r="BC28" i="1"/>
  <c r="BB28" i="1"/>
  <c r="BA28" i="1"/>
  <c r="BD27" i="1"/>
  <c r="BC27" i="1"/>
  <c r="BB27" i="1"/>
  <c r="BA27" i="1"/>
  <c r="BD26" i="1"/>
  <c r="BC26" i="1"/>
  <c r="BB26" i="1"/>
  <c r="BA26" i="1"/>
  <c r="BD25" i="1"/>
  <c r="BC25" i="1"/>
  <c r="BB25" i="1"/>
  <c r="BA25" i="1"/>
  <c r="BD24" i="1"/>
  <c r="BC24" i="1"/>
  <c r="BB24" i="1"/>
  <c r="BA24" i="1"/>
  <c r="BD23" i="1"/>
  <c r="BC23" i="1"/>
  <c r="BB23" i="1"/>
  <c r="BA23" i="1"/>
  <c r="BD22" i="1"/>
  <c r="BC22" i="1"/>
  <c r="BB22" i="1"/>
  <c r="BA22" i="1"/>
  <c r="BD21" i="1"/>
  <c r="BC21" i="1"/>
  <c r="BB21" i="1"/>
  <c r="BA21" i="1"/>
  <c r="BD20" i="1"/>
  <c r="BC20" i="1"/>
  <c r="BB20" i="1"/>
  <c r="BA20" i="1"/>
  <c r="BD19" i="1"/>
  <c r="BC19" i="1"/>
  <c r="BB19" i="1"/>
  <c r="BA19" i="1"/>
  <c r="BD18" i="1"/>
  <c r="BC18" i="1"/>
  <c r="BB18" i="1"/>
  <c r="BA18" i="1"/>
  <c r="BD17" i="1"/>
  <c r="BC17" i="1"/>
  <c r="BB17" i="1"/>
  <c r="BA17" i="1"/>
  <c r="BD16" i="1"/>
  <c r="BC16" i="1"/>
  <c r="BB16" i="1"/>
  <c r="BA16" i="1"/>
  <c r="BD15" i="1"/>
  <c r="BC15" i="1"/>
  <c r="BB15" i="1"/>
  <c r="BA15" i="1"/>
  <c r="BD14" i="1"/>
  <c r="BC14" i="1"/>
  <c r="BB14" i="1"/>
  <c r="BA14" i="1"/>
  <c r="BD13" i="1"/>
  <c r="BC13" i="1"/>
  <c r="BB13" i="1"/>
  <c r="BA13" i="1"/>
  <c r="BD12" i="1"/>
  <c r="BC12" i="1"/>
  <c r="BB12" i="1"/>
  <c r="BA12" i="1"/>
  <c r="BD11" i="1"/>
  <c r="BC11" i="1"/>
  <c r="BB11" i="1"/>
  <c r="BA11" i="1"/>
  <c r="BK354" i="1"/>
  <c r="BJ354" i="1"/>
  <c r="BD354" i="1"/>
  <c r="BC354" i="1"/>
  <c r="BB354" i="1"/>
  <c r="BA354" i="1"/>
  <c r="BK353" i="1"/>
  <c r="BJ353" i="1"/>
  <c r="BD353" i="1"/>
  <c r="BC353" i="1"/>
  <c r="BB353" i="1"/>
  <c r="BA353" i="1"/>
  <c r="BK352" i="1"/>
  <c r="BJ352" i="1"/>
  <c r="BD352" i="1"/>
  <c r="BC352" i="1"/>
  <c r="BB352" i="1"/>
  <c r="BA352" i="1"/>
  <c r="BK351" i="1"/>
  <c r="BJ351" i="1"/>
  <c r="BD351" i="1"/>
  <c r="BC351" i="1"/>
  <c r="BB351" i="1"/>
  <c r="BA351" i="1"/>
  <c r="BK350" i="1"/>
  <c r="BJ350" i="1"/>
  <c r="BD350" i="1"/>
  <c r="BC350" i="1"/>
  <c r="BB350" i="1"/>
  <c r="BA350" i="1"/>
  <c r="BK349" i="1"/>
  <c r="BJ349" i="1"/>
  <c r="BD349" i="1"/>
  <c r="BC349" i="1"/>
  <c r="BB349" i="1"/>
  <c r="BA349" i="1"/>
  <c r="BK348" i="1"/>
  <c r="BJ348" i="1"/>
  <c r="BD348" i="1"/>
  <c r="BC348" i="1"/>
  <c r="BB348" i="1"/>
  <c r="BA348" i="1"/>
  <c r="BK347" i="1"/>
  <c r="BJ347" i="1"/>
  <c r="BD347" i="1"/>
  <c r="BC347" i="1"/>
  <c r="BB347" i="1"/>
  <c r="BA347" i="1"/>
  <c r="BK346" i="1"/>
  <c r="BJ346" i="1"/>
  <c r="BD346" i="1"/>
  <c r="BC346" i="1"/>
  <c r="BB346" i="1"/>
  <c r="BA346" i="1"/>
  <c r="BK345" i="1"/>
  <c r="BJ345" i="1"/>
  <c r="BD345" i="1"/>
  <c r="BC345" i="1"/>
  <c r="BB345" i="1"/>
  <c r="BA345" i="1"/>
  <c r="BK344" i="1"/>
  <c r="BJ344" i="1"/>
  <c r="BD344" i="1"/>
  <c r="BC344" i="1"/>
  <c r="BB344" i="1"/>
  <c r="BA344" i="1"/>
  <c r="BK343" i="1"/>
  <c r="BJ343" i="1"/>
  <c r="BD343" i="1"/>
  <c r="BC343" i="1"/>
  <c r="BB343" i="1"/>
  <c r="BA343" i="1"/>
  <c r="BK342" i="1"/>
  <c r="BJ342" i="1"/>
  <c r="BD342" i="1"/>
  <c r="BC342" i="1"/>
  <c r="BB342" i="1"/>
  <c r="BA342" i="1"/>
  <c r="BK341" i="1"/>
  <c r="BJ341" i="1"/>
  <c r="BD341" i="1"/>
  <c r="BC341" i="1"/>
  <c r="BB341" i="1"/>
  <c r="BA341" i="1"/>
  <c r="BK340" i="1"/>
  <c r="BJ340" i="1"/>
  <c r="BD340" i="1"/>
  <c r="BC340" i="1"/>
  <c r="BB340" i="1"/>
  <c r="BA340" i="1"/>
  <c r="BK339" i="1"/>
  <c r="BJ339" i="1"/>
  <c r="BD339" i="1"/>
  <c r="BC339" i="1"/>
  <c r="BB339" i="1"/>
  <c r="BA339" i="1"/>
  <c r="BK338" i="1"/>
  <c r="BJ338" i="1"/>
  <c r="BD338" i="1"/>
  <c r="BC338" i="1"/>
  <c r="BB338" i="1"/>
  <c r="BA338" i="1"/>
  <c r="BK337" i="1"/>
  <c r="BJ337" i="1"/>
  <c r="BD337" i="1"/>
  <c r="BC337" i="1"/>
  <c r="BB337" i="1"/>
  <c r="BA337" i="1"/>
  <c r="BK336" i="1"/>
  <c r="BJ336" i="1"/>
  <c r="BD336" i="1"/>
  <c r="BC336" i="1"/>
  <c r="BB336" i="1"/>
  <c r="BA336" i="1"/>
  <c r="BK335" i="1"/>
  <c r="BJ335" i="1"/>
  <c r="BD335" i="1"/>
  <c r="BC335" i="1"/>
  <c r="BB335" i="1"/>
  <c r="BA335" i="1"/>
  <c r="BK334" i="1"/>
  <c r="BJ334" i="1"/>
  <c r="BD334" i="1"/>
  <c r="BC334" i="1"/>
  <c r="BB334" i="1"/>
  <c r="BA334" i="1"/>
  <c r="BK333" i="1"/>
  <c r="BJ333" i="1"/>
  <c r="BD333" i="1"/>
  <c r="BC333" i="1"/>
  <c r="BB333" i="1"/>
  <c r="BA333" i="1"/>
  <c r="BK332" i="1"/>
  <c r="BJ332" i="1"/>
  <c r="BD332" i="1"/>
  <c r="BC332" i="1"/>
  <c r="BB332" i="1"/>
  <c r="BA332" i="1"/>
  <c r="BK331" i="1"/>
  <c r="BJ331" i="1"/>
  <c r="BD331" i="1"/>
  <c r="BC331" i="1"/>
  <c r="BB331" i="1"/>
  <c r="BA331" i="1"/>
  <c r="BK322" i="1"/>
  <c r="BJ322" i="1"/>
  <c r="BD322" i="1"/>
  <c r="BC322" i="1"/>
  <c r="BB322" i="1"/>
  <c r="BA322" i="1"/>
  <c r="BK321" i="1"/>
  <c r="BJ321" i="1"/>
  <c r="BD321" i="1"/>
  <c r="BC321" i="1"/>
  <c r="BB321" i="1"/>
  <c r="BA321" i="1"/>
  <c r="BK320" i="1"/>
  <c r="BJ320" i="1"/>
  <c r="BD320" i="1"/>
  <c r="BC320" i="1"/>
  <c r="BB320" i="1"/>
  <c r="BA320" i="1"/>
  <c r="BK319" i="1"/>
  <c r="BJ319" i="1"/>
  <c r="BD319" i="1"/>
  <c r="BC319" i="1"/>
  <c r="BB319" i="1"/>
  <c r="BA319" i="1"/>
  <c r="BK318" i="1"/>
  <c r="BJ318" i="1"/>
  <c r="BD318" i="1"/>
  <c r="BC318" i="1"/>
  <c r="BB318" i="1"/>
  <c r="BA318" i="1"/>
  <c r="BK317" i="1"/>
  <c r="BJ317" i="1"/>
  <c r="BD317" i="1"/>
  <c r="BC317" i="1"/>
  <c r="BB317" i="1"/>
  <c r="BA317" i="1"/>
  <c r="BK316" i="1"/>
  <c r="BJ316" i="1"/>
  <c r="BD316" i="1"/>
  <c r="BC316" i="1"/>
  <c r="BB316" i="1"/>
  <c r="BA316" i="1"/>
  <c r="BK315" i="1"/>
  <c r="BJ315" i="1"/>
  <c r="BD315" i="1"/>
  <c r="BC315" i="1"/>
  <c r="BB315" i="1"/>
  <c r="BA315" i="1"/>
  <c r="BK314" i="1"/>
  <c r="BJ314" i="1"/>
  <c r="BD314" i="1"/>
  <c r="BC314" i="1"/>
  <c r="BB314" i="1"/>
  <c r="BA314" i="1"/>
  <c r="BK313" i="1"/>
  <c r="BJ313" i="1"/>
  <c r="BD313" i="1"/>
  <c r="BC313" i="1"/>
  <c r="BB313" i="1"/>
  <c r="BA313" i="1"/>
  <c r="BK312" i="1"/>
  <c r="BJ312" i="1"/>
  <c r="BD312" i="1"/>
  <c r="BC312" i="1"/>
  <c r="BB312" i="1"/>
  <c r="BA312" i="1"/>
  <c r="BK311" i="1"/>
  <c r="BJ311" i="1"/>
  <c r="BD311" i="1"/>
  <c r="BC311" i="1"/>
  <c r="BB311" i="1"/>
  <c r="BA311" i="1"/>
  <c r="BK310" i="1"/>
  <c r="BJ310" i="1"/>
  <c r="BD310" i="1"/>
  <c r="BC310" i="1"/>
  <c r="BB310" i="1"/>
  <c r="BA310" i="1"/>
  <c r="BK309" i="1"/>
  <c r="BJ309" i="1"/>
  <c r="BD309" i="1"/>
  <c r="BC309" i="1"/>
  <c r="BB309" i="1"/>
  <c r="BA309" i="1"/>
  <c r="BK308" i="1"/>
  <c r="BJ308" i="1"/>
  <c r="BD308" i="1"/>
  <c r="BC308" i="1"/>
  <c r="BB308" i="1"/>
  <c r="BA308" i="1"/>
  <c r="BK307" i="1"/>
  <c r="BJ307" i="1"/>
  <c r="BD307" i="1"/>
  <c r="BC307" i="1"/>
  <c r="BB307" i="1"/>
  <c r="BA307" i="1"/>
  <c r="BK306" i="1"/>
  <c r="BJ306" i="1"/>
  <c r="BD306" i="1"/>
  <c r="BC306" i="1"/>
  <c r="BB306" i="1"/>
  <c r="BA306" i="1"/>
  <c r="BK305" i="1"/>
  <c r="BJ305" i="1"/>
  <c r="BD305" i="1"/>
  <c r="BC305" i="1"/>
  <c r="BB305" i="1"/>
  <c r="BA305" i="1"/>
  <c r="BK304" i="1"/>
  <c r="BJ304" i="1"/>
  <c r="BD304" i="1"/>
  <c r="BC304" i="1"/>
  <c r="BB304" i="1"/>
  <c r="BA304" i="1"/>
  <c r="BK303" i="1"/>
  <c r="BJ303" i="1"/>
  <c r="BD303" i="1"/>
  <c r="BC303" i="1"/>
  <c r="BB303" i="1"/>
  <c r="BA303" i="1"/>
  <c r="BK302" i="1"/>
  <c r="BJ302" i="1"/>
  <c r="BD302" i="1"/>
  <c r="BC302" i="1"/>
  <c r="BB302" i="1"/>
  <c r="BA302" i="1"/>
  <c r="BK301" i="1"/>
  <c r="BJ301" i="1"/>
  <c r="BD301" i="1"/>
  <c r="BC301" i="1"/>
  <c r="BB301" i="1"/>
  <c r="BA301" i="1"/>
  <c r="BK300" i="1"/>
  <c r="BJ300" i="1"/>
  <c r="BD300" i="1"/>
  <c r="BC300" i="1"/>
  <c r="BB300" i="1"/>
  <c r="BA300" i="1"/>
  <c r="BK299" i="1"/>
  <c r="BJ299" i="1"/>
  <c r="BD299" i="1"/>
  <c r="BC299" i="1"/>
  <c r="BB299" i="1"/>
  <c r="BA299" i="1"/>
  <c r="BK290" i="1"/>
  <c r="BJ290" i="1"/>
  <c r="BD290" i="1"/>
  <c r="BC290" i="1"/>
  <c r="BB290" i="1"/>
  <c r="BA290" i="1"/>
  <c r="BK289" i="1"/>
  <c r="BJ289" i="1"/>
  <c r="BD289" i="1"/>
  <c r="BC289" i="1"/>
  <c r="BB289" i="1"/>
  <c r="BA289" i="1"/>
  <c r="BK288" i="1"/>
  <c r="BJ288" i="1"/>
  <c r="BD288" i="1"/>
  <c r="BC288" i="1"/>
  <c r="BB288" i="1"/>
  <c r="BA288" i="1"/>
  <c r="BK287" i="1"/>
  <c r="BJ287" i="1"/>
  <c r="BD287" i="1"/>
  <c r="BC287" i="1"/>
  <c r="BB287" i="1"/>
  <c r="BA287" i="1"/>
  <c r="BK286" i="1"/>
  <c r="BJ286" i="1"/>
  <c r="BD286" i="1"/>
  <c r="BC286" i="1"/>
  <c r="BB286" i="1"/>
  <c r="BA286" i="1"/>
  <c r="BK285" i="1"/>
  <c r="BJ285" i="1"/>
  <c r="BD285" i="1"/>
  <c r="BC285" i="1"/>
  <c r="BB285" i="1"/>
  <c r="BA285" i="1"/>
  <c r="BK284" i="1"/>
  <c r="BJ284" i="1"/>
  <c r="BD284" i="1"/>
  <c r="BC284" i="1"/>
  <c r="BB284" i="1"/>
  <c r="BA284" i="1"/>
  <c r="BK283" i="1"/>
  <c r="BJ283" i="1"/>
  <c r="BD283" i="1"/>
  <c r="BC283" i="1"/>
  <c r="BB283" i="1"/>
  <c r="BA283" i="1"/>
  <c r="BK282" i="1"/>
  <c r="BJ282" i="1"/>
  <c r="BD282" i="1"/>
  <c r="BC282" i="1"/>
  <c r="BB282" i="1"/>
  <c r="BA282" i="1"/>
  <c r="BK281" i="1"/>
  <c r="BJ281" i="1"/>
  <c r="BD281" i="1"/>
  <c r="BC281" i="1"/>
  <c r="BB281" i="1"/>
  <c r="BA281" i="1"/>
  <c r="BK280" i="1"/>
  <c r="BJ280" i="1"/>
  <c r="BD280" i="1"/>
  <c r="BC280" i="1"/>
  <c r="BB280" i="1"/>
  <c r="BA280" i="1"/>
  <c r="BK279" i="1"/>
  <c r="BJ279" i="1"/>
  <c r="BD279" i="1"/>
  <c r="BC279" i="1"/>
  <c r="BB279" i="1"/>
  <c r="BA279" i="1"/>
  <c r="BK278" i="1"/>
  <c r="BJ278" i="1"/>
  <c r="BD278" i="1"/>
  <c r="BC278" i="1"/>
  <c r="BB278" i="1"/>
  <c r="BA278" i="1"/>
  <c r="BK277" i="1"/>
  <c r="BJ277" i="1"/>
  <c r="BD277" i="1"/>
  <c r="BC277" i="1"/>
  <c r="BB277" i="1"/>
  <c r="BA277" i="1"/>
  <c r="BK276" i="1"/>
  <c r="BJ276" i="1"/>
  <c r="BD276" i="1"/>
  <c r="BC276" i="1"/>
  <c r="BB276" i="1"/>
  <c r="BA276" i="1"/>
  <c r="BK275" i="1"/>
  <c r="BJ275" i="1"/>
  <c r="BD275" i="1"/>
  <c r="BC275" i="1"/>
  <c r="BB275" i="1"/>
  <c r="BA275" i="1"/>
  <c r="BK274" i="1"/>
  <c r="BJ274" i="1"/>
  <c r="BD274" i="1"/>
  <c r="BC274" i="1"/>
  <c r="BB274" i="1"/>
  <c r="BA274" i="1"/>
  <c r="BK273" i="1"/>
  <c r="BJ273" i="1"/>
  <c r="BD273" i="1"/>
  <c r="BC273" i="1"/>
  <c r="BB273" i="1"/>
  <c r="BA273" i="1"/>
  <c r="BK272" i="1"/>
  <c r="BJ272" i="1"/>
  <c r="BD272" i="1"/>
  <c r="BC272" i="1"/>
  <c r="BB272" i="1"/>
  <c r="BA272" i="1"/>
  <c r="BK271" i="1"/>
  <c r="BJ271" i="1"/>
  <c r="BD271" i="1"/>
  <c r="BC271" i="1"/>
  <c r="BB271" i="1"/>
  <c r="BA271" i="1"/>
  <c r="BK270" i="1"/>
  <c r="BJ270" i="1"/>
  <c r="BD270" i="1"/>
  <c r="BC270" i="1"/>
  <c r="BB270" i="1"/>
  <c r="BA270" i="1"/>
  <c r="BK269" i="1"/>
  <c r="BJ269" i="1"/>
  <c r="BD269" i="1"/>
  <c r="BC269" i="1"/>
  <c r="BB269" i="1"/>
  <c r="BA269" i="1"/>
  <c r="BK268" i="1"/>
  <c r="BJ268" i="1"/>
  <c r="BD268" i="1"/>
  <c r="BC268" i="1"/>
  <c r="BB268" i="1"/>
  <c r="BA268" i="1"/>
  <c r="BK267" i="1"/>
  <c r="BJ267" i="1"/>
  <c r="BD267" i="1"/>
  <c r="BC267" i="1"/>
  <c r="BB267" i="1"/>
  <c r="BA267" i="1"/>
  <c r="BK258" i="1"/>
  <c r="BJ258" i="1"/>
  <c r="BD258" i="1"/>
  <c r="BC258" i="1"/>
  <c r="BB258" i="1"/>
  <c r="BA258" i="1"/>
  <c r="BK257" i="1"/>
  <c r="BJ257" i="1"/>
  <c r="BD257" i="1"/>
  <c r="BC257" i="1"/>
  <c r="BB257" i="1"/>
  <c r="BA257" i="1"/>
  <c r="BK256" i="1"/>
  <c r="BJ256" i="1"/>
  <c r="BD256" i="1"/>
  <c r="BC256" i="1"/>
  <c r="BB256" i="1"/>
  <c r="BA256" i="1"/>
  <c r="BK255" i="1"/>
  <c r="BJ255" i="1"/>
  <c r="BD255" i="1"/>
  <c r="BC255" i="1"/>
  <c r="BB255" i="1"/>
  <c r="BA255" i="1"/>
  <c r="BK254" i="1"/>
  <c r="BJ254" i="1"/>
  <c r="BD254" i="1"/>
  <c r="BC254" i="1"/>
  <c r="BB254" i="1"/>
  <c r="BA254" i="1"/>
  <c r="BK253" i="1"/>
  <c r="BJ253" i="1"/>
  <c r="BD253" i="1"/>
  <c r="BC253" i="1"/>
  <c r="BB253" i="1"/>
  <c r="BA253" i="1"/>
  <c r="BK252" i="1"/>
  <c r="BJ252" i="1"/>
  <c r="BD252" i="1"/>
  <c r="BC252" i="1"/>
  <c r="BB252" i="1"/>
  <c r="BA252" i="1"/>
  <c r="BK251" i="1"/>
  <c r="BJ251" i="1"/>
  <c r="BD251" i="1"/>
  <c r="BC251" i="1"/>
  <c r="BB251" i="1"/>
  <c r="BA251" i="1"/>
  <c r="BK250" i="1"/>
  <c r="BJ250" i="1"/>
  <c r="BD250" i="1"/>
  <c r="BC250" i="1"/>
  <c r="BB250" i="1"/>
  <c r="BA250" i="1"/>
  <c r="BK249" i="1"/>
  <c r="BJ249" i="1"/>
  <c r="BD249" i="1"/>
  <c r="BC249" i="1"/>
  <c r="BB249" i="1"/>
  <c r="BA249" i="1"/>
  <c r="BK248" i="1"/>
  <c r="BJ248" i="1"/>
  <c r="BD248" i="1"/>
  <c r="BC248" i="1"/>
  <c r="BB248" i="1"/>
  <c r="BA248" i="1"/>
  <c r="BK247" i="1"/>
  <c r="BJ247" i="1"/>
  <c r="BD247" i="1"/>
  <c r="BC247" i="1"/>
  <c r="BB247" i="1"/>
  <c r="BA247" i="1"/>
  <c r="BK246" i="1"/>
  <c r="BJ246" i="1"/>
  <c r="BD246" i="1"/>
  <c r="BC246" i="1"/>
  <c r="BB246" i="1"/>
  <c r="BA246" i="1"/>
  <c r="BK245" i="1"/>
  <c r="BJ245" i="1"/>
  <c r="BD245" i="1"/>
  <c r="BC245" i="1"/>
  <c r="BB245" i="1"/>
  <c r="BA245" i="1"/>
  <c r="BK244" i="1"/>
  <c r="BJ244" i="1"/>
  <c r="BD244" i="1"/>
  <c r="BC244" i="1"/>
  <c r="BB244" i="1"/>
  <c r="BA244" i="1"/>
  <c r="BK243" i="1"/>
  <c r="BJ243" i="1"/>
  <c r="BD243" i="1"/>
  <c r="BC243" i="1"/>
  <c r="BB243" i="1"/>
  <c r="BA243" i="1"/>
  <c r="BK242" i="1"/>
  <c r="BJ242" i="1"/>
  <c r="BD242" i="1"/>
  <c r="BC242" i="1"/>
  <c r="BB242" i="1"/>
  <c r="BA242" i="1"/>
  <c r="BK241" i="1"/>
  <c r="BJ241" i="1"/>
  <c r="BD241" i="1"/>
  <c r="BC241" i="1"/>
  <c r="BB241" i="1"/>
  <c r="BA241" i="1"/>
  <c r="BK240" i="1"/>
  <c r="BJ240" i="1"/>
  <c r="BD240" i="1"/>
  <c r="BC240" i="1"/>
  <c r="BB240" i="1"/>
  <c r="BA240" i="1"/>
  <c r="BK239" i="1"/>
  <c r="BJ239" i="1"/>
  <c r="BD239" i="1"/>
  <c r="BC239" i="1"/>
  <c r="BB239" i="1"/>
  <c r="BA239" i="1"/>
  <c r="BK238" i="1"/>
  <c r="BJ238" i="1"/>
  <c r="BD238" i="1"/>
  <c r="BC238" i="1"/>
  <c r="BB238" i="1"/>
  <c r="BA238" i="1"/>
  <c r="BK237" i="1"/>
  <c r="BJ237" i="1"/>
  <c r="BD237" i="1"/>
  <c r="BC237" i="1"/>
  <c r="BB237" i="1"/>
  <c r="BA237" i="1"/>
  <c r="BK236" i="1"/>
  <c r="BJ236" i="1"/>
  <c r="BD236" i="1"/>
  <c r="BC236" i="1"/>
  <c r="BB236" i="1"/>
  <c r="BA236" i="1"/>
  <c r="BK235" i="1"/>
  <c r="BJ235" i="1"/>
  <c r="BD235" i="1"/>
  <c r="BC235" i="1"/>
  <c r="BB235" i="1"/>
  <c r="BA235" i="1"/>
  <c r="BK226" i="1"/>
  <c r="BJ226" i="1"/>
  <c r="BK225" i="1"/>
  <c r="BJ225" i="1"/>
  <c r="BK224" i="1"/>
  <c r="BJ224" i="1"/>
  <c r="BK223" i="1"/>
  <c r="BJ223" i="1"/>
  <c r="BK222" i="1"/>
  <c r="BJ222" i="1"/>
  <c r="BK221" i="1"/>
  <c r="BJ221" i="1"/>
  <c r="BK220" i="1"/>
  <c r="BJ220" i="1"/>
  <c r="BK219" i="1"/>
  <c r="BJ219" i="1"/>
  <c r="BK218" i="1"/>
  <c r="BJ218" i="1"/>
  <c r="BK217" i="1"/>
  <c r="BJ217" i="1"/>
  <c r="BK216" i="1"/>
  <c r="BJ216" i="1"/>
  <c r="BK215" i="1"/>
  <c r="BJ215" i="1"/>
  <c r="BK214" i="1"/>
  <c r="BJ214" i="1"/>
  <c r="BK213" i="1"/>
  <c r="BJ213" i="1"/>
  <c r="BK212" i="1"/>
  <c r="BJ212" i="1"/>
  <c r="BK211" i="1"/>
  <c r="BJ211" i="1"/>
  <c r="BK210" i="1"/>
  <c r="BJ210" i="1"/>
  <c r="BK209" i="1"/>
  <c r="BJ209" i="1"/>
  <c r="BK208" i="1"/>
  <c r="BJ208" i="1"/>
  <c r="BK207" i="1"/>
  <c r="BJ207" i="1"/>
  <c r="BK206" i="1"/>
  <c r="BJ206" i="1"/>
  <c r="BK205" i="1"/>
  <c r="BJ205" i="1"/>
  <c r="BK204" i="1"/>
  <c r="BJ204" i="1"/>
  <c r="BK203" i="1"/>
  <c r="BJ203" i="1"/>
  <c r="BG196" i="1"/>
  <c r="BK194" i="1"/>
  <c r="BJ194" i="1"/>
  <c r="BK193" i="1"/>
  <c r="BJ193" i="1"/>
  <c r="BK192" i="1"/>
  <c r="BJ192" i="1"/>
  <c r="BK191" i="1"/>
  <c r="BJ191" i="1"/>
  <c r="BK190" i="1"/>
  <c r="BJ190" i="1"/>
  <c r="BK189" i="1"/>
  <c r="BJ189" i="1"/>
  <c r="BK188" i="1"/>
  <c r="BJ188" i="1"/>
  <c r="BK187" i="1"/>
  <c r="BJ187" i="1"/>
  <c r="BK186" i="1"/>
  <c r="BJ186" i="1"/>
  <c r="BK185" i="1"/>
  <c r="BJ185" i="1"/>
  <c r="BK184" i="1"/>
  <c r="BJ184" i="1"/>
  <c r="BK183" i="1"/>
  <c r="BJ183" i="1"/>
  <c r="BK182" i="1"/>
  <c r="BJ182" i="1"/>
  <c r="BK181" i="1"/>
  <c r="BJ181" i="1"/>
  <c r="BK180" i="1"/>
  <c r="BJ180" i="1"/>
  <c r="BK179" i="1"/>
  <c r="BJ179" i="1"/>
  <c r="BK178" i="1"/>
  <c r="BJ178" i="1"/>
  <c r="BK177" i="1"/>
  <c r="BJ177" i="1"/>
  <c r="BK176" i="1"/>
  <c r="BJ176" i="1"/>
  <c r="BK175" i="1"/>
  <c r="BJ175" i="1"/>
  <c r="BK174" i="1"/>
  <c r="BJ174" i="1"/>
  <c r="BK173" i="1"/>
  <c r="BJ173" i="1"/>
  <c r="BK172" i="1"/>
  <c r="BJ172" i="1"/>
  <c r="BK171" i="1"/>
  <c r="BJ171" i="1"/>
  <c r="BK162" i="1"/>
  <c r="BJ162" i="1"/>
  <c r="BK161" i="1"/>
  <c r="BJ161" i="1"/>
  <c r="BK160" i="1"/>
  <c r="BJ160" i="1"/>
  <c r="BK159" i="1"/>
  <c r="BJ159" i="1"/>
  <c r="BK158" i="1"/>
  <c r="BJ158" i="1"/>
  <c r="BK157" i="1"/>
  <c r="BJ157" i="1"/>
  <c r="BK156" i="1"/>
  <c r="BJ156" i="1"/>
  <c r="BK155" i="1"/>
  <c r="BJ155" i="1"/>
  <c r="BK154" i="1"/>
  <c r="BJ154" i="1"/>
  <c r="BK153" i="1"/>
  <c r="BJ153" i="1"/>
  <c r="BK152" i="1"/>
  <c r="BJ152" i="1"/>
  <c r="BK151" i="1"/>
  <c r="BJ151" i="1"/>
  <c r="BK150" i="1"/>
  <c r="BJ150" i="1"/>
  <c r="BK149" i="1"/>
  <c r="BJ149" i="1"/>
  <c r="BK148" i="1"/>
  <c r="BJ148" i="1"/>
  <c r="BK147" i="1"/>
  <c r="BJ147" i="1"/>
  <c r="BK146" i="1"/>
  <c r="BJ146" i="1"/>
  <c r="BK145" i="1"/>
  <c r="BJ145" i="1"/>
  <c r="BK144" i="1"/>
  <c r="BJ144" i="1"/>
  <c r="BK143" i="1"/>
  <c r="BJ143" i="1"/>
  <c r="BK142" i="1"/>
  <c r="BJ142" i="1"/>
  <c r="BK141" i="1"/>
  <c r="BJ141" i="1"/>
  <c r="BK140" i="1"/>
  <c r="BJ140" i="1"/>
  <c r="BK139" i="1"/>
  <c r="BJ139" i="1"/>
  <c r="BK130" i="1"/>
  <c r="BJ130" i="1"/>
  <c r="BK129" i="1"/>
  <c r="BJ129" i="1"/>
  <c r="BK128" i="1"/>
  <c r="BJ128" i="1"/>
  <c r="BK127" i="1"/>
  <c r="BJ127" i="1"/>
  <c r="BK126" i="1"/>
  <c r="BJ126" i="1"/>
  <c r="BK125" i="1"/>
  <c r="BJ125" i="1"/>
  <c r="BK124" i="1"/>
  <c r="BJ124" i="1"/>
  <c r="BK123" i="1"/>
  <c r="BJ123" i="1"/>
  <c r="BK122" i="1"/>
  <c r="BJ122" i="1"/>
  <c r="BK121" i="1"/>
  <c r="BJ121" i="1"/>
  <c r="BK120" i="1"/>
  <c r="BJ120" i="1"/>
  <c r="BK119" i="1"/>
  <c r="BJ119" i="1"/>
  <c r="BK118" i="1"/>
  <c r="BJ118" i="1"/>
  <c r="BK117" i="1"/>
  <c r="BJ117" i="1"/>
  <c r="BK116" i="1"/>
  <c r="BJ116" i="1"/>
  <c r="BK115" i="1"/>
  <c r="BJ115" i="1"/>
  <c r="BK114" i="1"/>
  <c r="BJ114" i="1"/>
  <c r="BK113" i="1"/>
  <c r="BJ113" i="1"/>
  <c r="BK112" i="1"/>
  <c r="BJ112" i="1"/>
  <c r="BK111" i="1"/>
  <c r="BJ111" i="1"/>
  <c r="BK110" i="1"/>
  <c r="BJ110" i="1"/>
  <c r="BK109" i="1"/>
  <c r="BJ109" i="1"/>
  <c r="BK108" i="1"/>
  <c r="BJ108" i="1"/>
  <c r="BK107" i="1"/>
  <c r="BJ107" i="1"/>
  <c r="BK98" i="1"/>
  <c r="BJ98" i="1"/>
  <c r="BK97" i="1"/>
  <c r="BJ97" i="1"/>
  <c r="BK96" i="1"/>
  <c r="BJ96" i="1"/>
  <c r="BK95" i="1"/>
  <c r="BJ95" i="1"/>
  <c r="BK94" i="1"/>
  <c r="BJ94" i="1"/>
  <c r="BK93" i="1"/>
  <c r="BJ93" i="1"/>
  <c r="BK92" i="1"/>
  <c r="BJ92" i="1"/>
  <c r="BK91" i="1"/>
  <c r="BJ91" i="1"/>
  <c r="BK90" i="1"/>
  <c r="BJ90" i="1"/>
  <c r="BK89" i="1"/>
  <c r="BJ89" i="1"/>
  <c r="BK88" i="1"/>
  <c r="BJ88" i="1"/>
  <c r="BK87" i="1"/>
  <c r="BJ87" i="1"/>
  <c r="BK86" i="1"/>
  <c r="BJ86" i="1"/>
  <c r="BK85" i="1"/>
  <c r="BJ85" i="1"/>
  <c r="BK84" i="1"/>
  <c r="BJ84" i="1"/>
  <c r="BK83" i="1"/>
  <c r="BJ83" i="1"/>
  <c r="BK82" i="1"/>
  <c r="BJ82" i="1"/>
  <c r="BK81" i="1"/>
  <c r="BJ81" i="1"/>
  <c r="BK80" i="1"/>
  <c r="BJ80" i="1"/>
  <c r="BK79" i="1"/>
  <c r="BJ79" i="1"/>
  <c r="BK78" i="1"/>
  <c r="BJ78" i="1"/>
  <c r="BK77" i="1"/>
  <c r="BJ77" i="1"/>
  <c r="BK76" i="1"/>
  <c r="BJ76" i="1"/>
  <c r="BK75" i="1"/>
  <c r="BJ75" i="1"/>
  <c r="BK66" i="1"/>
  <c r="BJ66" i="1"/>
  <c r="BK65" i="1"/>
  <c r="BJ65" i="1"/>
  <c r="BK64" i="1"/>
  <c r="BJ64" i="1"/>
  <c r="BK63" i="1"/>
  <c r="BJ63" i="1"/>
  <c r="BK62" i="1"/>
  <c r="BJ62" i="1"/>
  <c r="BK61" i="1"/>
  <c r="BJ61" i="1"/>
  <c r="BK60" i="1"/>
  <c r="BJ60" i="1"/>
  <c r="BK59" i="1"/>
  <c r="BJ59" i="1"/>
  <c r="BK58" i="1"/>
  <c r="BJ58" i="1"/>
  <c r="BK57" i="1"/>
  <c r="BJ57" i="1"/>
  <c r="BK56" i="1"/>
  <c r="BJ56" i="1"/>
  <c r="BK55" i="1"/>
  <c r="BJ55" i="1"/>
  <c r="BK54" i="1"/>
  <c r="BJ54" i="1"/>
  <c r="BK53" i="1"/>
  <c r="BJ53" i="1"/>
  <c r="BK52" i="1"/>
  <c r="BJ52" i="1"/>
  <c r="BK51" i="1"/>
  <c r="BJ51" i="1"/>
  <c r="BK50" i="1"/>
  <c r="BJ50" i="1"/>
  <c r="BK49" i="1"/>
  <c r="BJ49" i="1"/>
  <c r="BK48" i="1"/>
  <c r="BJ48" i="1"/>
  <c r="BK47" i="1"/>
  <c r="BJ47" i="1"/>
  <c r="BK46" i="1"/>
  <c r="BJ46" i="1"/>
  <c r="BK45" i="1"/>
  <c r="BJ45" i="1"/>
  <c r="BK44" i="1"/>
  <c r="BJ44" i="1"/>
  <c r="BK43" i="1"/>
  <c r="BJ43" i="1"/>
  <c r="BK34" i="1"/>
  <c r="BJ34" i="1"/>
  <c r="BK33" i="1"/>
  <c r="BJ33" i="1"/>
  <c r="BK32" i="1"/>
  <c r="BJ32" i="1"/>
  <c r="BK31" i="1"/>
  <c r="BJ31" i="1"/>
  <c r="BK30" i="1"/>
  <c r="BJ30" i="1"/>
  <c r="BK29" i="1"/>
  <c r="BJ29" i="1"/>
  <c r="BK28" i="1"/>
  <c r="BJ28" i="1"/>
  <c r="BK27" i="1"/>
  <c r="BJ27" i="1"/>
  <c r="BK26" i="1"/>
  <c r="BJ26" i="1"/>
  <c r="BK25" i="1"/>
  <c r="BJ25" i="1"/>
  <c r="BK24" i="1"/>
  <c r="BJ24" i="1"/>
  <c r="BK23" i="1"/>
  <c r="BJ23" i="1"/>
  <c r="BK22" i="1"/>
  <c r="BJ22" i="1"/>
  <c r="BK21" i="1"/>
  <c r="BJ21" i="1"/>
  <c r="BK20" i="1"/>
  <c r="BJ20" i="1"/>
  <c r="BK19" i="1"/>
  <c r="BJ19" i="1"/>
  <c r="BK18" i="1"/>
  <c r="BJ18" i="1"/>
  <c r="BK17" i="1"/>
  <c r="BJ17" i="1"/>
  <c r="BK16" i="1"/>
  <c r="BJ16" i="1"/>
  <c r="BK15" i="1"/>
  <c r="BJ15" i="1"/>
  <c r="BK14" i="1"/>
  <c r="BJ14" i="1"/>
  <c r="BK13" i="1"/>
  <c r="BJ13" i="1"/>
  <c r="BK12" i="1"/>
  <c r="BJ12" i="1"/>
  <c r="BK11" i="1"/>
  <c r="BJ11" i="1"/>
  <c r="BA4" i="1"/>
  <c r="BH179" i="1" l="1"/>
  <c r="BE211" i="1"/>
  <c r="BH194" i="1"/>
  <c r="BF220" i="1"/>
  <c r="BI223" i="1"/>
  <c r="BI226" i="1"/>
  <c r="BE141" i="1"/>
  <c r="BE191" i="1"/>
  <c r="BE223" i="1"/>
  <c r="BI19" i="1"/>
  <c r="BF22" i="1"/>
  <c r="BI25" i="1"/>
  <c r="BI28" i="1"/>
  <c r="BI31" i="1"/>
  <c r="BF34" i="1"/>
  <c r="BF45" i="1"/>
  <c r="BF48" i="1"/>
  <c r="BI51" i="1"/>
  <c r="BI54" i="1"/>
  <c r="BI57" i="1"/>
  <c r="BI60" i="1"/>
  <c r="BI63" i="1"/>
  <c r="BI66" i="1"/>
  <c r="BI77" i="1"/>
  <c r="BI80" i="1"/>
  <c r="BI83" i="1"/>
  <c r="BI86" i="1"/>
  <c r="BI89" i="1"/>
  <c r="BI92" i="1"/>
  <c r="BI95" i="1"/>
  <c r="BI98" i="1"/>
  <c r="BI109" i="1"/>
  <c r="BI112" i="1"/>
  <c r="BI115" i="1"/>
  <c r="BF118" i="1"/>
  <c r="BF121" i="1"/>
  <c r="BF124" i="1"/>
  <c r="BI127" i="1"/>
  <c r="BF130" i="1"/>
  <c r="BI141" i="1"/>
  <c r="BI147" i="1"/>
  <c r="BI150" i="1"/>
  <c r="BF156" i="1"/>
  <c r="BF159" i="1"/>
  <c r="BI162" i="1"/>
  <c r="BF173" i="1"/>
  <c r="BF179" i="1"/>
  <c r="BI182" i="1"/>
  <c r="BF185" i="1"/>
  <c r="BF188" i="1"/>
  <c r="BI191" i="1"/>
  <c r="BI153" i="1"/>
  <c r="BF211" i="1"/>
  <c r="BE12" i="1"/>
  <c r="BH15" i="1"/>
  <c r="BH18" i="1"/>
  <c r="BH21" i="1"/>
  <c r="BH24" i="1"/>
  <c r="BH27" i="1"/>
  <c r="BH30" i="1"/>
  <c r="BE33" i="1"/>
  <c r="BE44" i="1"/>
  <c r="BE47" i="1"/>
  <c r="BH50" i="1"/>
  <c r="BH53" i="1"/>
  <c r="BE56" i="1"/>
  <c r="BE59" i="1"/>
  <c r="BH62" i="1"/>
  <c r="BE65" i="1"/>
  <c r="BE76" i="1"/>
  <c r="BH79" i="1"/>
  <c r="BH82" i="1"/>
  <c r="BH85" i="1"/>
  <c r="BH88" i="1"/>
  <c r="BH91" i="1"/>
  <c r="BH94" i="1"/>
  <c r="BH97" i="1"/>
  <c r="BH108" i="1"/>
  <c r="BH111" i="1"/>
  <c r="BH114" i="1"/>
  <c r="BH117" i="1"/>
  <c r="BH120" i="1"/>
  <c r="BH123" i="1"/>
  <c r="BH126" i="1"/>
  <c r="BH129" i="1"/>
  <c r="BH140" i="1"/>
  <c r="BH141" i="1"/>
  <c r="BE143" i="1"/>
  <c r="BH146" i="1"/>
  <c r="BH147" i="1"/>
  <c r="BE149" i="1"/>
  <c r="BH150" i="1"/>
  <c r="BH152" i="1"/>
  <c r="BE153" i="1"/>
  <c r="BE155" i="1"/>
  <c r="BH156" i="1"/>
  <c r="BH158" i="1"/>
  <c r="BH159" i="1"/>
  <c r="BE161" i="1"/>
  <c r="BH162" i="1"/>
  <c r="BE172" i="1"/>
  <c r="BH173" i="1"/>
  <c r="BH175" i="1"/>
  <c r="BE176" i="1"/>
  <c r="BE178" i="1"/>
  <c r="BE179" i="1"/>
  <c r="BE181" i="1"/>
  <c r="BH182" i="1"/>
  <c r="BE184" i="1"/>
  <c r="BE185" i="1"/>
  <c r="BG185" i="1" s="1"/>
  <c r="BH187" i="1"/>
  <c r="BH188" i="1"/>
  <c r="BH190" i="1"/>
  <c r="BH191" i="1"/>
  <c r="BH193" i="1"/>
  <c r="BE194" i="1"/>
  <c r="BH204" i="1"/>
  <c r="BE205" i="1"/>
  <c r="BE207" i="1"/>
  <c r="BH208" i="1"/>
  <c r="BH210" i="1"/>
  <c r="BH211" i="1"/>
  <c r="BH213" i="1"/>
  <c r="BE214" i="1"/>
  <c r="BH216" i="1"/>
  <c r="BE217" i="1"/>
  <c r="BH219" i="1"/>
  <c r="BE220" i="1"/>
  <c r="BH222" i="1"/>
  <c r="BH223" i="1"/>
  <c r="BH225" i="1"/>
  <c r="BH226" i="1"/>
  <c r="BH86" i="1"/>
  <c r="BE127" i="1"/>
  <c r="BH13" i="1"/>
  <c r="BH16" i="1"/>
  <c r="BH19" i="1"/>
  <c r="BH22" i="1"/>
  <c r="BE25" i="1"/>
  <c r="BH28" i="1"/>
  <c r="BH31" i="1"/>
  <c r="BH34" i="1"/>
  <c r="BH45" i="1"/>
  <c r="BH48" i="1"/>
  <c r="BH51" i="1"/>
  <c r="BH54" i="1"/>
  <c r="BE57" i="1"/>
  <c r="BE60" i="1"/>
  <c r="BH63" i="1"/>
  <c r="BH66" i="1"/>
  <c r="BH77" i="1"/>
  <c r="BH80" i="1"/>
  <c r="BH83" i="1"/>
  <c r="BE86" i="1"/>
  <c r="BH89" i="1"/>
  <c r="BH92" i="1"/>
  <c r="BE95" i="1"/>
  <c r="BH98" i="1"/>
  <c r="BH109" i="1"/>
  <c r="BH112" i="1"/>
  <c r="BH115" i="1"/>
  <c r="BH118" i="1"/>
  <c r="BE121" i="1"/>
  <c r="BH124" i="1"/>
  <c r="BH127" i="1"/>
  <c r="BH130" i="1"/>
  <c r="BF223" i="1"/>
  <c r="BF25" i="1"/>
  <c r="BI48" i="1"/>
  <c r="BI159" i="1"/>
  <c r="BF66" i="1"/>
  <c r="BI130" i="1"/>
  <c r="BI179" i="1"/>
  <c r="BF80" i="1"/>
  <c r="BI121" i="1"/>
  <c r="BI45" i="1"/>
  <c r="BF86" i="1"/>
  <c r="BF28" i="1"/>
  <c r="BF162" i="1"/>
  <c r="BI118" i="1"/>
  <c r="BF226" i="1"/>
  <c r="BF77" i="1"/>
  <c r="BF141" i="1"/>
  <c r="BG141" i="1" s="1"/>
  <c r="BI34" i="1"/>
  <c r="BF83" i="1"/>
  <c r="BI124" i="1"/>
  <c r="BF153" i="1"/>
  <c r="BF194" i="1"/>
  <c r="BG194" i="1" s="1"/>
  <c r="BI205" i="1"/>
  <c r="BF208" i="1"/>
  <c r="BI211" i="1"/>
  <c r="BI214" i="1"/>
  <c r="BI217" i="1"/>
  <c r="BF54" i="1"/>
  <c r="BF57" i="1"/>
  <c r="BF60" i="1"/>
  <c r="BF89" i="1"/>
  <c r="BF92" i="1"/>
  <c r="BF95" i="1"/>
  <c r="BF98" i="1"/>
  <c r="BF109" i="1"/>
  <c r="BF182" i="1"/>
  <c r="BI194" i="1"/>
  <c r="BF205" i="1"/>
  <c r="BF214" i="1"/>
  <c r="BF217" i="1"/>
  <c r="BH334" i="1"/>
  <c r="BF123" i="1"/>
  <c r="BI108" i="1"/>
  <c r="BF111" i="1"/>
  <c r="BI21" i="1"/>
  <c r="BF172" i="1"/>
  <c r="BF181" i="1"/>
  <c r="BC67" i="1"/>
  <c r="BH95" i="1"/>
  <c r="BH214" i="1"/>
  <c r="BE83" i="1"/>
  <c r="BH185" i="1"/>
  <c r="BH121" i="1"/>
  <c r="BH153" i="1"/>
  <c r="BH205" i="1"/>
  <c r="BE208" i="1"/>
  <c r="BH313" i="1"/>
  <c r="BH315" i="1"/>
  <c r="BH317" i="1"/>
  <c r="BH321" i="1"/>
  <c r="BE51" i="1"/>
  <c r="BE124" i="1"/>
  <c r="BE182" i="1"/>
  <c r="BH217" i="1"/>
  <c r="BE226" i="1"/>
  <c r="BI311" i="1"/>
  <c r="BI313" i="1"/>
  <c r="BI315" i="1"/>
  <c r="BI317" i="1"/>
  <c r="BI319" i="1"/>
  <c r="BI321" i="1"/>
  <c r="BI299" i="1"/>
  <c r="BH238" i="1"/>
  <c r="BH240" i="1"/>
  <c r="BH242" i="1"/>
  <c r="BE63" i="1"/>
  <c r="BE24" i="1"/>
  <c r="BE28" i="1"/>
  <c r="BE48" i="1"/>
  <c r="BE150" i="1"/>
  <c r="BF15" i="1"/>
  <c r="BF18" i="1"/>
  <c r="BF21" i="1"/>
  <c r="BI24" i="1"/>
  <c r="BF27" i="1"/>
  <c r="BI33" i="1"/>
  <c r="BF47" i="1"/>
  <c r="BI53" i="1"/>
  <c r="BI59" i="1"/>
  <c r="BF76" i="1"/>
  <c r="BI79" i="1"/>
  <c r="BI82" i="1"/>
  <c r="BF88" i="1"/>
  <c r="BI97" i="1"/>
  <c r="BI111" i="1"/>
  <c r="BF117" i="1"/>
  <c r="BF120" i="1"/>
  <c r="BI140" i="1"/>
  <c r="BF155" i="1"/>
  <c r="BF158" i="1"/>
  <c r="BF175" i="1"/>
  <c r="BI190" i="1"/>
  <c r="BF193" i="1"/>
  <c r="BF216" i="1"/>
  <c r="BF219" i="1"/>
  <c r="BF225" i="1"/>
  <c r="BE16" i="1"/>
  <c r="BE45" i="1"/>
  <c r="BG45" i="1" s="1"/>
  <c r="BH60" i="1"/>
  <c r="BE89" i="1"/>
  <c r="BE118" i="1"/>
  <c r="BE159" i="1"/>
  <c r="BG159" i="1" s="1"/>
  <c r="BH25" i="1"/>
  <c r="BH57" i="1"/>
  <c r="BE22" i="1"/>
  <c r="BE54" i="1"/>
  <c r="BE156" i="1"/>
  <c r="BG156" i="1" s="1"/>
  <c r="BF12" i="1"/>
  <c r="BI15" i="1"/>
  <c r="BF24" i="1"/>
  <c r="BI27" i="1"/>
  <c r="BF30" i="1"/>
  <c r="BF33" i="1"/>
  <c r="BF44" i="1"/>
  <c r="BI47" i="1"/>
  <c r="BI50" i="1"/>
  <c r="BF53" i="1"/>
  <c r="BF56" i="1"/>
  <c r="BI62" i="1"/>
  <c r="BI65" i="1"/>
  <c r="BI76" i="1"/>
  <c r="BF79" i="1"/>
  <c r="BF85" i="1"/>
  <c r="BI88" i="1"/>
  <c r="BI91" i="1"/>
  <c r="BI94" i="1"/>
  <c r="BF97" i="1"/>
  <c r="BF108" i="1"/>
  <c r="BI123" i="1"/>
  <c r="BI129" i="1"/>
  <c r="BF140" i="1"/>
  <c r="BF143" i="1"/>
  <c r="BG143" i="1" s="1"/>
  <c r="BF146" i="1"/>
  <c r="BF149" i="1"/>
  <c r="BF152" i="1"/>
  <c r="BI155" i="1"/>
  <c r="BI161" i="1"/>
  <c r="BI172" i="1"/>
  <c r="BI178" i="1"/>
  <c r="BI181" i="1"/>
  <c r="BI184" i="1"/>
  <c r="BI187" i="1"/>
  <c r="BF190" i="1"/>
  <c r="BI193" i="1"/>
  <c r="BI204" i="1"/>
  <c r="BI207" i="1"/>
  <c r="BI213" i="1"/>
  <c r="BI216" i="1"/>
  <c r="BI219" i="1"/>
  <c r="BI222" i="1"/>
  <c r="BI225" i="1"/>
  <c r="BI18" i="1"/>
  <c r="BF59" i="1"/>
  <c r="BH33" i="1"/>
  <c r="BE53" i="1"/>
  <c r="BE146" i="1"/>
  <c r="BF246" i="1"/>
  <c r="BF341" i="1"/>
  <c r="BF343" i="1"/>
  <c r="BF11" i="1"/>
  <c r="BI23" i="1"/>
  <c r="BF43" i="1"/>
  <c r="BI49" i="1"/>
  <c r="BI52" i="1"/>
  <c r="BI61" i="1"/>
  <c r="BI203" i="1"/>
  <c r="BF206" i="1"/>
  <c r="BI218" i="1"/>
  <c r="BD227" i="1"/>
  <c r="BE34" i="1"/>
  <c r="BE66" i="1"/>
  <c r="BG66" i="1" s="1"/>
  <c r="BE77" i="1"/>
  <c r="BE98" i="1"/>
  <c r="BE109" i="1"/>
  <c r="BI290" i="1"/>
  <c r="BE162" i="1"/>
  <c r="BE173" i="1"/>
  <c r="BF269" i="1"/>
  <c r="BF271" i="1"/>
  <c r="BF273" i="1"/>
  <c r="BI13" i="1"/>
  <c r="BI16" i="1"/>
  <c r="BI22" i="1"/>
  <c r="BE303" i="1"/>
  <c r="BE305" i="1"/>
  <c r="BE307" i="1"/>
  <c r="BF64" i="1"/>
  <c r="BF96" i="1"/>
  <c r="BI119" i="1"/>
  <c r="BI122" i="1"/>
  <c r="BI139" i="1"/>
  <c r="BF160" i="1"/>
  <c r="BF318" i="1"/>
  <c r="BI320" i="1"/>
  <c r="BF322" i="1"/>
  <c r="BF344" i="1"/>
  <c r="BH44" i="1"/>
  <c r="BH56" i="1"/>
  <c r="BH161" i="1"/>
  <c r="BE175" i="1"/>
  <c r="BH181" i="1"/>
  <c r="BE331" i="1"/>
  <c r="BE333" i="1"/>
  <c r="BE353" i="1"/>
  <c r="BH23" i="1"/>
  <c r="BH139" i="1"/>
  <c r="BH12" i="1"/>
  <c r="BE152" i="1"/>
  <c r="BE27" i="1"/>
  <c r="BH149" i="1"/>
  <c r="BE270" i="1"/>
  <c r="BE272" i="1"/>
  <c r="BE274" i="1"/>
  <c r="BH276" i="1"/>
  <c r="BE282" i="1"/>
  <c r="BE284" i="1"/>
  <c r="BE288" i="1"/>
  <c r="BE290" i="1"/>
  <c r="BE15" i="1"/>
  <c r="BE286" i="1"/>
  <c r="BE21" i="1"/>
  <c r="BF276" i="1"/>
  <c r="BF282" i="1"/>
  <c r="BF284" i="1"/>
  <c r="BE193" i="1"/>
  <c r="BE213" i="1"/>
  <c r="BE216" i="1"/>
  <c r="BE222" i="1"/>
  <c r="BE225" i="1"/>
  <c r="BH300" i="1"/>
  <c r="BH302" i="1"/>
  <c r="BH304" i="1"/>
  <c r="BH306" i="1"/>
  <c r="BH308" i="1"/>
  <c r="BH314" i="1"/>
  <c r="BH318" i="1"/>
  <c r="BH320" i="1"/>
  <c r="BE336" i="1"/>
  <c r="BE344" i="1"/>
  <c r="BE348" i="1"/>
  <c r="BE352" i="1"/>
  <c r="BE354" i="1"/>
  <c r="BH47" i="1"/>
  <c r="BH59" i="1"/>
  <c r="BE79" i="1"/>
  <c r="BE219" i="1"/>
  <c r="BI300" i="1"/>
  <c r="BI310" i="1"/>
  <c r="BF346" i="1"/>
  <c r="BF352" i="1"/>
  <c r="BF354" i="1"/>
  <c r="BH76" i="1"/>
  <c r="BE82" i="1"/>
  <c r="BE85" i="1"/>
  <c r="BE88" i="1"/>
  <c r="BE94" i="1"/>
  <c r="BE97" i="1"/>
  <c r="BE117" i="1"/>
  <c r="BE129" i="1"/>
  <c r="BE140" i="1"/>
  <c r="BI12" i="1"/>
  <c r="BE91" i="1"/>
  <c r="BE120" i="1"/>
  <c r="BE123" i="1"/>
  <c r="BE187" i="1"/>
  <c r="BE204" i="1"/>
  <c r="BH65" i="1"/>
  <c r="BE108" i="1"/>
  <c r="BH178" i="1"/>
  <c r="BE309" i="1"/>
  <c r="BE311" i="1"/>
  <c r="BH339" i="1"/>
  <c r="BH341" i="1"/>
  <c r="BH345" i="1"/>
  <c r="BH349" i="1"/>
  <c r="BI337" i="1"/>
  <c r="BF308" i="1"/>
  <c r="BI245" i="1"/>
  <c r="BH247" i="1"/>
  <c r="BH253" i="1"/>
  <c r="BH255" i="1"/>
  <c r="BF287" i="1"/>
  <c r="BH271" i="1"/>
  <c r="BH277" i="1"/>
  <c r="BH281" i="1"/>
  <c r="BH285" i="1"/>
  <c r="BH287" i="1"/>
  <c r="BH289" i="1"/>
  <c r="BI332" i="1"/>
  <c r="BI334" i="1"/>
  <c r="BF301" i="1"/>
  <c r="BF309" i="1"/>
  <c r="BF244" i="1"/>
  <c r="BE250" i="1"/>
  <c r="BE252" i="1"/>
  <c r="BE254" i="1"/>
  <c r="BE258" i="1"/>
  <c r="BE273" i="1"/>
  <c r="BE275" i="1"/>
  <c r="BE285" i="1"/>
  <c r="BF300" i="1"/>
  <c r="BE320" i="1"/>
  <c r="BE322" i="1"/>
  <c r="BI247" i="1"/>
  <c r="BI249" i="1"/>
  <c r="BI257" i="1"/>
  <c r="BH310" i="1"/>
  <c r="BI347" i="1"/>
  <c r="BI349" i="1"/>
  <c r="BH351" i="1"/>
  <c r="BE299" i="1"/>
  <c r="BE244" i="1"/>
  <c r="BE246" i="1"/>
  <c r="BF275" i="1"/>
  <c r="BI283" i="1"/>
  <c r="BI285" i="1"/>
  <c r="BF289" i="1"/>
  <c r="BI316" i="1"/>
  <c r="BI318" i="1"/>
  <c r="BH338" i="1"/>
  <c r="BE340" i="1"/>
  <c r="BH336" i="1"/>
  <c r="BF248" i="1"/>
  <c r="BI250" i="1"/>
  <c r="BF256" i="1"/>
  <c r="BI258" i="1"/>
  <c r="BH342" i="1"/>
  <c r="BI236" i="1"/>
  <c r="BI238" i="1"/>
  <c r="BI240" i="1"/>
  <c r="BI242" i="1"/>
  <c r="BI246" i="1"/>
  <c r="BH248" i="1"/>
  <c r="BH256" i="1"/>
  <c r="BH258" i="1"/>
  <c r="BH305" i="1"/>
  <c r="BI338" i="1"/>
  <c r="BI340" i="1"/>
  <c r="BI342" i="1"/>
  <c r="BF290" i="1"/>
  <c r="BH274" i="1"/>
  <c r="BI309" i="1"/>
  <c r="BI350" i="1"/>
  <c r="BE235" i="1"/>
  <c r="BE237" i="1"/>
  <c r="BE239" i="1"/>
  <c r="BE243" i="1"/>
  <c r="BE245" i="1"/>
  <c r="BI268" i="1"/>
  <c r="BI272" i="1"/>
  <c r="BI274" i="1"/>
  <c r="BI278" i="1"/>
  <c r="BI286" i="1"/>
  <c r="BI288" i="1"/>
  <c r="BF331" i="1"/>
  <c r="BF333" i="1"/>
  <c r="BE341" i="1"/>
  <c r="BE345" i="1"/>
  <c r="BF235" i="1"/>
  <c r="BF237" i="1"/>
  <c r="BF239" i="1"/>
  <c r="BF241" i="1"/>
  <c r="BF243" i="1"/>
  <c r="BE255" i="1"/>
  <c r="BH257" i="1"/>
  <c r="BF345" i="1"/>
  <c r="BE349" i="1"/>
  <c r="BE242" i="1"/>
  <c r="BH244" i="1"/>
  <c r="BI251" i="1"/>
  <c r="BI253" i="1"/>
  <c r="BI255" i="1"/>
  <c r="BF257" i="1"/>
  <c r="BH278" i="1"/>
  <c r="BE342" i="1"/>
  <c r="BH11" i="1"/>
  <c r="BH75" i="1"/>
  <c r="BH78" i="1"/>
  <c r="BH81" i="1"/>
  <c r="BH84" i="1"/>
  <c r="BH87" i="1"/>
  <c r="BH90" i="1"/>
  <c r="BH93" i="1"/>
  <c r="BH110" i="1"/>
  <c r="BH113" i="1"/>
  <c r="BH119" i="1"/>
  <c r="BH122" i="1"/>
  <c r="BH128" i="1"/>
  <c r="BE139" i="1"/>
  <c r="BH171" i="1"/>
  <c r="BH189" i="1"/>
  <c r="BE203" i="1"/>
  <c r="BH206" i="1"/>
  <c r="BH209" i="1"/>
  <c r="BH212" i="1"/>
  <c r="BH215" i="1"/>
  <c r="BE218" i="1"/>
  <c r="BE224" i="1"/>
  <c r="BF61" i="1"/>
  <c r="BE269" i="1"/>
  <c r="BE271" i="1"/>
  <c r="BI276" i="1"/>
  <c r="BH280" i="1"/>
  <c r="BF286" i="1"/>
  <c r="BF299" i="1"/>
  <c r="BE301" i="1"/>
  <c r="BE312" i="1"/>
  <c r="BE314" i="1"/>
  <c r="BE318" i="1"/>
  <c r="BH333" i="1"/>
  <c r="BF335" i="1"/>
  <c r="BE337" i="1"/>
  <c r="BH350" i="1"/>
  <c r="BI353" i="1"/>
  <c r="BI11" i="1"/>
  <c r="BI29" i="1"/>
  <c r="BI32" i="1"/>
  <c r="BI43" i="1"/>
  <c r="BI46" i="1"/>
  <c r="BF49" i="1"/>
  <c r="BI55" i="1"/>
  <c r="BI58" i="1"/>
  <c r="BI64" i="1"/>
  <c r="BF75" i="1"/>
  <c r="BI81" i="1"/>
  <c r="BI87" i="1"/>
  <c r="BI107" i="1"/>
  <c r="BF110" i="1"/>
  <c r="BI113" i="1"/>
  <c r="BF116" i="1"/>
  <c r="BF122" i="1"/>
  <c r="BI125" i="1"/>
  <c r="BF128" i="1"/>
  <c r="BI142" i="1"/>
  <c r="BF148" i="1"/>
  <c r="BI151" i="1"/>
  <c r="BI154" i="1"/>
  <c r="BF157" i="1"/>
  <c r="BI160" i="1"/>
  <c r="BI171" i="1"/>
  <c r="BI189" i="1"/>
  <c r="BI206" i="1"/>
  <c r="BF209" i="1"/>
  <c r="BF212" i="1"/>
  <c r="BI215" i="1"/>
  <c r="BF218" i="1"/>
  <c r="BF221" i="1"/>
  <c r="BI224" i="1"/>
  <c r="BE241" i="1"/>
  <c r="BE248" i="1"/>
  <c r="BI280" i="1"/>
  <c r="BI284" i="1"/>
  <c r="BF312" i="1"/>
  <c r="BF314" i="1"/>
  <c r="BI339" i="1"/>
  <c r="BI346" i="1"/>
  <c r="BF350" i="1"/>
  <c r="BC291" i="1"/>
  <c r="BH246" i="1"/>
  <c r="BF252" i="1"/>
  <c r="BF254" i="1"/>
  <c r="BE256" i="1"/>
  <c r="BE277" i="1"/>
  <c r="BI235" i="1"/>
  <c r="BI239" i="1"/>
  <c r="BI241" i="1"/>
  <c r="BH243" i="1"/>
  <c r="BH275" i="1"/>
  <c r="BI277" i="1"/>
  <c r="BE279" i="1"/>
  <c r="BE281" i="1"/>
  <c r="BE283" i="1"/>
  <c r="BI303" i="1"/>
  <c r="BI305" i="1"/>
  <c r="BI307" i="1"/>
  <c r="BE332" i="1"/>
  <c r="BH343" i="1"/>
  <c r="BE350" i="1"/>
  <c r="BI243" i="1"/>
  <c r="BH245" i="1"/>
  <c r="BF279" i="1"/>
  <c r="BF281" i="1"/>
  <c r="BE287" i="1"/>
  <c r="BE289" i="1"/>
  <c r="BF311" i="1"/>
  <c r="BH347" i="1"/>
  <c r="BI352" i="1"/>
  <c r="BF52" i="1"/>
  <c r="BE236" i="1"/>
  <c r="BE249" i="1"/>
  <c r="BF268" i="1"/>
  <c r="BF270" i="1"/>
  <c r="BE306" i="1"/>
  <c r="BH311" i="1"/>
  <c r="BH319" i="1"/>
  <c r="BF338" i="1"/>
  <c r="BF247" i="1"/>
  <c r="BH268" i="1"/>
  <c r="BH270" i="1"/>
  <c r="BF306" i="1"/>
  <c r="BE308" i="1"/>
  <c r="BF319" i="1"/>
  <c r="BI336" i="1"/>
  <c r="BE351" i="1"/>
  <c r="BH346" i="1"/>
  <c r="BI128" i="1"/>
  <c r="BF224" i="1"/>
  <c r="BI44" i="1"/>
  <c r="BD99" i="1"/>
  <c r="BI110" i="1"/>
  <c r="BF113" i="1"/>
  <c r="BI116" i="1"/>
  <c r="BB163" i="1"/>
  <c r="BI143" i="1"/>
  <c r="BF203" i="1"/>
  <c r="BF215" i="1"/>
  <c r="BF238" i="1"/>
  <c r="BF240" i="1"/>
  <c r="BE267" i="1"/>
  <c r="BF285" i="1"/>
  <c r="BF302" i="1"/>
  <c r="BE310" i="1"/>
  <c r="BF315" i="1"/>
  <c r="BH337" i="1"/>
  <c r="BF342" i="1"/>
  <c r="BH14" i="1"/>
  <c r="BH17" i="1"/>
  <c r="BH20" i="1"/>
  <c r="BE23" i="1"/>
  <c r="BH26" i="1"/>
  <c r="BH29" i="1"/>
  <c r="BH32" i="1"/>
  <c r="BH46" i="1"/>
  <c r="BH49" i="1"/>
  <c r="BH52" i="1"/>
  <c r="BH55" i="1"/>
  <c r="BH58" i="1"/>
  <c r="BH61" i="1"/>
  <c r="BH64" i="1"/>
  <c r="BE78" i="1"/>
  <c r="BE84" i="1"/>
  <c r="BE87" i="1"/>
  <c r="BE90" i="1"/>
  <c r="BE96" i="1"/>
  <c r="BE110" i="1"/>
  <c r="BE113" i="1"/>
  <c r="BE116" i="1"/>
  <c r="BE119" i="1"/>
  <c r="BE122" i="1"/>
  <c r="BE128" i="1"/>
  <c r="BH142" i="1"/>
  <c r="BH145" i="1"/>
  <c r="BE148" i="1"/>
  <c r="BH151" i="1"/>
  <c r="BH154" i="1"/>
  <c r="BE157" i="1"/>
  <c r="BH160" i="1"/>
  <c r="BH174" i="1"/>
  <c r="BH177" i="1"/>
  <c r="BE180" i="1"/>
  <c r="BH183" i="1"/>
  <c r="BH186" i="1"/>
  <c r="BE192" i="1"/>
  <c r="BH43" i="1"/>
  <c r="BI30" i="1"/>
  <c r="BE43" i="1"/>
  <c r="BI56" i="1"/>
  <c r="BI75" i="1"/>
  <c r="BI85" i="1"/>
  <c r="BI152" i="1"/>
  <c r="BH203" i="1"/>
  <c r="BF213" i="1"/>
  <c r="BH236" i="1"/>
  <c r="BF267" i="1"/>
  <c r="BF280" i="1"/>
  <c r="BH283" i="1"/>
  <c r="BF310" i="1"/>
  <c r="BE339" i="1"/>
  <c r="BH353" i="1"/>
  <c r="BI14" i="1"/>
  <c r="BI17" i="1"/>
  <c r="BF20" i="1"/>
  <c r="BF23" i="1"/>
  <c r="BI26" i="1"/>
  <c r="BF29" i="1"/>
  <c r="BI78" i="1"/>
  <c r="BI84" i="1"/>
  <c r="BF87" i="1"/>
  <c r="BI90" i="1"/>
  <c r="BI93" i="1"/>
  <c r="BI96" i="1"/>
  <c r="BI174" i="1"/>
  <c r="BF177" i="1"/>
  <c r="BI180" i="1"/>
  <c r="BI183" i="1"/>
  <c r="BI186" i="1"/>
  <c r="BF189" i="1"/>
  <c r="BI192" i="1"/>
  <c r="BD291" i="1"/>
  <c r="BE11" i="1"/>
  <c r="BD67" i="1"/>
  <c r="BF91" i="1"/>
  <c r="BC259" i="1"/>
  <c r="BF245" i="1"/>
  <c r="BF255" i="1"/>
  <c r="BH267" i="1"/>
  <c r="BH269" i="1"/>
  <c r="BF274" i="1"/>
  <c r="BE280" i="1"/>
  <c r="BF288" i="1"/>
  <c r="BH299" i="1"/>
  <c r="BI304" i="1"/>
  <c r="BF307" i="1"/>
  <c r="BE317" i="1"/>
  <c r="BH331" i="1"/>
  <c r="BF349" i="1"/>
  <c r="BH352" i="1"/>
  <c r="BF55" i="1"/>
  <c r="BF142" i="1"/>
  <c r="BF151" i="1"/>
  <c r="BF184" i="1"/>
  <c r="BG184" i="1" s="1"/>
  <c r="BF187" i="1"/>
  <c r="BF204" i="1"/>
  <c r="BH237" i="1"/>
  <c r="BH250" i="1"/>
  <c r="BH252" i="1"/>
  <c r="BH254" i="1"/>
  <c r="BF258" i="1"/>
  <c r="BH273" i="1"/>
  <c r="BF277" i="1"/>
  <c r="BI282" i="1"/>
  <c r="BH284" i="1"/>
  <c r="BI312" i="1"/>
  <c r="BF320" i="1"/>
  <c r="BH348" i="1"/>
  <c r="BH354" i="1"/>
  <c r="BI306" i="1"/>
  <c r="BI331" i="1"/>
  <c r="BI344" i="1"/>
  <c r="BC35" i="1"/>
  <c r="BD35" i="1"/>
  <c r="BF13" i="1"/>
  <c r="BF161" i="1"/>
  <c r="BE171" i="1"/>
  <c r="BI212" i="1"/>
  <c r="BH241" i="1"/>
  <c r="BE247" i="1"/>
  <c r="BI254" i="1"/>
  <c r="BE268" i="1"/>
  <c r="BI273" i="1"/>
  <c r="BH290" i="1"/>
  <c r="BF303" i="1"/>
  <c r="BH309" i="1"/>
  <c r="BH335" i="1"/>
  <c r="BE338" i="1"/>
  <c r="BI341" i="1"/>
  <c r="BE343" i="1"/>
  <c r="BI348" i="1"/>
  <c r="BI351" i="1"/>
  <c r="BI271" i="1"/>
  <c r="BI287" i="1"/>
  <c r="BH312" i="1"/>
  <c r="BF16" i="1"/>
  <c r="BF65" i="1"/>
  <c r="BF125" i="1"/>
  <c r="BI149" i="1"/>
  <c r="BD195" i="1"/>
  <c r="BI237" i="1"/>
  <c r="BE257" i="1"/>
  <c r="BE276" i="1"/>
  <c r="BI279" i="1"/>
  <c r="BH286" i="1"/>
  <c r="BI301" i="1"/>
  <c r="BH303" i="1"/>
  <c r="BH316" i="1"/>
  <c r="BE319" i="1"/>
  <c r="BI322" i="1"/>
  <c r="BI335" i="1"/>
  <c r="BI269" i="1"/>
  <c r="BE75" i="1"/>
  <c r="BH279" i="1"/>
  <c r="BH322" i="1"/>
  <c r="BI354" i="1"/>
  <c r="BI244" i="1"/>
  <c r="BI248" i="1"/>
  <c r="BD323" i="1"/>
  <c r="BF339" i="1"/>
  <c r="BF46" i="1"/>
  <c r="BF171" i="1"/>
  <c r="BF58" i="1"/>
  <c r="BF154" i="1"/>
  <c r="BF207" i="1"/>
  <c r="BF236" i="1"/>
  <c r="BF249" i="1"/>
  <c r="BE251" i="1"/>
  <c r="BE253" i="1"/>
  <c r="BI256" i="1"/>
  <c r="BF272" i="1"/>
  <c r="BI275" i="1"/>
  <c r="BE278" i="1"/>
  <c r="BF283" i="1"/>
  <c r="BI289" i="1"/>
  <c r="BE300" i="1"/>
  <c r="BI308" i="1"/>
  <c r="BE313" i="1"/>
  <c r="BE321" i="1"/>
  <c r="BF332" i="1"/>
  <c r="BF340" i="1"/>
  <c r="BI343" i="1"/>
  <c r="BF351" i="1"/>
  <c r="BF353" i="1"/>
  <c r="BH282" i="1"/>
  <c r="BE238" i="1"/>
  <c r="BE240" i="1"/>
  <c r="BH249" i="1"/>
  <c r="BF251" i="1"/>
  <c r="BF253" i="1"/>
  <c r="BI270" i="1"/>
  <c r="BH272" i="1"/>
  <c r="BF278" i="1"/>
  <c r="BI281" i="1"/>
  <c r="BH288" i="1"/>
  <c r="BE302" i="1"/>
  <c r="BH307" i="1"/>
  <c r="BF313" i="1"/>
  <c r="BF321" i="1"/>
  <c r="BF334" i="1"/>
  <c r="BF337" i="1"/>
  <c r="BH340" i="1"/>
  <c r="BE212" i="1"/>
  <c r="BH218" i="1"/>
  <c r="BE206" i="1"/>
  <c r="BG211" i="1"/>
  <c r="BE215" i="1"/>
  <c r="BH224" i="1"/>
  <c r="BE209" i="1"/>
  <c r="BE174" i="1"/>
  <c r="BH192" i="1"/>
  <c r="BF174" i="1"/>
  <c r="BE183" i="1"/>
  <c r="BF183" i="1"/>
  <c r="BF192" i="1"/>
  <c r="BH180" i="1"/>
  <c r="BE186" i="1"/>
  <c r="BF186" i="1"/>
  <c r="BF180" i="1"/>
  <c r="BE142" i="1"/>
  <c r="BE154" i="1"/>
  <c r="BH148" i="1"/>
  <c r="BE151" i="1"/>
  <c r="BE160" i="1"/>
  <c r="BF84" i="1"/>
  <c r="BF90" i="1"/>
  <c r="BH96" i="1"/>
  <c r="BF78" i="1"/>
  <c r="BE46" i="1"/>
  <c r="BE55" i="1"/>
  <c r="BE64" i="1"/>
  <c r="BE52" i="1"/>
  <c r="BE58" i="1"/>
  <c r="BE32" i="1"/>
  <c r="BE17" i="1"/>
  <c r="BF17" i="1"/>
  <c r="BE26" i="1"/>
  <c r="BE20" i="1"/>
  <c r="BE14" i="1"/>
  <c r="BE29" i="1"/>
  <c r="BE31" i="1"/>
  <c r="BF32" i="1"/>
  <c r="BE50" i="1"/>
  <c r="BF51" i="1"/>
  <c r="BE62" i="1"/>
  <c r="BF63" i="1"/>
  <c r="BE81" i="1"/>
  <c r="BF82" i="1"/>
  <c r="BE93" i="1"/>
  <c r="BF94" i="1"/>
  <c r="BF112" i="1"/>
  <c r="BD163" i="1"/>
  <c r="BE147" i="1"/>
  <c r="BF150" i="1"/>
  <c r="BI156" i="1"/>
  <c r="BI158" i="1"/>
  <c r="BE189" i="1"/>
  <c r="BI208" i="1"/>
  <c r="BI210" i="1"/>
  <c r="BF210" i="1"/>
  <c r="BI221" i="1"/>
  <c r="BA323" i="1"/>
  <c r="BI302" i="1"/>
  <c r="BF304" i="1"/>
  <c r="BE19" i="1"/>
  <c r="BE18" i="1"/>
  <c r="BF19" i="1"/>
  <c r="BE30" i="1"/>
  <c r="BF31" i="1"/>
  <c r="BE49" i="1"/>
  <c r="BF50" i="1"/>
  <c r="BE61" i="1"/>
  <c r="BF62" i="1"/>
  <c r="BE80" i="1"/>
  <c r="BF81" i="1"/>
  <c r="BE92" i="1"/>
  <c r="BF93" i="1"/>
  <c r="BA131" i="1"/>
  <c r="BE111" i="1"/>
  <c r="BE114" i="1"/>
  <c r="BI117" i="1"/>
  <c r="BE126" i="1"/>
  <c r="BF129" i="1"/>
  <c r="BE177" i="1"/>
  <c r="BF191" i="1"/>
  <c r="BG191" i="1" s="1"/>
  <c r="BB355" i="1"/>
  <c r="BE346" i="1"/>
  <c r="BA99" i="1"/>
  <c r="BB131" i="1"/>
  <c r="BI114" i="1"/>
  <c r="BF114" i="1"/>
  <c r="BI126" i="1"/>
  <c r="BF126" i="1"/>
  <c r="BH144" i="1"/>
  <c r="BE144" i="1"/>
  <c r="BD259" i="1"/>
  <c r="BH344" i="1"/>
  <c r="BA67" i="1"/>
  <c r="BB99" i="1"/>
  <c r="BC131" i="1"/>
  <c r="BD131" i="1"/>
  <c r="BI144" i="1"/>
  <c r="BF144" i="1"/>
  <c r="BC163" i="1"/>
  <c r="BI20" i="1"/>
  <c r="BA35" i="1"/>
  <c r="BB67" i="1"/>
  <c r="BC99" i="1"/>
  <c r="BH155" i="1"/>
  <c r="BI175" i="1"/>
  <c r="BI177" i="1"/>
  <c r="BG220" i="1"/>
  <c r="BH239" i="1"/>
  <c r="BI252" i="1"/>
  <c r="BI333" i="1"/>
  <c r="BB35" i="1"/>
  <c r="BE107" i="1"/>
  <c r="BH116" i="1"/>
  <c r="BI146" i="1"/>
  <c r="BH157" i="1"/>
  <c r="BH207" i="1"/>
  <c r="BH220" i="1"/>
  <c r="BH301" i="1"/>
  <c r="BI314" i="1"/>
  <c r="BF316" i="1"/>
  <c r="BE13" i="1"/>
  <c r="BF14" i="1"/>
  <c r="BF26" i="1"/>
  <c r="BF107" i="1"/>
  <c r="BI148" i="1"/>
  <c r="BI157" i="1"/>
  <c r="BE188" i="1"/>
  <c r="BE190" i="1"/>
  <c r="BI209" i="1"/>
  <c r="BI220" i="1"/>
  <c r="BH221" i="1"/>
  <c r="BE221" i="1"/>
  <c r="BH125" i="1"/>
  <c r="BE125" i="1"/>
  <c r="BH107" i="1"/>
  <c r="BE112" i="1"/>
  <c r="BE115" i="1"/>
  <c r="BF127" i="1"/>
  <c r="BE145" i="1"/>
  <c r="BB195" i="1"/>
  <c r="BI176" i="1"/>
  <c r="BF176" i="1"/>
  <c r="BG176" i="1" s="1"/>
  <c r="BF178" i="1"/>
  <c r="BB227" i="1"/>
  <c r="BE334" i="1"/>
  <c r="BF115" i="1"/>
  <c r="BF119" i="1"/>
  <c r="BI120" i="1"/>
  <c r="BE130" i="1"/>
  <c r="BA163" i="1"/>
  <c r="BH143" i="1"/>
  <c r="BI145" i="1"/>
  <c r="BF145" i="1"/>
  <c r="BF147" i="1"/>
  <c r="BE158" i="1"/>
  <c r="BC195" i="1"/>
  <c r="BH176" i="1"/>
  <c r="BI188" i="1"/>
  <c r="BC227" i="1"/>
  <c r="BE210" i="1"/>
  <c r="BF242" i="1"/>
  <c r="BH251" i="1"/>
  <c r="BE315" i="1"/>
  <c r="BH332" i="1"/>
  <c r="BI345" i="1"/>
  <c r="BF347" i="1"/>
  <c r="BF139" i="1"/>
  <c r="BH172" i="1"/>
  <c r="BI173" i="1"/>
  <c r="BH184" i="1"/>
  <c r="BI185" i="1"/>
  <c r="BH235" i="1"/>
  <c r="BI267" i="1"/>
  <c r="BE304" i="1"/>
  <c r="BF305" i="1"/>
  <c r="BE316" i="1"/>
  <c r="BF317" i="1"/>
  <c r="BE335" i="1"/>
  <c r="BF336" i="1"/>
  <c r="BE347" i="1"/>
  <c r="BF348" i="1"/>
  <c r="BA355" i="1"/>
  <c r="BF222" i="1"/>
  <c r="BA291" i="1"/>
  <c r="BB323" i="1"/>
  <c r="BC355" i="1"/>
  <c r="BA259" i="1"/>
  <c r="BB291" i="1"/>
  <c r="BC323" i="1"/>
  <c r="BD355" i="1"/>
  <c r="BA195" i="1"/>
  <c r="BA227" i="1"/>
  <c r="BB259" i="1"/>
  <c r="BF250" i="1"/>
  <c r="BG44" i="1" l="1"/>
  <c r="BG33" i="1"/>
  <c r="BG217" i="1"/>
  <c r="BG214" i="1"/>
  <c r="BG56" i="1"/>
  <c r="BG60" i="1"/>
  <c r="BG57" i="1"/>
  <c r="BG34" i="1"/>
  <c r="BG179" i="1"/>
  <c r="BG22" i="1"/>
  <c r="BG118" i="1"/>
  <c r="BG130" i="1"/>
  <c r="BG333" i="1"/>
  <c r="BG121" i="1"/>
  <c r="BG178" i="1"/>
  <c r="BG86" i="1"/>
  <c r="BG173" i="1"/>
  <c r="BG48" i="1"/>
  <c r="BG307" i="1"/>
  <c r="BG65" i="1"/>
  <c r="BG188" i="1"/>
  <c r="BG127" i="1"/>
  <c r="BG92" i="1"/>
  <c r="BG215" i="1"/>
  <c r="BG91" i="1"/>
  <c r="BG12" i="1"/>
  <c r="BG76" i="1"/>
  <c r="BG124" i="1"/>
  <c r="BG172" i="1"/>
  <c r="BG205" i="1"/>
  <c r="BG153" i="1"/>
  <c r="BG223" i="1"/>
  <c r="BG59" i="1"/>
  <c r="BG47" i="1"/>
  <c r="BG207" i="1"/>
  <c r="BG149" i="1"/>
  <c r="BG161" i="1"/>
  <c r="BG155" i="1"/>
  <c r="BG181" i="1"/>
  <c r="BI163" i="1"/>
  <c r="BG152" i="1"/>
  <c r="BG25" i="1"/>
  <c r="BG123" i="1"/>
  <c r="BG343" i="1"/>
  <c r="BG85" i="1"/>
  <c r="BG192" i="1"/>
  <c r="BG51" i="1"/>
  <c r="BG120" i="1"/>
  <c r="BG162" i="1"/>
  <c r="BG29" i="1"/>
  <c r="BG204" i="1"/>
  <c r="BG54" i="1"/>
  <c r="BG27" i="1"/>
  <c r="BG77" i="1"/>
  <c r="BG158" i="1"/>
  <c r="BG95" i="1"/>
  <c r="BG43" i="1"/>
  <c r="BG226" i="1"/>
  <c r="BG89" i="1"/>
  <c r="BG18" i="1"/>
  <c r="BG98" i="1"/>
  <c r="BG160" i="1"/>
  <c r="BG273" i="1"/>
  <c r="BG344" i="1"/>
  <c r="BG11" i="1"/>
  <c r="BG28" i="1"/>
  <c r="BG322" i="1"/>
  <c r="BG83" i="1"/>
  <c r="BG208" i="1"/>
  <c r="BG140" i="1"/>
  <c r="BG219" i="1"/>
  <c r="BG125" i="1"/>
  <c r="BG213" i="1"/>
  <c r="BG88" i="1"/>
  <c r="BG336" i="1"/>
  <c r="BG15" i="1"/>
  <c r="BG352" i="1"/>
  <c r="BG109" i="1"/>
  <c r="BG190" i="1"/>
  <c r="BG222" i="1"/>
  <c r="BG187" i="1"/>
  <c r="BG288" i="1"/>
  <c r="BI227" i="1"/>
  <c r="BI355" i="1"/>
  <c r="BG79" i="1"/>
  <c r="BG16" i="1"/>
  <c r="BG21" i="1"/>
  <c r="BG348" i="1"/>
  <c r="BG317" i="1"/>
  <c r="BG318" i="1"/>
  <c r="BG246" i="1"/>
  <c r="BG182" i="1"/>
  <c r="BG111" i="1"/>
  <c r="BG283" i="1"/>
  <c r="BG157" i="1"/>
  <c r="BG285" i="1"/>
  <c r="BG341" i="1"/>
  <c r="BG216" i="1"/>
  <c r="BH67" i="1"/>
  <c r="BG189" i="1"/>
  <c r="BG150" i="1"/>
  <c r="BG63" i="1"/>
  <c r="BG290" i="1"/>
  <c r="BG117" i="1"/>
  <c r="BG24" i="1"/>
  <c r="BG26" i="1"/>
  <c r="BH323" i="1"/>
  <c r="BG154" i="1"/>
  <c r="BG75" i="1"/>
  <c r="BG337" i="1"/>
  <c r="BG254" i="1"/>
  <c r="BG349" i="1"/>
  <c r="BG309" i="1"/>
  <c r="BG53" i="1"/>
  <c r="BG193" i="1"/>
  <c r="BG64" i="1"/>
  <c r="BG218" i="1"/>
  <c r="BG175" i="1"/>
  <c r="BG97" i="1"/>
  <c r="BG128" i="1"/>
  <c r="BG274" i="1"/>
  <c r="BG250" i="1"/>
  <c r="BG146" i="1"/>
  <c r="BG248" i="1"/>
  <c r="BG320" i="1"/>
  <c r="BG225" i="1"/>
  <c r="BG177" i="1"/>
  <c r="BG94" i="1"/>
  <c r="BG20" i="1"/>
  <c r="BG305" i="1"/>
  <c r="BG315" i="1"/>
  <c r="BG353" i="1"/>
  <c r="BG303" i="1"/>
  <c r="BG258" i="1"/>
  <c r="BG244" i="1"/>
  <c r="BG284" i="1"/>
  <c r="BG108" i="1"/>
  <c r="BG30" i="1"/>
  <c r="BG314" i="1"/>
  <c r="BG239" i="1"/>
  <c r="BG206" i="1"/>
  <c r="BG269" i="1"/>
  <c r="BG251" i="1"/>
  <c r="BG301" i="1"/>
  <c r="BG243" i="1"/>
  <c r="BG278" i="1"/>
  <c r="BG23" i="1"/>
  <c r="BG224" i="1"/>
  <c r="BG271" i="1"/>
  <c r="BG331" i="1"/>
  <c r="BG277" i="1"/>
  <c r="BG171" i="1"/>
  <c r="BG272" i="1"/>
  <c r="BG96" i="1"/>
  <c r="BI67" i="1"/>
  <c r="BG339" i="1"/>
  <c r="BG242" i="1"/>
  <c r="BG58" i="1"/>
  <c r="BG84" i="1"/>
  <c r="BG267" i="1"/>
  <c r="BG311" i="1"/>
  <c r="BG332" i="1"/>
  <c r="BG151" i="1"/>
  <c r="BG236" i="1"/>
  <c r="BG129" i="1"/>
  <c r="BG50" i="1"/>
  <c r="BG276" i="1"/>
  <c r="BG270" i="1"/>
  <c r="BG282" i="1"/>
  <c r="BG354" i="1"/>
  <c r="BG351" i="1"/>
  <c r="BG340" i="1"/>
  <c r="BI35" i="1"/>
  <c r="BG300" i="1"/>
  <c r="BG116" i="1"/>
  <c r="BG287" i="1"/>
  <c r="BI323" i="1"/>
  <c r="BG142" i="1"/>
  <c r="BG308" i="1"/>
  <c r="BG346" i="1"/>
  <c r="BG186" i="1"/>
  <c r="BG338" i="1"/>
  <c r="BG237" i="1"/>
  <c r="BG286" i="1"/>
  <c r="BG235" i="1"/>
  <c r="BG180" i="1"/>
  <c r="BG335" i="1"/>
  <c r="BG347" i="1"/>
  <c r="BG281" i="1"/>
  <c r="BG252" i="1"/>
  <c r="BH259" i="1"/>
  <c r="BG82" i="1"/>
  <c r="BG312" i="1"/>
  <c r="BG299" i="1"/>
  <c r="BG212" i="1"/>
  <c r="BG310" i="1"/>
  <c r="BG240" i="1"/>
  <c r="BG110" i="1"/>
  <c r="BG275" i="1"/>
  <c r="BG238" i="1"/>
  <c r="BG313" i="1"/>
  <c r="BG55" i="1"/>
  <c r="BG119" i="1"/>
  <c r="BG268" i="1"/>
  <c r="BG203" i="1"/>
  <c r="BG247" i="1"/>
  <c r="BH355" i="1"/>
  <c r="BG245" i="1"/>
  <c r="BG256" i="1"/>
  <c r="BG52" i="1"/>
  <c r="BG279" i="1"/>
  <c r="BG122" i="1"/>
  <c r="BG241" i="1"/>
  <c r="BG289" i="1"/>
  <c r="BG115" i="1"/>
  <c r="BG253" i="1"/>
  <c r="BG87" i="1"/>
  <c r="BF195" i="1"/>
  <c r="BI99" i="1"/>
  <c r="BG209" i="1"/>
  <c r="BG257" i="1"/>
  <c r="BG255" i="1"/>
  <c r="BG148" i="1"/>
  <c r="BG183" i="1"/>
  <c r="BG345" i="1"/>
  <c r="BG32" i="1"/>
  <c r="BG350" i="1"/>
  <c r="BG321" i="1"/>
  <c r="BG249" i="1"/>
  <c r="BG90" i="1"/>
  <c r="BI291" i="1"/>
  <c r="BG306" i="1"/>
  <c r="BG280" i="1"/>
  <c r="BG221" i="1"/>
  <c r="BH291" i="1"/>
  <c r="BG61" i="1"/>
  <c r="BG342" i="1"/>
  <c r="BE67" i="1"/>
  <c r="BG46" i="1"/>
  <c r="BH35" i="1"/>
  <c r="BG319" i="1"/>
  <c r="BG113" i="1"/>
  <c r="BG19" i="1"/>
  <c r="BG17" i="1"/>
  <c r="BG174" i="1"/>
  <c r="BE195" i="1"/>
  <c r="BE259" i="1"/>
  <c r="BG49" i="1"/>
  <c r="BI195" i="1"/>
  <c r="BG78" i="1"/>
  <c r="BE355" i="1"/>
  <c r="BG302" i="1"/>
  <c r="BF291" i="1"/>
  <c r="BG114" i="1"/>
  <c r="BG81" i="1"/>
  <c r="BE323" i="1"/>
  <c r="BH131" i="1"/>
  <c r="BE291" i="1"/>
  <c r="BE227" i="1"/>
  <c r="BH227" i="1"/>
  <c r="BH195" i="1"/>
  <c r="BE163" i="1"/>
  <c r="BG126" i="1"/>
  <c r="BI131" i="1"/>
  <c r="BE99" i="1"/>
  <c r="BG93" i="1"/>
  <c r="BH99" i="1"/>
  <c r="BG62" i="1"/>
  <c r="BG14" i="1"/>
  <c r="BE35" i="1"/>
  <c r="BG31" i="1"/>
  <c r="BF259" i="1"/>
  <c r="BG112" i="1"/>
  <c r="BG334" i="1"/>
  <c r="BG107" i="1"/>
  <c r="BF131" i="1"/>
  <c r="BH163" i="1"/>
  <c r="BG210" i="1"/>
  <c r="BG13" i="1"/>
  <c r="BI259" i="1"/>
  <c r="BF67" i="1"/>
  <c r="BF99" i="1"/>
  <c r="BG316" i="1"/>
  <c r="BG304" i="1"/>
  <c r="BG147" i="1"/>
  <c r="BE131" i="1"/>
  <c r="BF323" i="1"/>
  <c r="BF163" i="1"/>
  <c r="BG139" i="1"/>
  <c r="BG145" i="1"/>
  <c r="BG144" i="1"/>
  <c r="BF35" i="1"/>
  <c r="BF355" i="1"/>
  <c r="BF227" i="1"/>
  <c r="BG80" i="1"/>
  <c r="BG131" i="1" l="1"/>
  <c r="BG195" i="1"/>
  <c r="BG227" i="1"/>
  <c r="BG291" i="1"/>
  <c r="BG259" i="1"/>
  <c r="BG355" i="1"/>
  <c r="BG323" i="1"/>
  <c r="BG67" i="1"/>
  <c r="BG99" i="1"/>
  <c r="BG35" i="1"/>
  <c r="BG163" i="1"/>
  <c r="G10" i="4" l="1"/>
  <c r="G54" i="4" s="1"/>
  <c r="G9" i="4"/>
  <c r="G8" i="4"/>
  <c r="G6" i="4"/>
  <c r="G5" i="4"/>
  <c r="AR226" i="1"/>
  <c r="AQ226" i="1"/>
  <c r="AP226" i="1"/>
  <c r="AO226" i="1"/>
  <c r="AR225" i="1"/>
  <c r="AQ225" i="1"/>
  <c r="AP225" i="1"/>
  <c r="AO225" i="1"/>
  <c r="AR224" i="1"/>
  <c r="AQ224" i="1"/>
  <c r="AP224" i="1"/>
  <c r="AO224" i="1"/>
  <c r="AR223" i="1"/>
  <c r="AQ223" i="1"/>
  <c r="AP223" i="1"/>
  <c r="AO223" i="1"/>
  <c r="AR222" i="1"/>
  <c r="AQ222" i="1"/>
  <c r="AP222" i="1"/>
  <c r="AO222" i="1"/>
  <c r="AR221" i="1"/>
  <c r="AQ221" i="1"/>
  <c r="AP221" i="1"/>
  <c r="AO221" i="1"/>
  <c r="AR220" i="1"/>
  <c r="AQ220" i="1"/>
  <c r="AP220" i="1"/>
  <c r="AO220" i="1"/>
  <c r="AR219" i="1"/>
  <c r="AQ219" i="1"/>
  <c r="AP219" i="1"/>
  <c r="AO219" i="1"/>
  <c r="AR218" i="1"/>
  <c r="AQ218" i="1"/>
  <c r="AP218" i="1"/>
  <c r="AO218" i="1"/>
  <c r="AR217" i="1"/>
  <c r="AQ217" i="1"/>
  <c r="AP217" i="1"/>
  <c r="AO217" i="1"/>
  <c r="AR216" i="1"/>
  <c r="AQ216" i="1"/>
  <c r="AP216" i="1"/>
  <c r="AO216" i="1"/>
  <c r="AR215" i="1"/>
  <c r="AQ215" i="1"/>
  <c r="AP215" i="1"/>
  <c r="AO215" i="1"/>
  <c r="AR214" i="1"/>
  <c r="AQ214" i="1"/>
  <c r="AP214" i="1"/>
  <c r="AO214" i="1"/>
  <c r="AR213" i="1"/>
  <c r="AQ213" i="1"/>
  <c r="AP213" i="1"/>
  <c r="AO213" i="1"/>
  <c r="AR212" i="1"/>
  <c r="AQ212" i="1"/>
  <c r="AP212" i="1"/>
  <c r="AO212" i="1"/>
  <c r="AR211" i="1"/>
  <c r="AQ211" i="1"/>
  <c r="AP211" i="1"/>
  <c r="AO211" i="1"/>
  <c r="AR210" i="1"/>
  <c r="AQ210" i="1"/>
  <c r="AP210" i="1"/>
  <c r="AO210" i="1"/>
  <c r="AR209" i="1"/>
  <c r="AQ209" i="1"/>
  <c r="AP209" i="1"/>
  <c r="AO209" i="1"/>
  <c r="AR208" i="1"/>
  <c r="AQ208" i="1"/>
  <c r="AP208" i="1"/>
  <c r="AO208" i="1"/>
  <c r="AR207" i="1"/>
  <c r="AQ207" i="1"/>
  <c r="AP207" i="1"/>
  <c r="AO207" i="1"/>
  <c r="AR206" i="1"/>
  <c r="AQ206" i="1"/>
  <c r="AP206" i="1"/>
  <c r="AO206" i="1"/>
  <c r="AR205" i="1"/>
  <c r="AQ205" i="1"/>
  <c r="AP205" i="1"/>
  <c r="AO205" i="1"/>
  <c r="AR204" i="1"/>
  <c r="AQ204" i="1"/>
  <c r="AP204" i="1"/>
  <c r="AO204" i="1"/>
  <c r="AY226" i="1"/>
  <c r="AX226" i="1"/>
  <c r="AY225" i="1"/>
  <c r="AX225" i="1"/>
  <c r="AY224" i="1"/>
  <c r="AX224" i="1"/>
  <c r="AY223" i="1"/>
  <c r="AX223" i="1"/>
  <c r="AY222" i="1"/>
  <c r="AX222" i="1"/>
  <c r="AY221" i="1"/>
  <c r="AX221" i="1"/>
  <c r="AY220" i="1"/>
  <c r="AX220" i="1"/>
  <c r="AY219" i="1"/>
  <c r="AX219" i="1"/>
  <c r="AY218" i="1"/>
  <c r="AX218" i="1"/>
  <c r="AY217" i="1"/>
  <c r="AX217" i="1"/>
  <c r="AY216" i="1"/>
  <c r="AX216" i="1"/>
  <c r="AY215" i="1"/>
  <c r="AX215" i="1"/>
  <c r="AY214" i="1"/>
  <c r="AX214" i="1"/>
  <c r="AY213" i="1"/>
  <c r="AX213" i="1"/>
  <c r="AY212" i="1"/>
  <c r="AX212" i="1"/>
  <c r="AY211" i="1"/>
  <c r="AX211" i="1"/>
  <c r="AY210" i="1"/>
  <c r="AX210" i="1"/>
  <c r="AY209" i="1"/>
  <c r="AX209" i="1"/>
  <c r="AY208" i="1"/>
  <c r="AX208" i="1"/>
  <c r="AY207" i="1"/>
  <c r="AX207" i="1"/>
  <c r="AY206" i="1"/>
  <c r="AX206" i="1"/>
  <c r="AY205" i="1"/>
  <c r="AX205" i="1"/>
  <c r="AY204" i="1"/>
  <c r="AX204" i="1"/>
  <c r="AY203" i="1"/>
  <c r="AX203" i="1"/>
  <c r="AR203" i="1"/>
  <c r="AQ203" i="1"/>
  <c r="AP203" i="1"/>
  <c r="AO203" i="1"/>
  <c r="AR194" i="1"/>
  <c r="AQ194" i="1"/>
  <c r="AP194" i="1"/>
  <c r="AO194" i="1"/>
  <c r="AR193" i="1"/>
  <c r="AQ193" i="1"/>
  <c r="AP193" i="1"/>
  <c r="AO193" i="1"/>
  <c r="AR192" i="1"/>
  <c r="AQ192" i="1"/>
  <c r="AP192" i="1"/>
  <c r="AO192" i="1"/>
  <c r="AR191" i="1"/>
  <c r="AQ191" i="1"/>
  <c r="AP191" i="1"/>
  <c r="AO191" i="1"/>
  <c r="AR190" i="1"/>
  <c r="AQ190" i="1"/>
  <c r="AP190" i="1"/>
  <c r="AO190" i="1"/>
  <c r="AR189" i="1"/>
  <c r="AQ189" i="1"/>
  <c r="AP189" i="1"/>
  <c r="AO189" i="1"/>
  <c r="AR188" i="1"/>
  <c r="AQ188" i="1"/>
  <c r="AP188" i="1"/>
  <c r="AO188" i="1"/>
  <c r="AR187" i="1"/>
  <c r="AQ187" i="1"/>
  <c r="AP187" i="1"/>
  <c r="AO187" i="1"/>
  <c r="AR186" i="1"/>
  <c r="AQ186" i="1"/>
  <c r="AP186" i="1"/>
  <c r="AO186" i="1"/>
  <c r="AR185" i="1"/>
  <c r="AQ185" i="1"/>
  <c r="AP185" i="1"/>
  <c r="AO185" i="1"/>
  <c r="AR184" i="1"/>
  <c r="AQ184" i="1"/>
  <c r="AP184" i="1"/>
  <c r="AO184" i="1"/>
  <c r="AR183" i="1"/>
  <c r="AQ183" i="1"/>
  <c r="AP183" i="1"/>
  <c r="AO183" i="1"/>
  <c r="AR182" i="1"/>
  <c r="AQ182" i="1"/>
  <c r="AP182" i="1"/>
  <c r="AO182" i="1"/>
  <c r="AR181" i="1"/>
  <c r="AQ181" i="1"/>
  <c r="AP181" i="1"/>
  <c r="AO181" i="1"/>
  <c r="AR180" i="1"/>
  <c r="AQ180" i="1"/>
  <c r="AP180" i="1"/>
  <c r="AO180" i="1"/>
  <c r="AR179" i="1"/>
  <c r="AQ179" i="1"/>
  <c r="AP179" i="1"/>
  <c r="AO179" i="1"/>
  <c r="AR178" i="1"/>
  <c r="AQ178" i="1"/>
  <c r="AP178" i="1"/>
  <c r="AO178" i="1"/>
  <c r="AR177" i="1"/>
  <c r="AQ177" i="1"/>
  <c r="AP177" i="1"/>
  <c r="AO177" i="1"/>
  <c r="AR176" i="1"/>
  <c r="AQ176" i="1"/>
  <c r="AP176" i="1"/>
  <c r="AO176" i="1"/>
  <c r="AR175" i="1"/>
  <c r="AQ175" i="1"/>
  <c r="AP175" i="1"/>
  <c r="AO175" i="1"/>
  <c r="AR174" i="1"/>
  <c r="AQ174" i="1"/>
  <c r="AP174" i="1"/>
  <c r="AO174" i="1"/>
  <c r="AR173" i="1"/>
  <c r="AQ173" i="1"/>
  <c r="AP173" i="1"/>
  <c r="AO173" i="1"/>
  <c r="AR172" i="1"/>
  <c r="AQ172" i="1"/>
  <c r="AP172" i="1"/>
  <c r="AO172" i="1"/>
  <c r="AY194" i="1"/>
  <c r="AX194" i="1"/>
  <c r="AY193" i="1"/>
  <c r="AX193" i="1"/>
  <c r="AY192" i="1"/>
  <c r="AX192" i="1"/>
  <c r="AY191" i="1"/>
  <c r="AX191" i="1"/>
  <c r="AY190" i="1"/>
  <c r="AX190" i="1"/>
  <c r="AY189" i="1"/>
  <c r="AX189" i="1"/>
  <c r="AY188" i="1"/>
  <c r="AX188" i="1"/>
  <c r="AY187" i="1"/>
  <c r="AX187" i="1"/>
  <c r="AY186" i="1"/>
  <c r="AX186" i="1"/>
  <c r="AY185" i="1"/>
  <c r="AX185" i="1"/>
  <c r="AY184" i="1"/>
  <c r="AX184" i="1"/>
  <c r="AY183" i="1"/>
  <c r="AX183" i="1"/>
  <c r="AY182" i="1"/>
  <c r="AX182" i="1"/>
  <c r="AY181" i="1"/>
  <c r="AX181" i="1"/>
  <c r="AY180" i="1"/>
  <c r="AX180" i="1"/>
  <c r="AY179" i="1"/>
  <c r="AX179" i="1"/>
  <c r="AY178" i="1"/>
  <c r="AX178" i="1"/>
  <c r="AY177" i="1"/>
  <c r="AX177" i="1"/>
  <c r="AY176" i="1"/>
  <c r="AX176" i="1"/>
  <c r="AY175" i="1"/>
  <c r="AX175" i="1"/>
  <c r="AY174" i="1"/>
  <c r="AX174" i="1"/>
  <c r="AY173" i="1"/>
  <c r="AX173" i="1"/>
  <c r="AY172" i="1"/>
  <c r="AX172" i="1"/>
  <c r="AY171" i="1"/>
  <c r="AX171" i="1"/>
  <c r="AR171" i="1"/>
  <c r="AQ171" i="1"/>
  <c r="AP171" i="1"/>
  <c r="AO171" i="1"/>
  <c r="AR162" i="1"/>
  <c r="AQ162" i="1"/>
  <c r="AP162" i="1"/>
  <c r="AO162" i="1"/>
  <c r="AR161" i="1"/>
  <c r="AQ161" i="1"/>
  <c r="AP161" i="1"/>
  <c r="AO161" i="1"/>
  <c r="AR160" i="1"/>
  <c r="AQ160" i="1"/>
  <c r="AP160" i="1"/>
  <c r="AO160" i="1"/>
  <c r="AR159" i="1"/>
  <c r="AQ159" i="1"/>
  <c r="AP159" i="1"/>
  <c r="AO159" i="1"/>
  <c r="AR158" i="1"/>
  <c r="AQ158" i="1"/>
  <c r="AP158" i="1"/>
  <c r="AO158" i="1"/>
  <c r="AR157" i="1"/>
  <c r="AQ157" i="1"/>
  <c r="AP157" i="1"/>
  <c r="AO157" i="1"/>
  <c r="AR156" i="1"/>
  <c r="AQ156" i="1"/>
  <c r="AP156" i="1"/>
  <c r="AO156" i="1"/>
  <c r="AR155" i="1"/>
  <c r="AQ155" i="1"/>
  <c r="AP155" i="1"/>
  <c r="AO155" i="1"/>
  <c r="AR154" i="1"/>
  <c r="AQ154" i="1"/>
  <c r="AP154" i="1"/>
  <c r="AO154" i="1"/>
  <c r="AR153" i="1"/>
  <c r="AQ153" i="1"/>
  <c r="AP153" i="1"/>
  <c r="AO153" i="1"/>
  <c r="AR152" i="1"/>
  <c r="AQ152" i="1"/>
  <c r="AP152" i="1"/>
  <c r="AO152" i="1"/>
  <c r="AR151" i="1"/>
  <c r="AQ151" i="1"/>
  <c r="AP151" i="1"/>
  <c r="AO151" i="1"/>
  <c r="AR150" i="1"/>
  <c r="AQ150" i="1"/>
  <c r="AP150" i="1"/>
  <c r="AO150" i="1"/>
  <c r="AR149" i="1"/>
  <c r="AQ149" i="1"/>
  <c r="AP149" i="1"/>
  <c r="AO149" i="1"/>
  <c r="AR148" i="1"/>
  <c r="AQ148" i="1"/>
  <c r="AP148" i="1"/>
  <c r="AO148" i="1"/>
  <c r="AR147" i="1"/>
  <c r="AQ147" i="1"/>
  <c r="AP147" i="1"/>
  <c r="AO147" i="1"/>
  <c r="AR146" i="1"/>
  <c r="AQ146" i="1"/>
  <c r="AP146" i="1"/>
  <c r="AO146" i="1"/>
  <c r="AR145" i="1"/>
  <c r="AQ145" i="1"/>
  <c r="AP145" i="1"/>
  <c r="AO145" i="1"/>
  <c r="AR144" i="1"/>
  <c r="AQ144" i="1"/>
  <c r="AP144" i="1"/>
  <c r="AO144" i="1"/>
  <c r="AR143" i="1"/>
  <c r="AQ143" i="1"/>
  <c r="AP143" i="1"/>
  <c r="AO143" i="1"/>
  <c r="AR142" i="1"/>
  <c r="AQ142" i="1"/>
  <c r="AP142" i="1"/>
  <c r="AO142" i="1"/>
  <c r="AR141" i="1"/>
  <c r="AQ141" i="1"/>
  <c r="AP141" i="1"/>
  <c r="AO141" i="1"/>
  <c r="AR140" i="1"/>
  <c r="AQ140" i="1"/>
  <c r="AP140" i="1"/>
  <c r="AO140" i="1"/>
  <c r="AY162" i="1"/>
  <c r="AX162" i="1"/>
  <c r="AY161" i="1"/>
  <c r="AX161" i="1"/>
  <c r="AY160" i="1"/>
  <c r="AX160" i="1"/>
  <c r="AY159" i="1"/>
  <c r="AX159" i="1"/>
  <c r="AY158" i="1"/>
  <c r="AX158" i="1"/>
  <c r="AY157" i="1"/>
  <c r="AX157" i="1"/>
  <c r="AY156" i="1"/>
  <c r="AX156" i="1"/>
  <c r="AY155" i="1"/>
  <c r="AX155" i="1"/>
  <c r="AY154" i="1"/>
  <c r="AX154" i="1"/>
  <c r="AY153" i="1"/>
  <c r="AX153" i="1"/>
  <c r="AY152" i="1"/>
  <c r="AX152" i="1"/>
  <c r="AY151" i="1"/>
  <c r="AX151" i="1"/>
  <c r="AY150" i="1"/>
  <c r="AX150" i="1"/>
  <c r="AY149" i="1"/>
  <c r="AX149" i="1"/>
  <c r="AY148" i="1"/>
  <c r="AX148" i="1"/>
  <c r="AY147" i="1"/>
  <c r="AX147" i="1"/>
  <c r="AY146" i="1"/>
  <c r="AX146" i="1"/>
  <c r="AY145" i="1"/>
  <c r="AX145" i="1"/>
  <c r="AY144" i="1"/>
  <c r="AX144" i="1"/>
  <c r="AY143" i="1"/>
  <c r="AX143" i="1"/>
  <c r="AY142" i="1"/>
  <c r="AX142" i="1"/>
  <c r="AY141" i="1"/>
  <c r="AX141" i="1"/>
  <c r="AY140" i="1"/>
  <c r="AX140" i="1"/>
  <c r="AY139" i="1"/>
  <c r="AX139" i="1"/>
  <c r="AR139" i="1"/>
  <c r="AQ139" i="1"/>
  <c r="AP139" i="1"/>
  <c r="AO139" i="1"/>
  <c r="AR130" i="1"/>
  <c r="AQ130" i="1"/>
  <c r="AP130" i="1"/>
  <c r="AO130" i="1"/>
  <c r="AR129" i="1"/>
  <c r="AQ129" i="1"/>
  <c r="AP129" i="1"/>
  <c r="AO129" i="1"/>
  <c r="AR128" i="1"/>
  <c r="AQ128" i="1"/>
  <c r="AP128" i="1"/>
  <c r="AO128" i="1"/>
  <c r="AR127" i="1"/>
  <c r="AQ127" i="1"/>
  <c r="AP127" i="1"/>
  <c r="AO127" i="1"/>
  <c r="AR126" i="1"/>
  <c r="AQ126" i="1"/>
  <c r="AP126" i="1"/>
  <c r="AO126" i="1"/>
  <c r="AR125" i="1"/>
  <c r="AQ125" i="1"/>
  <c r="AP125" i="1"/>
  <c r="AO125" i="1"/>
  <c r="AR124" i="1"/>
  <c r="AQ124" i="1"/>
  <c r="AP124" i="1"/>
  <c r="AO124" i="1"/>
  <c r="AR123" i="1"/>
  <c r="AQ123" i="1"/>
  <c r="AP123" i="1"/>
  <c r="AO123" i="1"/>
  <c r="AR122" i="1"/>
  <c r="AQ122" i="1"/>
  <c r="AP122" i="1"/>
  <c r="AO122" i="1"/>
  <c r="AR121" i="1"/>
  <c r="AQ121" i="1"/>
  <c r="AP121" i="1"/>
  <c r="AO121" i="1"/>
  <c r="AR120" i="1"/>
  <c r="AQ120" i="1"/>
  <c r="AP120" i="1"/>
  <c r="AO120" i="1"/>
  <c r="AR119" i="1"/>
  <c r="AQ119" i="1"/>
  <c r="AP119" i="1"/>
  <c r="AO119" i="1"/>
  <c r="AR118" i="1"/>
  <c r="AQ118" i="1"/>
  <c r="AP118" i="1"/>
  <c r="AO118" i="1"/>
  <c r="AR117" i="1"/>
  <c r="AQ117" i="1"/>
  <c r="AP117" i="1"/>
  <c r="AO117" i="1"/>
  <c r="AR116" i="1"/>
  <c r="AQ116" i="1"/>
  <c r="AP116" i="1"/>
  <c r="AO116" i="1"/>
  <c r="AR115" i="1"/>
  <c r="AQ115" i="1"/>
  <c r="AP115" i="1"/>
  <c r="AO115" i="1"/>
  <c r="AR114" i="1"/>
  <c r="AQ114" i="1"/>
  <c r="AP114" i="1"/>
  <c r="AO114" i="1"/>
  <c r="AR113" i="1"/>
  <c r="AQ113" i="1"/>
  <c r="AP113" i="1"/>
  <c r="AO113" i="1"/>
  <c r="AR112" i="1"/>
  <c r="AQ112" i="1"/>
  <c r="AP112" i="1"/>
  <c r="AO112" i="1"/>
  <c r="AR111" i="1"/>
  <c r="AQ111" i="1"/>
  <c r="AP111" i="1"/>
  <c r="AO111" i="1"/>
  <c r="AR110" i="1"/>
  <c r="AQ110" i="1"/>
  <c r="AP110" i="1"/>
  <c r="AO110" i="1"/>
  <c r="AR109" i="1"/>
  <c r="AQ109" i="1"/>
  <c r="AP109" i="1"/>
  <c r="AO109" i="1"/>
  <c r="AR108" i="1"/>
  <c r="AQ108" i="1"/>
  <c r="AP108" i="1"/>
  <c r="AO108" i="1"/>
  <c r="AY130" i="1"/>
  <c r="AX130" i="1"/>
  <c r="AY129" i="1"/>
  <c r="AX129" i="1"/>
  <c r="AY128" i="1"/>
  <c r="AX128" i="1"/>
  <c r="AY127" i="1"/>
  <c r="AX127" i="1"/>
  <c r="AY126" i="1"/>
  <c r="AX126" i="1"/>
  <c r="AY125" i="1"/>
  <c r="AX125" i="1"/>
  <c r="AY124" i="1"/>
  <c r="AX124" i="1"/>
  <c r="AY123" i="1"/>
  <c r="AX123" i="1"/>
  <c r="AY122" i="1"/>
  <c r="AX122" i="1"/>
  <c r="AY121" i="1"/>
  <c r="AX121" i="1"/>
  <c r="AY120" i="1"/>
  <c r="AX120" i="1"/>
  <c r="AY119" i="1"/>
  <c r="AX119" i="1"/>
  <c r="AY118" i="1"/>
  <c r="AX118" i="1"/>
  <c r="AY117" i="1"/>
  <c r="AX117" i="1"/>
  <c r="AY116" i="1"/>
  <c r="AX116" i="1"/>
  <c r="AY115" i="1"/>
  <c r="AX115" i="1"/>
  <c r="AY114" i="1"/>
  <c r="AX114" i="1"/>
  <c r="AY113" i="1"/>
  <c r="AX113" i="1"/>
  <c r="AY112" i="1"/>
  <c r="AX112" i="1"/>
  <c r="AY111" i="1"/>
  <c r="AX111" i="1"/>
  <c r="AY110" i="1"/>
  <c r="AX110" i="1"/>
  <c r="AY109" i="1"/>
  <c r="AX109" i="1"/>
  <c r="AY108" i="1"/>
  <c r="AX108" i="1"/>
  <c r="AY107" i="1"/>
  <c r="AX107" i="1"/>
  <c r="AR107" i="1"/>
  <c r="AQ107" i="1"/>
  <c r="AP107" i="1"/>
  <c r="AO107" i="1"/>
  <c r="AR98" i="1"/>
  <c r="AQ98" i="1"/>
  <c r="AP98" i="1"/>
  <c r="AO98" i="1"/>
  <c r="AR97" i="1"/>
  <c r="AQ97" i="1"/>
  <c r="AP97" i="1"/>
  <c r="AO97" i="1"/>
  <c r="AR96" i="1"/>
  <c r="AQ96" i="1"/>
  <c r="AP96" i="1"/>
  <c r="AO96" i="1"/>
  <c r="AR95" i="1"/>
  <c r="AQ95" i="1"/>
  <c r="AP95" i="1"/>
  <c r="AO95" i="1"/>
  <c r="AR94" i="1"/>
  <c r="AQ94" i="1"/>
  <c r="AP94" i="1"/>
  <c r="AO94" i="1"/>
  <c r="AR93" i="1"/>
  <c r="AQ93" i="1"/>
  <c r="AP93" i="1"/>
  <c r="AO93" i="1"/>
  <c r="AR92" i="1"/>
  <c r="AQ92" i="1"/>
  <c r="AP92" i="1"/>
  <c r="AO92" i="1"/>
  <c r="AR91" i="1"/>
  <c r="AQ91" i="1"/>
  <c r="AP91" i="1"/>
  <c r="AO91" i="1"/>
  <c r="AR90" i="1"/>
  <c r="AQ90" i="1"/>
  <c r="AP90" i="1"/>
  <c r="AO90" i="1"/>
  <c r="AR89" i="1"/>
  <c r="AQ89" i="1"/>
  <c r="AP89" i="1"/>
  <c r="AO89" i="1"/>
  <c r="AR88" i="1"/>
  <c r="AQ88" i="1"/>
  <c r="AP88" i="1"/>
  <c r="AO88" i="1"/>
  <c r="AR87" i="1"/>
  <c r="AQ87" i="1"/>
  <c r="AP87" i="1"/>
  <c r="AO87" i="1"/>
  <c r="AR86" i="1"/>
  <c r="AQ86" i="1"/>
  <c r="AP86" i="1"/>
  <c r="AO86" i="1"/>
  <c r="AR85" i="1"/>
  <c r="AQ85" i="1"/>
  <c r="AP85" i="1"/>
  <c r="AO85" i="1"/>
  <c r="AR84" i="1"/>
  <c r="AQ84" i="1"/>
  <c r="AP84" i="1"/>
  <c r="AO84" i="1"/>
  <c r="AR83" i="1"/>
  <c r="AQ83" i="1"/>
  <c r="AP83" i="1"/>
  <c r="AO83" i="1"/>
  <c r="AR82" i="1"/>
  <c r="AQ82" i="1"/>
  <c r="AP82" i="1"/>
  <c r="AO82" i="1"/>
  <c r="AR81" i="1"/>
  <c r="AQ81" i="1"/>
  <c r="AP81" i="1"/>
  <c r="AO81" i="1"/>
  <c r="AR80" i="1"/>
  <c r="AQ80" i="1"/>
  <c r="AP80" i="1"/>
  <c r="AO80" i="1"/>
  <c r="AR79" i="1"/>
  <c r="AQ79" i="1"/>
  <c r="AP79" i="1"/>
  <c r="AO79" i="1"/>
  <c r="AR78" i="1"/>
  <c r="AQ78" i="1"/>
  <c r="AP78" i="1"/>
  <c r="AO78" i="1"/>
  <c r="AR77" i="1"/>
  <c r="AQ77" i="1"/>
  <c r="AP77" i="1"/>
  <c r="AO77" i="1"/>
  <c r="AR76" i="1"/>
  <c r="AQ76" i="1"/>
  <c r="AP76" i="1"/>
  <c r="AO76" i="1"/>
  <c r="AY98" i="1"/>
  <c r="AX98" i="1"/>
  <c r="AY97" i="1"/>
  <c r="AX97" i="1"/>
  <c r="AY96" i="1"/>
  <c r="AX96" i="1"/>
  <c r="AY95" i="1"/>
  <c r="AX95" i="1"/>
  <c r="AY94" i="1"/>
  <c r="AX94" i="1"/>
  <c r="AY93" i="1"/>
  <c r="AX93" i="1"/>
  <c r="AY92" i="1"/>
  <c r="AX92" i="1"/>
  <c r="AY91" i="1"/>
  <c r="AX91" i="1"/>
  <c r="AY90" i="1"/>
  <c r="AX90" i="1"/>
  <c r="AY89" i="1"/>
  <c r="AX89" i="1"/>
  <c r="AY88" i="1"/>
  <c r="AX88" i="1"/>
  <c r="AY87" i="1"/>
  <c r="AX87" i="1"/>
  <c r="AY86" i="1"/>
  <c r="AX86" i="1"/>
  <c r="AY85" i="1"/>
  <c r="AX85" i="1"/>
  <c r="AY84" i="1"/>
  <c r="AX84" i="1"/>
  <c r="AY83" i="1"/>
  <c r="AX83" i="1"/>
  <c r="AY82" i="1"/>
  <c r="AX82" i="1"/>
  <c r="AY81" i="1"/>
  <c r="AX81" i="1"/>
  <c r="AY80" i="1"/>
  <c r="AX80" i="1"/>
  <c r="AY79" i="1"/>
  <c r="AX79" i="1"/>
  <c r="AY78" i="1"/>
  <c r="AX78" i="1"/>
  <c r="AY77" i="1"/>
  <c r="AX77" i="1"/>
  <c r="AY76" i="1"/>
  <c r="AX76" i="1"/>
  <c r="AY75" i="1"/>
  <c r="AX75" i="1"/>
  <c r="AR75" i="1"/>
  <c r="AQ75" i="1"/>
  <c r="AP75" i="1"/>
  <c r="AO75" i="1"/>
  <c r="AR66" i="1"/>
  <c r="AQ66" i="1"/>
  <c r="AP66" i="1"/>
  <c r="AO66" i="1"/>
  <c r="AR65" i="1"/>
  <c r="AQ65" i="1"/>
  <c r="AP65" i="1"/>
  <c r="AO65" i="1"/>
  <c r="AR64" i="1"/>
  <c r="AQ64" i="1"/>
  <c r="AP64" i="1"/>
  <c r="AO64" i="1"/>
  <c r="AR63" i="1"/>
  <c r="AQ63" i="1"/>
  <c r="AP63" i="1"/>
  <c r="AO63" i="1"/>
  <c r="AR62" i="1"/>
  <c r="AQ62" i="1"/>
  <c r="AP62" i="1"/>
  <c r="AO62" i="1"/>
  <c r="AR61" i="1"/>
  <c r="AQ61" i="1"/>
  <c r="AP61" i="1"/>
  <c r="AO61" i="1"/>
  <c r="AR60" i="1"/>
  <c r="AQ60" i="1"/>
  <c r="AP60" i="1"/>
  <c r="AO60" i="1"/>
  <c r="AR59" i="1"/>
  <c r="AQ59" i="1"/>
  <c r="AP59" i="1"/>
  <c r="AO59" i="1"/>
  <c r="AR58" i="1"/>
  <c r="AQ58" i="1"/>
  <c r="AP58" i="1"/>
  <c r="AO58" i="1"/>
  <c r="AR57" i="1"/>
  <c r="AQ57" i="1"/>
  <c r="AP57" i="1"/>
  <c r="AO57" i="1"/>
  <c r="AR56" i="1"/>
  <c r="AQ56" i="1"/>
  <c r="AP56" i="1"/>
  <c r="AO56" i="1"/>
  <c r="AR55" i="1"/>
  <c r="AQ55" i="1"/>
  <c r="AP55" i="1"/>
  <c r="AO55" i="1"/>
  <c r="AR54" i="1"/>
  <c r="AQ54" i="1"/>
  <c r="AP54" i="1"/>
  <c r="AO54" i="1"/>
  <c r="AR53" i="1"/>
  <c r="AQ53" i="1"/>
  <c r="AP53" i="1"/>
  <c r="AO53" i="1"/>
  <c r="AR52" i="1"/>
  <c r="AQ52" i="1"/>
  <c r="AP52" i="1"/>
  <c r="AO52" i="1"/>
  <c r="AR51" i="1"/>
  <c r="AQ51" i="1"/>
  <c r="AP51" i="1"/>
  <c r="AO51" i="1"/>
  <c r="AR50" i="1"/>
  <c r="AQ50" i="1"/>
  <c r="AP50" i="1"/>
  <c r="AO50" i="1"/>
  <c r="AR49" i="1"/>
  <c r="AQ49" i="1"/>
  <c r="AP49" i="1"/>
  <c r="AO49" i="1"/>
  <c r="AR48" i="1"/>
  <c r="AQ48" i="1"/>
  <c r="AP48" i="1"/>
  <c r="AO48" i="1"/>
  <c r="AR47" i="1"/>
  <c r="AQ47" i="1"/>
  <c r="AP47" i="1"/>
  <c r="AO47" i="1"/>
  <c r="AR46" i="1"/>
  <c r="AQ46" i="1"/>
  <c r="AP46" i="1"/>
  <c r="AO46" i="1"/>
  <c r="AR45" i="1"/>
  <c r="AQ45" i="1"/>
  <c r="AP45" i="1"/>
  <c r="AO45" i="1"/>
  <c r="AR44" i="1"/>
  <c r="AQ44" i="1"/>
  <c r="AP44" i="1"/>
  <c r="AO44" i="1"/>
  <c r="AY66" i="1"/>
  <c r="AX66" i="1"/>
  <c r="AY65" i="1"/>
  <c r="AX65" i="1"/>
  <c r="AY64" i="1"/>
  <c r="AX64" i="1"/>
  <c r="AY63" i="1"/>
  <c r="AX63" i="1"/>
  <c r="AY62" i="1"/>
  <c r="AX62" i="1"/>
  <c r="AY61" i="1"/>
  <c r="AX61" i="1"/>
  <c r="AY60" i="1"/>
  <c r="AX60" i="1"/>
  <c r="AY59" i="1"/>
  <c r="AX59" i="1"/>
  <c r="AY58" i="1"/>
  <c r="AX58" i="1"/>
  <c r="AY57" i="1"/>
  <c r="AX57" i="1"/>
  <c r="AY56" i="1"/>
  <c r="AX56" i="1"/>
  <c r="AY55" i="1"/>
  <c r="AX55" i="1"/>
  <c r="AY54" i="1"/>
  <c r="AX54" i="1"/>
  <c r="AY53" i="1"/>
  <c r="AX53" i="1"/>
  <c r="AY52" i="1"/>
  <c r="AX52" i="1"/>
  <c r="AY51" i="1"/>
  <c r="AX51" i="1"/>
  <c r="AY50" i="1"/>
  <c r="AX50" i="1"/>
  <c r="AY49" i="1"/>
  <c r="AX49" i="1"/>
  <c r="AY48" i="1"/>
  <c r="AX48" i="1"/>
  <c r="AY47" i="1"/>
  <c r="AX47" i="1"/>
  <c r="AY46" i="1"/>
  <c r="AX46" i="1"/>
  <c r="AY45" i="1"/>
  <c r="AX45" i="1"/>
  <c r="AY44" i="1"/>
  <c r="AX44" i="1"/>
  <c r="AY43" i="1"/>
  <c r="AX43" i="1"/>
  <c r="AR43" i="1"/>
  <c r="AQ43" i="1"/>
  <c r="AP43" i="1"/>
  <c r="AO43" i="1"/>
  <c r="G12" i="4" l="1"/>
  <c r="AA12" i="4" s="1"/>
  <c r="Y18" i="13"/>
  <c r="AA18" i="13"/>
  <c r="Z18" i="13"/>
  <c r="Y19" i="13"/>
  <c r="AA19" i="13"/>
  <c r="Z19" i="13"/>
  <c r="Y20" i="13"/>
  <c r="AA20" i="13"/>
  <c r="Z20" i="13"/>
  <c r="Y21" i="13"/>
  <c r="AA21" i="13"/>
  <c r="Z21" i="13"/>
  <c r="Y22" i="13"/>
  <c r="AA22" i="13"/>
  <c r="Z22" i="13"/>
  <c r="AB22" i="13"/>
  <c r="Y23" i="13"/>
  <c r="Z23" i="13"/>
  <c r="G49" i="4"/>
  <c r="G50" i="4"/>
  <c r="G52" i="4"/>
  <c r="G53" i="4"/>
  <c r="AB20" i="13"/>
  <c r="AB23" i="13"/>
  <c r="AA23" i="13"/>
  <c r="AB19" i="13"/>
  <c r="AB21" i="13"/>
  <c r="AB18" i="13"/>
  <c r="G27" i="4"/>
  <c r="R38" i="4" s="1"/>
  <c r="J38" i="4"/>
  <c r="L38" i="4"/>
  <c r="K38" i="4"/>
  <c r="G28" i="4"/>
  <c r="G39" i="4" s="1"/>
  <c r="K39" i="4"/>
  <c r="L39" i="4"/>
  <c r="J39" i="4"/>
  <c r="G30" i="4"/>
  <c r="R41" i="4" s="1"/>
  <c r="J41" i="4"/>
  <c r="L41" i="4"/>
  <c r="K41" i="4"/>
  <c r="G31" i="4"/>
  <c r="T42" i="4" s="1"/>
  <c r="J42" i="4"/>
  <c r="L42" i="4"/>
  <c r="K42" i="4"/>
  <c r="G32" i="4"/>
  <c r="G43" i="4" s="1"/>
  <c r="L43" i="4"/>
  <c r="K43" i="4"/>
  <c r="J43" i="4"/>
  <c r="G11" i="4"/>
  <c r="G55" i="4" s="1"/>
  <c r="G7" i="4"/>
  <c r="V23" i="4" l="1"/>
  <c r="J45" i="4"/>
  <c r="K45" i="4"/>
  <c r="L45" i="4"/>
  <c r="G34" i="4"/>
  <c r="G51" i="4"/>
  <c r="S38" i="4"/>
  <c r="T38" i="4"/>
  <c r="G42" i="4"/>
  <c r="G38" i="4"/>
  <c r="R42" i="4"/>
  <c r="S42" i="4"/>
  <c r="T41" i="4"/>
  <c r="G33" i="4"/>
  <c r="T44" i="4" s="1"/>
  <c r="J44" i="4"/>
  <c r="K44" i="4"/>
  <c r="L44" i="4"/>
  <c r="G29" i="4"/>
  <c r="R40" i="4" s="1"/>
  <c r="K40" i="4"/>
  <c r="L40" i="4"/>
  <c r="J40" i="4"/>
  <c r="G41" i="4"/>
  <c r="R43" i="4"/>
  <c r="S43" i="4"/>
  <c r="T43" i="4"/>
  <c r="T39" i="4"/>
  <c r="S41" i="4"/>
  <c r="R39" i="4"/>
  <c r="S39" i="4"/>
  <c r="AF226" i="1"/>
  <c r="AE226" i="1"/>
  <c r="AD226" i="1"/>
  <c r="AC226" i="1"/>
  <c r="AF225" i="1"/>
  <c r="AE225" i="1"/>
  <c r="AD225" i="1"/>
  <c r="AC225" i="1"/>
  <c r="AF224" i="1"/>
  <c r="AE224" i="1"/>
  <c r="AD224" i="1"/>
  <c r="AC224" i="1"/>
  <c r="AF223" i="1"/>
  <c r="AE223" i="1"/>
  <c r="AD223" i="1"/>
  <c r="AC223" i="1"/>
  <c r="AF222" i="1"/>
  <c r="AE222" i="1"/>
  <c r="AD222" i="1"/>
  <c r="AC222" i="1"/>
  <c r="AF221" i="1"/>
  <c r="AE221" i="1"/>
  <c r="AD221" i="1"/>
  <c r="AC221" i="1"/>
  <c r="AF220" i="1"/>
  <c r="AE220" i="1"/>
  <c r="AD220" i="1"/>
  <c r="AC220" i="1"/>
  <c r="AF219" i="1"/>
  <c r="AE219" i="1"/>
  <c r="AD219" i="1"/>
  <c r="AC219" i="1"/>
  <c r="AF218" i="1"/>
  <c r="AE218" i="1"/>
  <c r="AD218" i="1"/>
  <c r="AC218" i="1"/>
  <c r="AF217" i="1"/>
  <c r="AE217" i="1"/>
  <c r="AD217" i="1"/>
  <c r="AC217" i="1"/>
  <c r="AF216" i="1"/>
  <c r="AE216" i="1"/>
  <c r="AD216" i="1"/>
  <c r="AC216" i="1"/>
  <c r="AF215" i="1"/>
  <c r="AE215" i="1"/>
  <c r="AD215" i="1"/>
  <c r="AC215" i="1"/>
  <c r="AF214" i="1"/>
  <c r="AE214" i="1"/>
  <c r="AD214" i="1"/>
  <c r="AC214" i="1"/>
  <c r="AF213" i="1"/>
  <c r="AE213" i="1"/>
  <c r="AD213" i="1"/>
  <c r="AC213" i="1"/>
  <c r="AF212" i="1"/>
  <c r="AE212" i="1"/>
  <c r="AD212" i="1"/>
  <c r="AC212" i="1"/>
  <c r="AF211" i="1"/>
  <c r="AE211" i="1"/>
  <c r="AD211" i="1"/>
  <c r="AC211" i="1"/>
  <c r="AF210" i="1"/>
  <c r="AE210" i="1"/>
  <c r="AD210" i="1"/>
  <c r="AC210" i="1"/>
  <c r="AF209" i="1"/>
  <c r="AE209" i="1"/>
  <c r="AD209" i="1"/>
  <c r="AC209" i="1"/>
  <c r="AF208" i="1"/>
  <c r="AE208" i="1"/>
  <c r="AD208" i="1"/>
  <c r="AC208" i="1"/>
  <c r="AF207" i="1"/>
  <c r="AE207" i="1"/>
  <c r="AD207" i="1"/>
  <c r="AC207" i="1"/>
  <c r="AF206" i="1"/>
  <c r="AE206" i="1"/>
  <c r="AD206" i="1"/>
  <c r="AC206" i="1"/>
  <c r="AF205" i="1"/>
  <c r="AE205" i="1"/>
  <c r="AD205" i="1"/>
  <c r="AC205" i="1"/>
  <c r="AF204" i="1"/>
  <c r="AE204" i="1"/>
  <c r="AD204" i="1"/>
  <c r="AC204" i="1"/>
  <c r="AM226" i="1"/>
  <c r="AL226" i="1"/>
  <c r="AM225" i="1"/>
  <c r="AL225" i="1"/>
  <c r="AM224" i="1"/>
  <c r="AL224" i="1"/>
  <c r="AM223" i="1"/>
  <c r="AL223" i="1"/>
  <c r="AM222" i="1"/>
  <c r="AL222" i="1"/>
  <c r="AM221" i="1"/>
  <c r="AL221" i="1"/>
  <c r="AM220" i="1"/>
  <c r="AL220" i="1"/>
  <c r="AM219" i="1"/>
  <c r="AL219" i="1"/>
  <c r="AM218" i="1"/>
  <c r="AL218" i="1"/>
  <c r="AM217" i="1"/>
  <c r="AL217" i="1"/>
  <c r="AM216" i="1"/>
  <c r="AL216" i="1"/>
  <c r="AM215" i="1"/>
  <c r="AL215" i="1"/>
  <c r="AM214" i="1"/>
  <c r="AL214" i="1"/>
  <c r="AM213" i="1"/>
  <c r="AL213" i="1"/>
  <c r="AM212" i="1"/>
  <c r="AL212" i="1"/>
  <c r="AM211" i="1"/>
  <c r="AL211" i="1"/>
  <c r="AM210" i="1"/>
  <c r="AL210" i="1"/>
  <c r="AM209" i="1"/>
  <c r="AL209" i="1"/>
  <c r="AM208" i="1"/>
  <c r="AL208" i="1"/>
  <c r="AM207" i="1"/>
  <c r="AL207" i="1"/>
  <c r="AM206" i="1"/>
  <c r="AL206" i="1"/>
  <c r="AM205" i="1"/>
  <c r="AL205" i="1"/>
  <c r="AM204" i="1"/>
  <c r="AL204" i="1"/>
  <c r="AM203" i="1"/>
  <c r="AL203" i="1"/>
  <c r="AF203" i="1"/>
  <c r="AE203" i="1"/>
  <c r="AD203" i="1"/>
  <c r="AC203" i="1"/>
  <c r="AF194" i="1"/>
  <c r="AE194" i="1"/>
  <c r="AD194" i="1"/>
  <c r="AC194" i="1"/>
  <c r="AF193" i="1"/>
  <c r="AE193" i="1"/>
  <c r="AD193" i="1"/>
  <c r="AC193" i="1"/>
  <c r="AF192" i="1"/>
  <c r="AE192" i="1"/>
  <c r="AD192" i="1"/>
  <c r="AC192" i="1"/>
  <c r="AF191" i="1"/>
  <c r="AE191" i="1"/>
  <c r="AD191" i="1"/>
  <c r="AC191" i="1"/>
  <c r="AF190" i="1"/>
  <c r="AE190" i="1"/>
  <c r="AD190" i="1"/>
  <c r="AC190" i="1"/>
  <c r="AF189" i="1"/>
  <c r="AE189" i="1"/>
  <c r="AD189" i="1"/>
  <c r="AC189" i="1"/>
  <c r="AF188" i="1"/>
  <c r="AE188" i="1"/>
  <c r="AD188" i="1"/>
  <c r="AC188" i="1"/>
  <c r="AF187" i="1"/>
  <c r="AE187" i="1"/>
  <c r="AD187" i="1"/>
  <c r="AC187" i="1"/>
  <c r="AF186" i="1"/>
  <c r="AE186" i="1"/>
  <c r="AD186" i="1"/>
  <c r="AC186" i="1"/>
  <c r="AF185" i="1"/>
  <c r="AE185" i="1"/>
  <c r="AD185" i="1"/>
  <c r="AC185" i="1"/>
  <c r="AF184" i="1"/>
  <c r="AE184" i="1"/>
  <c r="AD184" i="1"/>
  <c r="AC184" i="1"/>
  <c r="AF183" i="1"/>
  <c r="AE183" i="1"/>
  <c r="AD183" i="1"/>
  <c r="AC183" i="1"/>
  <c r="AF182" i="1"/>
  <c r="AE182" i="1"/>
  <c r="AD182" i="1"/>
  <c r="AC182" i="1"/>
  <c r="AF181" i="1"/>
  <c r="AE181" i="1"/>
  <c r="AD181" i="1"/>
  <c r="AC181" i="1"/>
  <c r="AF180" i="1"/>
  <c r="AE180" i="1"/>
  <c r="AD180" i="1"/>
  <c r="AC180" i="1"/>
  <c r="AF179" i="1"/>
  <c r="AE179" i="1"/>
  <c r="AD179" i="1"/>
  <c r="AC179" i="1"/>
  <c r="AF178" i="1"/>
  <c r="AE178" i="1"/>
  <c r="AD178" i="1"/>
  <c r="AC178" i="1"/>
  <c r="AF177" i="1"/>
  <c r="AE177" i="1"/>
  <c r="AD177" i="1"/>
  <c r="AC177" i="1"/>
  <c r="AF176" i="1"/>
  <c r="AE176" i="1"/>
  <c r="AD176" i="1"/>
  <c r="AC176" i="1"/>
  <c r="AF175" i="1"/>
  <c r="AE175" i="1"/>
  <c r="AD175" i="1"/>
  <c r="AC175" i="1"/>
  <c r="AF174" i="1"/>
  <c r="AE174" i="1"/>
  <c r="AD174" i="1"/>
  <c r="AC174" i="1"/>
  <c r="AF173" i="1"/>
  <c r="AE173" i="1"/>
  <c r="AD173" i="1"/>
  <c r="AC173" i="1"/>
  <c r="AF172" i="1"/>
  <c r="AE172" i="1"/>
  <c r="AD172" i="1"/>
  <c r="AC172" i="1"/>
  <c r="AM194" i="1"/>
  <c r="AL194" i="1"/>
  <c r="AM193" i="1"/>
  <c r="AL193" i="1"/>
  <c r="AM192" i="1"/>
  <c r="AL192" i="1"/>
  <c r="AM191" i="1"/>
  <c r="AL191" i="1"/>
  <c r="AM190" i="1"/>
  <c r="AL190" i="1"/>
  <c r="AM189" i="1"/>
  <c r="AL189" i="1"/>
  <c r="AM188" i="1"/>
  <c r="AL188" i="1"/>
  <c r="AM187" i="1"/>
  <c r="AL187" i="1"/>
  <c r="AM186" i="1"/>
  <c r="AL186" i="1"/>
  <c r="AM185" i="1"/>
  <c r="AL185" i="1"/>
  <c r="AM184" i="1"/>
  <c r="AL184" i="1"/>
  <c r="AM183" i="1"/>
  <c r="AL183" i="1"/>
  <c r="AM182" i="1"/>
  <c r="AL182" i="1"/>
  <c r="AM181" i="1"/>
  <c r="AL181" i="1"/>
  <c r="AM180" i="1"/>
  <c r="AL180" i="1"/>
  <c r="AM179" i="1"/>
  <c r="AL179" i="1"/>
  <c r="AM178" i="1"/>
  <c r="AL178" i="1"/>
  <c r="AM177" i="1"/>
  <c r="AL177" i="1"/>
  <c r="AM176" i="1"/>
  <c r="AL176" i="1"/>
  <c r="AM175" i="1"/>
  <c r="AL175" i="1"/>
  <c r="AM174" i="1"/>
  <c r="AL174" i="1"/>
  <c r="AM173" i="1"/>
  <c r="AL173" i="1"/>
  <c r="AM172" i="1"/>
  <c r="AL172" i="1"/>
  <c r="AM171" i="1"/>
  <c r="AL171" i="1"/>
  <c r="AF171" i="1"/>
  <c r="AE171" i="1"/>
  <c r="AD171" i="1"/>
  <c r="AC171" i="1"/>
  <c r="AF162" i="1"/>
  <c r="AE162" i="1"/>
  <c r="AD162" i="1"/>
  <c r="AC162" i="1"/>
  <c r="AF161" i="1"/>
  <c r="AE161" i="1"/>
  <c r="AD161" i="1"/>
  <c r="AC161" i="1"/>
  <c r="AF160" i="1"/>
  <c r="AE160" i="1"/>
  <c r="AD160" i="1"/>
  <c r="AC160" i="1"/>
  <c r="AF159" i="1"/>
  <c r="AE159" i="1"/>
  <c r="AD159" i="1"/>
  <c r="AC159" i="1"/>
  <c r="AF158" i="1"/>
  <c r="AE158" i="1"/>
  <c r="AD158" i="1"/>
  <c r="AC158" i="1"/>
  <c r="AF157" i="1"/>
  <c r="AE157" i="1"/>
  <c r="AD157" i="1"/>
  <c r="AC157" i="1"/>
  <c r="AF156" i="1"/>
  <c r="AE156" i="1"/>
  <c r="AD156" i="1"/>
  <c r="AC156" i="1"/>
  <c r="AF155" i="1"/>
  <c r="AE155" i="1"/>
  <c r="AD155" i="1"/>
  <c r="AC155" i="1"/>
  <c r="AF154" i="1"/>
  <c r="AE154" i="1"/>
  <c r="AD154" i="1"/>
  <c r="AC154" i="1"/>
  <c r="AF153" i="1"/>
  <c r="AE153" i="1"/>
  <c r="AD153" i="1"/>
  <c r="AC153" i="1"/>
  <c r="AF152" i="1"/>
  <c r="AE152" i="1"/>
  <c r="AD152" i="1"/>
  <c r="AC152" i="1"/>
  <c r="AF151" i="1"/>
  <c r="AE151" i="1"/>
  <c r="AD151" i="1"/>
  <c r="AC151" i="1"/>
  <c r="AF150" i="1"/>
  <c r="AE150" i="1"/>
  <c r="AD150" i="1"/>
  <c r="AC150" i="1"/>
  <c r="AF149" i="1"/>
  <c r="AE149" i="1"/>
  <c r="AD149" i="1"/>
  <c r="AC149" i="1"/>
  <c r="AF148" i="1"/>
  <c r="AE148" i="1"/>
  <c r="AD148" i="1"/>
  <c r="AC148" i="1"/>
  <c r="AF147" i="1"/>
  <c r="AE147" i="1"/>
  <c r="AD147" i="1"/>
  <c r="AC147" i="1"/>
  <c r="AF146" i="1"/>
  <c r="AE146" i="1"/>
  <c r="AD146" i="1"/>
  <c r="AC146" i="1"/>
  <c r="AF145" i="1"/>
  <c r="AE145" i="1"/>
  <c r="AD145" i="1"/>
  <c r="AC145" i="1"/>
  <c r="AF144" i="1"/>
  <c r="AE144" i="1"/>
  <c r="AD144" i="1"/>
  <c r="AC144" i="1"/>
  <c r="AF143" i="1"/>
  <c r="AE143" i="1"/>
  <c r="AD143" i="1"/>
  <c r="AC143" i="1"/>
  <c r="AF142" i="1"/>
  <c r="AE142" i="1"/>
  <c r="AD142" i="1"/>
  <c r="AC142" i="1"/>
  <c r="AF141" i="1"/>
  <c r="AE141" i="1"/>
  <c r="AD141" i="1"/>
  <c r="AC141" i="1"/>
  <c r="AF140" i="1"/>
  <c r="AE140" i="1"/>
  <c r="AD140" i="1"/>
  <c r="AC140" i="1"/>
  <c r="AM162" i="1"/>
  <c r="AL162" i="1"/>
  <c r="AM161" i="1"/>
  <c r="AL161" i="1"/>
  <c r="AM160" i="1"/>
  <c r="AL160" i="1"/>
  <c r="AM159" i="1"/>
  <c r="AL159" i="1"/>
  <c r="AM158" i="1"/>
  <c r="AL158" i="1"/>
  <c r="AM157" i="1"/>
  <c r="AL157" i="1"/>
  <c r="AM156" i="1"/>
  <c r="AL156" i="1"/>
  <c r="AM155" i="1"/>
  <c r="AL155" i="1"/>
  <c r="AM154" i="1"/>
  <c r="AL154" i="1"/>
  <c r="AM153" i="1"/>
  <c r="AL153" i="1"/>
  <c r="AM152" i="1"/>
  <c r="AL152" i="1"/>
  <c r="AM151" i="1"/>
  <c r="AL151" i="1"/>
  <c r="AM150" i="1"/>
  <c r="AL150" i="1"/>
  <c r="AM149" i="1"/>
  <c r="AL149" i="1"/>
  <c r="AM148" i="1"/>
  <c r="AL148" i="1"/>
  <c r="AM147" i="1"/>
  <c r="AL147" i="1"/>
  <c r="AM146" i="1"/>
  <c r="AL146" i="1"/>
  <c r="AM145" i="1"/>
  <c r="AL145" i="1"/>
  <c r="AM144" i="1"/>
  <c r="AL144" i="1"/>
  <c r="AM143" i="1"/>
  <c r="AL143" i="1"/>
  <c r="AM142" i="1"/>
  <c r="AL142" i="1"/>
  <c r="AM141" i="1"/>
  <c r="AL141" i="1"/>
  <c r="AM140" i="1"/>
  <c r="AL140" i="1"/>
  <c r="AM139" i="1"/>
  <c r="AL139" i="1"/>
  <c r="AF139" i="1"/>
  <c r="AE139" i="1"/>
  <c r="AD139" i="1"/>
  <c r="AC139" i="1"/>
  <c r="W17" i="4" l="1"/>
  <c r="X17" i="4"/>
  <c r="V17" i="4"/>
  <c r="G45" i="4"/>
  <c r="S45" i="4"/>
  <c r="T45" i="4"/>
  <c r="R45" i="4"/>
  <c r="T23" i="13"/>
  <c r="S23" i="13"/>
  <c r="U23" i="13"/>
  <c r="R23" i="13"/>
  <c r="G44" i="4"/>
  <c r="U21" i="13"/>
  <c r="R21" i="13"/>
  <c r="S21" i="13"/>
  <c r="R22" i="13"/>
  <c r="T22" i="13"/>
  <c r="S22" i="13"/>
  <c r="U22" i="13"/>
  <c r="T21" i="13"/>
  <c r="R44" i="4"/>
  <c r="G40" i="4"/>
  <c r="S44" i="4"/>
  <c r="S40" i="4"/>
  <c r="T40" i="4"/>
  <c r="AD22" i="13"/>
  <c r="AD21" i="13"/>
  <c r="AF130" i="1"/>
  <c r="AE130" i="1"/>
  <c r="AD130" i="1"/>
  <c r="AC130" i="1"/>
  <c r="AF129" i="1"/>
  <c r="AE129" i="1"/>
  <c r="AD129" i="1"/>
  <c r="AC129" i="1"/>
  <c r="AF128" i="1"/>
  <c r="AE128" i="1"/>
  <c r="AD128" i="1"/>
  <c r="AC128" i="1"/>
  <c r="AF127" i="1"/>
  <c r="AE127" i="1"/>
  <c r="AD127" i="1"/>
  <c r="AC127" i="1"/>
  <c r="AF126" i="1"/>
  <c r="AE126" i="1"/>
  <c r="AD126" i="1"/>
  <c r="AC126" i="1"/>
  <c r="AF125" i="1"/>
  <c r="AE125" i="1"/>
  <c r="AD125" i="1"/>
  <c r="AC125" i="1"/>
  <c r="AF124" i="1"/>
  <c r="AE124" i="1"/>
  <c r="AD124" i="1"/>
  <c r="AC124" i="1"/>
  <c r="AF123" i="1"/>
  <c r="AE123" i="1"/>
  <c r="AD123" i="1"/>
  <c r="AC123" i="1"/>
  <c r="AF122" i="1"/>
  <c r="AE122" i="1"/>
  <c r="AD122" i="1"/>
  <c r="AC122" i="1"/>
  <c r="AF121" i="1"/>
  <c r="AE121" i="1"/>
  <c r="AD121" i="1"/>
  <c r="AC121" i="1"/>
  <c r="AF120" i="1"/>
  <c r="AE120" i="1"/>
  <c r="AD120" i="1"/>
  <c r="AC120" i="1"/>
  <c r="AF119" i="1"/>
  <c r="AE119" i="1"/>
  <c r="AD119" i="1"/>
  <c r="AC119" i="1"/>
  <c r="AF118" i="1"/>
  <c r="AE118" i="1"/>
  <c r="AD118" i="1"/>
  <c r="AC118" i="1"/>
  <c r="AF117" i="1"/>
  <c r="AE117" i="1"/>
  <c r="AD117" i="1"/>
  <c r="AC117" i="1"/>
  <c r="AF116" i="1"/>
  <c r="AE116" i="1"/>
  <c r="AD116" i="1"/>
  <c r="AC116" i="1"/>
  <c r="AF115" i="1"/>
  <c r="AE115" i="1"/>
  <c r="AD115" i="1"/>
  <c r="AC115" i="1"/>
  <c r="AF114" i="1"/>
  <c r="AE114" i="1"/>
  <c r="AD114" i="1"/>
  <c r="AC114" i="1"/>
  <c r="AF113" i="1"/>
  <c r="AE113" i="1"/>
  <c r="AD113" i="1"/>
  <c r="AC113" i="1"/>
  <c r="AF112" i="1"/>
  <c r="AE112" i="1"/>
  <c r="AD112" i="1"/>
  <c r="AC112" i="1"/>
  <c r="AF111" i="1"/>
  <c r="AE111" i="1"/>
  <c r="AD111" i="1"/>
  <c r="AC111" i="1"/>
  <c r="AF110" i="1"/>
  <c r="AE110" i="1"/>
  <c r="AD110" i="1"/>
  <c r="AC110" i="1"/>
  <c r="AF109" i="1"/>
  <c r="AE109" i="1"/>
  <c r="AD109" i="1"/>
  <c r="AC109" i="1"/>
  <c r="AF108" i="1"/>
  <c r="AE108" i="1"/>
  <c r="AD108" i="1"/>
  <c r="AC108" i="1"/>
  <c r="AM130" i="1"/>
  <c r="AL130" i="1"/>
  <c r="AM129" i="1"/>
  <c r="AL129" i="1"/>
  <c r="AM128" i="1"/>
  <c r="AL128" i="1"/>
  <c r="AM127" i="1"/>
  <c r="AL127" i="1"/>
  <c r="AM126" i="1"/>
  <c r="AL126" i="1"/>
  <c r="AM125" i="1"/>
  <c r="AL125" i="1"/>
  <c r="AM124" i="1"/>
  <c r="AL124" i="1"/>
  <c r="AM123" i="1"/>
  <c r="AL123" i="1"/>
  <c r="AM122" i="1"/>
  <c r="AL122" i="1"/>
  <c r="AM121" i="1"/>
  <c r="AL121" i="1"/>
  <c r="AM120" i="1"/>
  <c r="AL120" i="1"/>
  <c r="AM119" i="1"/>
  <c r="AL119" i="1"/>
  <c r="AM118" i="1"/>
  <c r="AL118" i="1"/>
  <c r="AM117" i="1"/>
  <c r="AL117" i="1"/>
  <c r="AM116" i="1"/>
  <c r="AL116" i="1"/>
  <c r="AM115" i="1"/>
  <c r="AL115" i="1"/>
  <c r="AM114" i="1"/>
  <c r="AL114" i="1"/>
  <c r="AM113" i="1"/>
  <c r="AL113" i="1"/>
  <c r="AM112" i="1"/>
  <c r="AL112" i="1"/>
  <c r="AM111" i="1"/>
  <c r="AL111" i="1"/>
  <c r="AM110" i="1"/>
  <c r="AL110" i="1"/>
  <c r="AM109" i="1"/>
  <c r="AL109" i="1"/>
  <c r="AM108" i="1"/>
  <c r="AL108" i="1"/>
  <c r="AM107" i="1"/>
  <c r="AL107" i="1"/>
  <c r="AF107" i="1"/>
  <c r="AE107" i="1"/>
  <c r="AD107" i="1"/>
  <c r="AC107" i="1"/>
  <c r="AF98" i="1"/>
  <c r="AE98" i="1"/>
  <c r="AD98" i="1"/>
  <c r="AC98" i="1"/>
  <c r="AF97" i="1"/>
  <c r="AE97" i="1"/>
  <c r="AD97" i="1"/>
  <c r="AC97" i="1"/>
  <c r="AF96" i="1"/>
  <c r="AE96" i="1"/>
  <c r="AD96" i="1"/>
  <c r="AC96" i="1"/>
  <c r="AF95" i="1"/>
  <c r="AE95" i="1"/>
  <c r="AD95" i="1"/>
  <c r="AC95" i="1"/>
  <c r="AF94" i="1"/>
  <c r="AE94" i="1"/>
  <c r="AD94" i="1"/>
  <c r="AC94" i="1"/>
  <c r="AF93" i="1"/>
  <c r="AE93" i="1"/>
  <c r="AD93" i="1"/>
  <c r="AC93" i="1"/>
  <c r="AF92" i="1"/>
  <c r="AE92" i="1"/>
  <c r="AD92" i="1"/>
  <c r="AC92" i="1"/>
  <c r="AF91" i="1"/>
  <c r="AE91" i="1"/>
  <c r="AD91" i="1"/>
  <c r="AC91" i="1"/>
  <c r="AF90" i="1"/>
  <c r="AE90" i="1"/>
  <c r="AD90" i="1"/>
  <c r="AC90" i="1"/>
  <c r="AF89" i="1"/>
  <c r="AE89" i="1"/>
  <c r="AD89" i="1"/>
  <c r="AC89" i="1"/>
  <c r="AF88" i="1"/>
  <c r="AE88" i="1"/>
  <c r="AD88" i="1"/>
  <c r="AC88" i="1"/>
  <c r="AF87" i="1"/>
  <c r="AE87" i="1"/>
  <c r="AD87" i="1"/>
  <c r="AC87" i="1"/>
  <c r="AF86" i="1"/>
  <c r="AE86" i="1"/>
  <c r="AD86" i="1"/>
  <c r="AC86" i="1"/>
  <c r="AF85" i="1"/>
  <c r="AE85" i="1"/>
  <c r="AD85" i="1"/>
  <c r="AC85" i="1"/>
  <c r="AF84" i="1"/>
  <c r="AE84" i="1"/>
  <c r="AD84" i="1"/>
  <c r="AC84" i="1"/>
  <c r="AF83" i="1"/>
  <c r="AE83" i="1"/>
  <c r="AD83" i="1"/>
  <c r="AC83" i="1"/>
  <c r="AF82" i="1"/>
  <c r="AE82" i="1"/>
  <c r="AD82" i="1"/>
  <c r="AC82" i="1"/>
  <c r="AF81" i="1"/>
  <c r="AE81" i="1"/>
  <c r="AD81" i="1"/>
  <c r="AC81" i="1"/>
  <c r="AF80" i="1"/>
  <c r="AE80" i="1"/>
  <c r="AD80" i="1"/>
  <c r="AC80" i="1"/>
  <c r="AF79" i="1"/>
  <c r="AE79" i="1"/>
  <c r="AD79" i="1"/>
  <c r="AC79" i="1"/>
  <c r="AF78" i="1"/>
  <c r="AE78" i="1"/>
  <c r="AD78" i="1"/>
  <c r="AC78" i="1"/>
  <c r="AF77" i="1"/>
  <c r="AE77" i="1"/>
  <c r="AD77" i="1"/>
  <c r="AC77" i="1"/>
  <c r="AF76" i="1"/>
  <c r="AE76" i="1"/>
  <c r="AD76" i="1"/>
  <c r="AC76" i="1"/>
  <c r="AM98" i="1"/>
  <c r="AL98" i="1"/>
  <c r="AM97" i="1"/>
  <c r="AL97" i="1"/>
  <c r="AM96" i="1"/>
  <c r="AL96" i="1"/>
  <c r="AM95" i="1"/>
  <c r="AL95" i="1"/>
  <c r="AM94" i="1"/>
  <c r="AL94" i="1"/>
  <c r="AM93" i="1"/>
  <c r="AL93" i="1"/>
  <c r="AM92" i="1"/>
  <c r="AL92" i="1"/>
  <c r="AM91" i="1"/>
  <c r="AL91" i="1"/>
  <c r="AM90" i="1"/>
  <c r="AL90" i="1"/>
  <c r="AM89" i="1"/>
  <c r="AL89" i="1"/>
  <c r="AM88" i="1"/>
  <c r="AL88" i="1"/>
  <c r="AM87" i="1"/>
  <c r="AL87" i="1"/>
  <c r="AM86" i="1"/>
  <c r="AL86" i="1"/>
  <c r="AM85" i="1"/>
  <c r="AL85" i="1"/>
  <c r="AM84" i="1"/>
  <c r="AL84" i="1"/>
  <c r="AM83" i="1"/>
  <c r="AL83" i="1"/>
  <c r="AM82" i="1"/>
  <c r="AL82" i="1"/>
  <c r="AM81" i="1"/>
  <c r="AL81" i="1"/>
  <c r="AM80" i="1"/>
  <c r="AL80" i="1"/>
  <c r="AM79" i="1"/>
  <c r="AL79" i="1"/>
  <c r="AM78" i="1"/>
  <c r="AL78" i="1"/>
  <c r="AM77" i="1"/>
  <c r="AL77" i="1"/>
  <c r="AM76" i="1"/>
  <c r="AL76" i="1"/>
  <c r="AM75" i="1"/>
  <c r="AL75" i="1"/>
  <c r="AF75" i="1"/>
  <c r="AE75" i="1"/>
  <c r="AD75" i="1"/>
  <c r="AC75" i="1"/>
  <c r="AF66" i="1"/>
  <c r="AE66" i="1"/>
  <c r="AD66" i="1"/>
  <c r="AC66" i="1"/>
  <c r="AF65" i="1"/>
  <c r="AE65" i="1"/>
  <c r="AD65" i="1"/>
  <c r="AC65" i="1"/>
  <c r="AF64" i="1"/>
  <c r="AE64" i="1"/>
  <c r="AD64" i="1"/>
  <c r="AC64" i="1"/>
  <c r="AF63" i="1"/>
  <c r="AE63" i="1"/>
  <c r="AD63" i="1"/>
  <c r="AC63" i="1"/>
  <c r="AF62" i="1"/>
  <c r="AE62" i="1"/>
  <c r="AD62" i="1"/>
  <c r="AC62" i="1"/>
  <c r="AF61" i="1"/>
  <c r="AE61" i="1"/>
  <c r="AD61" i="1"/>
  <c r="AC61" i="1"/>
  <c r="AF60" i="1"/>
  <c r="AE60" i="1"/>
  <c r="AD60" i="1"/>
  <c r="AC60" i="1"/>
  <c r="AF59" i="1"/>
  <c r="AE59" i="1"/>
  <c r="AD59" i="1"/>
  <c r="AC59" i="1"/>
  <c r="AF58" i="1"/>
  <c r="AE58" i="1"/>
  <c r="AD58" i="1"/>
  <c r="AC58" i="1"/>
  <c r="AF57" i="1"/>
  <c r="AE57" i="1"/>
  <c r="AD57" i="1"/>
  <c r="AC57" i="1"/>
  <c r="AF56" i="1"/>
  <c r="AE56" i="1"/>
  <c r="AD56" i="1"/>
  <c r="AC56" i="1"/>
  <c r="AF55" i="1"/>
  <c r="AE55" i="1"/>
  <c r="AD55" i="1"/>
  <c r="AC55" i="1"/>
  <c r="AF54" i="1"/>
  <c r="AE54" i="1"/>
  <c r="AD54" i="1"/>
  <c r="AC54" i="1"/>
  <c r="AF53" i="1"/>
  <c r="AE53" i="1"/>
  <c r="AD53" i="1"/>
  <c r="AC53" i="1"/>
  <c r="AF52" i="1"/>
  <c r="AE52" i="1"/>
  <c r="AD52" i="1"/>
  <c r="AC52" i="1"/>
  <c r="AF51" i="1"/>
  <c r="AE51" i="1"/>
  <c r="AD51" i="1"/>
  <c r="AC51" i="1"/>
  <c r="AF50" i="1"/>
  <c r="AE50" i="1"/>
  <c r="AD50" i="1"/>
  <c r="AC50" i="1"/>
  <c r="AF49" i="1"/>
  <c r="AE49" i="1"/>
  <c r="AD49" i="1"/>
  <c r="AC49" i="1"/>
  <c r="AF48" i="1"/>
  <c r="AE48" i="1"/>
  <c r="AD48" i="1"/>
  <c r="AC48" i="1"/>
  <c r="AF47" i="1"/>
  <c r="AE47" i="1"/>
  <c r="AD47" i="1"/>
  <c r="AC47" i="1"/>
  <c r="AF46" i="1"/>
  <c r="AE46" i="1"/>
  <c r="AD46" i="1"/>
  <c r="AC46" i="1"/>
  <c r="AF45" i="1"/>
  <c r="AE45" i="1"/>
  <c r="AD45" i="1"/>
  <c r="AC45" i="1"/>
  <c r="AF44" i="1"/>
  <c r="AE44" i="1"/>
  <c r="AD44" i="1"/>
  <c r="AC44" i="1"/>
  <c r="AM66" i="1"/>
  <c r="AL66" i="1"/>
  <c r="AM65" i="1"/>
  <c r="AL65" i="1"/>
  <c r="AM64" i="1"/>
  <c r="AL64" i="1"/>
  <c r="AM63" i="1"/>
  <c r="AL63" i="1"/>
  <c r="AM62" i="1"/>
  <c r="AL62" i="1"/>
  <c r="AM61" i="1"/>
  <c r="AL61" i="1"/>
  <c r="AM60" i="1"/>
  <c r="AL60" i="1"/>
  <c r="AM59" i="1"/>
  <c r="AL59" i="1"/>
  <c r="AM58" i="1"/>
  <c r="AL58" i="1"/>
  <c r="AM57" i="1"/>
  <c r="AL57" i="1"/>
  <c r="AM56" i="1"/>
  <c r="AL56" i="1"/>
  <c r="AM55" i="1"/>
  <c r="AL55" i="1"/>
  <c r="AM54" i="1"/>
  <c r="AL54" i="1"/>
  <c r="AM53" i="1"/>
  <c r="AL53" i="1"/>
  <c r="AM52" i="1"/>
  <c r="AL52" i="1"/>
  <c r="AM51" i="1"/>
  <c r="AL51" i="1"/>
  <c r="AM50" i="1"/>
  <c r="AL50" i="1"/>
  <c r="AM49" i="1"/>
  <c r="AL49" i="1"/>
  <c r="AM48" i="1"/>
  <c r="AL48" i="1"/>
  <c r="AM47" i="1"/>
  <c r="AL47" i="1"/>
  <c r="AM46" i="1"/>
  <c r="AL46" i="1"/>
  <c r="AM45" i="1"/>
  <c r="AL45" i="1"/>
  <c r="AM44" i="1"/>
  <c r="AL44" i="1"/>
  <c r="AM43" i="1"/>
  <c r="AL43" i="1"/>
  <c r="AF43" i="1"/>
  <c r="AE43" i="1"/>
  <c r="AD43" i="1"/>
  <c r="AC43" i="1"/>
  <c r="D198" i="1"/>
  <c r="D166" i="1"/>
  <c r="D134" i="1"/>
  <c r="D102" i="1"/>
  <c r="D70" i="1"/>
  <c r="D38" i="1"/>
  <c r="D6" i="1"/>
  <c r="R18" i="13" l="1"/>
  <c r="T18" i="13"/>
  <c r="S18" i="13"/>
  <c r="R19" i="13"/>
  <c r="T19" i="13"/>
  <c r="S19" i="13"/>
  <c r="R20" i="13"/>
  <c r="T20" i="13"/>
  <c r="S20" i="13"/>
  <c r="U20" i="13"/>
  <c r="U18" i="13"/>
  <c r="U19" i="13"/>
  <c r="AD23" i="13"/>
  <c r="AD19" i="13"/>
  <c r="AD18" i="13"/>
  <c r="AI196" i="1"/>
  <c r="AD20" i="13" l="1"/>
  <c r="AO4" i="1"/>
  <c r="AC4" i="1"/>
  <c r="U463" i="9" l="1"/>
  <c r="W463" i="9" s="1"/>
  <c r="V474" i="9"/>
  <c r="T473" i="9"/>
  <c r="T472" i="9"/>
  <c r="V472" i="9" s="1"/>
  <c r="U472" i="9"/>
  <c r="U464" i="9"/>
  <c r="T463" i="9"/>
  <c r="T474" i="9" l="1"/>
  <c r="AA473" i="9"/>
  <c r="AB472" i="9"/>
  <c r="AB418" i="9"/>
  <c r="AB419" i="9"/>
  <c r="AA427" i="9" l="1"/>
  <c r="W472" i="9"/>
  <c r="V473" i="9"/>
  <c r="W464" i="9"/>
  <c r="V418" i="9"/>
  <c r="T418" i="9"/>
  <c r="V418" i="10"/>
  <c r="V419" i="10"/>
  <c r="V471" i="9" l="1"/>
  <c r="W471" i="9"/>
  <c r="V426" i="9"/>
  <c r="W426" i="9"/>
  <c r="V427" i="9"/>
  <c r="W427" i="9"/>
  <c r="W428" i="9" l="1"/>
  <c r="V419" i="9"/>
  <c r="U428" i="9"/>
  <c r="T419" i="9"/>
  <c r="T418" i="10"/>
  <c r="T419" i="10"/>
  <c r="AB479" i="9" l="1"/>
  <c r="AA479" i="9"/>
  <c r="AB478" i="9"/>
  <c r="AA478" i="9"/>
  <c r="AB477" i="9"/>
  <c r="AA477" i="9"/>
  <c r="AB476" i="9"/>
  <c r="AA476" i="9"/>
  <c r="AB475" i="9"/>
  <c r="AA475" i="9"/>
  <c r="AA472" i="9"/>
  <c r="AB471" i="9"/>
  <c r="AA471" i="9"/>
  <c r="AB470" i="9"/>
  <c r="AA470" i="9"/>
  <c r="AB469" i="9"/>
  <c r="AA469" i="9"/>
  <c r="AB468" i="9"/>
  <c r="AA468" i="9"/>
  <c r="AB467" i="9"/>
  <c r="AA467" i="9"/>
  <c r="AB466" i="9"/>
  <c r="AA466" i="9"/>
  <c r="AB464" i="9"/>
  <c r="AB462" i="9"/>
  <c r="AA462" i="9"/>
  <c r="AB461" i="9"/>
  <c r="AA461" i="9"/>
  <c r="AB460" i="9"/>
  <c r="AA460" i="9"/>
  <c r="AB459" i="9"/>
  <c r="AA459" i="9"/>
  <c r="AB458" i="9"/>
  <c r="AA458" i="9"/>
  <c r="AB457" i="9"/>
  <c r="AA457" i="9"/>
  <c r="AB456" i="9"/>
  <c r="AA456" i="9"/>
  <c r="AB434" i="9"/>
  <c r="AA434" i="9"/>
  <c r="AB433" i="9"/>
  <c r="AA433" i="9"/>
  <c r="AB432" i="9"/>
  <c r="AA432" i="9"/>
  <c r="AB431" i="9"/>
  <c r="AA431" i="9"/>
  <c r="AB430" i="9"/>
  <c r="AA430" i="9"/>
  <c r="AA429" i="9"/>
  <c r="AB426" i="9"/>
  <c r="AA426" i="9"/>
  <c r="AB425" i="9"/>
  <c r="AA425" i="9"/>
  <c r="AB424" i="9"/>
  <c r="AA424" i="9"/>
  <c r="AB423" i="9"/>
  <c r="AA423" i="9"/>
  <c r="AB422" i="9"/>
  <c r="AA422" i="9"/>
  <c r="AB421" i="9"/>
  <c r="AA421" i="9"/>
  <c r="AB420" i="9"/>
  <c r="AA420" i="9"/>
  <c r="AB417" i="9"/>
  <c r="AA417" i="9"/>
  <c r="AB416" i="9"/>
  <c r="AA416" i="9"/>
  <c r="AB415" i="9"/>
  <c r="AA415" i="9"/>
  <c r="AB414" i="9"/>
  <c r="AA414" i="9"/>
  <c r="AB413" i="9"/>
  <c r="AA413" i="9"/>
  <c r="AB412" i="9"/>
  <c r="AA412" i="9"/>
  <c r="AB411" i="9"/>
  <c r="AA411" i="9"/>
  <c r="T428" i="9"/>
  <c r="V428" i="9"/>
  <c r="Z481" i="9" l="1"/>
  <c r="Y481" i="9"/>
  <c r="Y436" i="9"/>
  <c r="Z436" i="9"/>
  <c r="V464" i="10" l="1"/>
  <c r="U464" i="10"/>
  <c r="T464" i="10"/>
  <c r="W473" i="10"/>
  <c r="V473" i="10"/>
  <c r="U473" i="10"/>
  <c r="T473" i="10"/>
  <c r="W472" i="10"/>
  <c r="V472" i="10"/>
  <c r="U472" i="10"/>
  <c r="T472" i="10"/>
  <c r="W463" i="10"/>
  <c r="V463" i="10"/>
  <c r="U463" i="10"/>
  <c r="T463" i="10"/>
  <c r="W428" i="10"/>
  <c r="Z428" i="10" s="1"/>
  <c r="V428" i="10"/>
  <c r="U428" i="10"/>
  <c r="T428" i="10"/>
  <c r="W479" i="10"/>
  <c r="V479" i="10"/>
  <c r="U479" i="10"/>
  <c r="T479" i="10"/>
  <c r="W478" i="10"/>
  <c r="V478" i="10"/>
  <c r="U478" i="10"/>
  <c r="T478" i="10"/>
  <c r="W477" i="10"/>
  <c r="V477" i="10"/>
  <c r="U477" i="10"/>
  <c r="T477" i="10"/>
  <c r="W476" i="10"/>
  <c r="V476" i="10"/>
  <c r="U476" i="10"/>
  <c r="T476" i="10"/>
  <c r="W475" i="10"/>
  <c r="V475" i="10"/>
  <c r="U475" i="10"/>
  <c r="T475" i="10"/>
  <c r="W474" i="10"/>
  <c r="V474" i="10"/>
  <c r="U474" i="10"/>
  <c r="T474" i="10"/>
  <c r="W471" i="10"/>
  <c r="V471" i="10"/>
  <c r="U471" i="10"/>
  <c r="T471" i="10"/>
  <c r="W470" i="10"/>
  <c r="V470" i="10"/>
  <c r="U470" i="10"/>
  <c r="T470" i="10"/>
  <c r="W469" i="10"/>
  <c r="V469" i="10"/>
  <c r="U469" i="10"/>
  <c r="T469" i="10"/>
  <c r="W468" i="10"/>
  <c r="V468" i="10"/>
  <c r="U468" i="10"/>
  <c r="T468" i="10"/>
  <c r="W467" i="10"/>
  <c r="V467" i="10"/>
  <c r="U467" i="10"/>
  <c r="T467" i="10"/>
  <c r="W466" i="10"/>
  <c r="V466" i="10"/>
  <c r="U466" i="10"/>
  <c r="T466" i="10"/>
  <c r="W465" i="10"/>
  <c r="V465" i="10"/>
  <c r="U465" i="10"/>
  <c r="T465" i="10"/>
  <c r="W464" i="10"/>
  <c r="W462" i="10"/>
  <c r="V462" i="10"/>
  <c r="U462" i="10"/>
  <c r="T462" i="10"/>
  <c r="W461" i="10"/>
  <c r="V461" i="10"/>
  <c r="U461" i="10"/>
  <c r="T461" i="10"/>
  <c r="W460" i="10"/>
  <c r="V460" i="10"/>
  <c r="U460" i="10"/>
  <c r="T460" i="10"/>
  <c r="W459" i="10"/>
  <c r="V459" i="10"/>
  <c r="U459" i="10"/>
  <c r="T459" i="10"/>
  <c r="W458" i="10"/>
  <c r="V458" i="10"/>
  <c r="U458" i="10"/>
  <c r="T458" i="10"/>
  <c r="W457" i="10"/>
  <c r="V457" i="10"/>
  <c r="U457" i="10"/>
  <c r="T457" i="10"/>
  <c r="W456" i="10"/>
  <c r="V456" i="10"/>
  <c r="U456" i="10"/>
  <c r="T456" i="10"/>
  <c r="W434" i="10"/>
  <c r="V434" i="10"/>
  <c r="U434" i="10"/>
  <c r="T434" i="10"/>
  <c r="W433" i="10"/>
  <c r="V433" i="10"/>
  <c r="U433" i="10"/>
  <c r="T433" i="10"/>
  <c r="W432" i="10"/>
  <c r="V432" i="10"/>
  <c r="U432" i="10"/>
  <c r="T432" i="10"/>
  <c r="W431" i="10"/>
  <c r="V431" i="10"/>
  <c r="U431" i="10"/>
  <c r="T431" i="10"/>
  <c r="W430" i="10"/>
  <c r="V430" i="10"/>
  <c r="U430" i="10"/>
  <c r="T430" i="10"/>
  <c r="W429" i="10"/>
  <c r="V429" i="10"/>
  <c r="U429" i="10"/>
  <c r="T429" i="10"/>
  <c r="W427" i="10"/>
  <c r="V427" i="10"/>
  <c r="U427" i="10"/>
  <c r="T427" i="10"/>
  <c r="W426" i="10"/>
  <c r="V426" i="10"/>
  <c r="U426" i="10"/>
  <c r="T426" i="10"/>
  <c r="W425" i="10"/>
  <c r="V425" i="10"/>
  <c r="U425" i="10"/>
  <c r="T425" i="10"/>
  <c r="W424" i="10"/>
  <c r="V424" i="10"/>
  <c r="U424" i="10"/>
  <c r="T424" i="10"/>
  <c r="W423" i="10"/>
  <c r="V423" i="10"/>
  <c r="U423" i="10"/>
  <c r="T423" i="10"/>
  <c r="W422" i="10"/>
  <c r="V422" i="10"/>
  <c r="U422" i="10"/>
  <c r="T422" i="10"/>
  <c r="W421" i="10"/>
  <c r="V421" i="10"/>
  <c r="U421" i="10"/>
  <c r="T421" i="10"/>
  <c r="W420" i="10"/>
  <c r="V420" i="10"/>
  <c r="U420" i="10"/>
  <c r="T420" i="10"/>
  <c r="W419" i="10"/>
  <c r="U419" i="10"/>
  <c r="W418" i="10"/>
  <c r="U418" i="10"/>
  <c r="W417" i="10"/>
  <c r="V417" i="10"/>
  <c r="U417" i="10"/>
  <c r="T417" i="10"/>
  <c r="W416" i="10"/>
  <c r="V416" i="10"/>
  <c r="U416" i="10"/>
  <c r="T416" i="10"/>
  <c r="W415" i="10"/>
  <c r="V415" i="10"/>
  <c r="U415" i="10"/>
  <c r="T415" i="10"/>
  <c r="W414" i="10"/>
  <c r="V414" i="10"/>
  <c r="U414" i="10"/>
  <c r="T414" i="10"/>
  <c r="W413" i="10"/>
  <c r="V413" i="10"/>
  <c r="U413" i="10"/>
  <c r="T413" i="10"/>
  <c r="W412" i="10"/>
  <c r="V412" i="10"/>
  <c r="U412" i="10"/>
  <c r="T412" i="10"/>
  <c r="W411" i="10"/>
  <c r="V411" i="10"/>
  <c r="U411" i="10"/>
  <c r="T411" i="10"/>
  <c r="V463" i="9" l="1"/>
  <c r="X465" i="10"/>
  <c r="X468" i="10"/>
  <c r="Z472" i="10"/>
  <c r="X471" i="10"/>
  <c r="X429" i="10"/>
  <c r="X432" i="10"/>
  <c r="X456" i="10"/>
  <c r="X459" i="10"/>
  <c r="Z473" i="10"/>
  <c r="X477" i="10"/>
  <c r="Z419" i="10"/>
  <c r="X474" i="10"/>
  <c r="X424" i="10"/>
  <c r="X427" i="10"/>
  <c r="X415" i="10"/>
  <c r="X431" i="10"/>
  <c r="X434" i="10"/>
  <c r="X419" i="10"/>
  <c r="X475" i="10"/>
  <c r="X469" i="10"/>
  <c r="X423" i="10"/>
  <c r="X457" i="10"/>
  <c r="Z472" i="9"/>
  <c r="Y463" i="9"/>
  <c r="X420" i="10"/>
  <c r="X467" i="10"/>
  <c r="X470" i="10"/>
  <c r="X473" i="10"/>
  <c r="X417" i="10"/>
  <c r="X426" i="10"/>
  <c r="X433" i="10"/>
  <c r="X462" i="10"/>
  <c r="X412" i="10"/>
  <c r="X421" i="10"/>
  <c r="X478" i="10"/>
  <c r="X430" i="10"/>
  <c r="X458" i="10"/>
  <c r="X461" i="10"/>
  <c r="X479" i="10"/>
  <c r="X422" i="10"/>
  <c r="X466" i="10"/>
  <c r="X476" i="10"/>
  <c r="X460" i="10"/>
  <c r="X413" i="10"/>
  <c r="X416" i="10"/>
  <c r="X425" i="10"/>
  <c r="X472" i="10"/>
  <c r="U480" i="10"/>
  <c r="W480" i="10"/>
  <c r="T435" i="10"/>
  <c r="U435" i="10"/>
  <c r="W435" i="10"/>
  <c r="Y464" i="10"/>
  <c r="X464" i="10"/>
  <c r="Y428" i="10"/>
  <c r="X428" i="10"/>
  <c r="Y463" i="10"/>
  <c r="T480" i="10"/>
  <c r="X411" i="10"/>
  <c r="X414" i="10"/>
  <c r="W418" i="9"/>
  <c r="W419" i="9"/>
  <c r="U419" i="9"/>
  <c r="U418" i="9"/>
  <c r="W434" i="9"/>
  <c r="V434" i="9"/>
  <c r="U434" i="9"/>
  <c r="T434" i="9"/>
  <c r="W433" i="9"/>
  <c r="V433" i="9"/>
  <c r="U433" i="9"/>
  <c r="T433" i="9"/>
  <c r="W432" i="9"/>
  <c r="V432" i="9"/>
  <c r="U432" i="9"/>
  <c r="T432" i="9"/>
  <c r="W431" i="9"/>
  <c r="V431" i="9"/>
  <c r="U431" i="9"/>
  <c r="T431" i="9"/>
  <c r="W430" i="9"/>
  <c r="V430" i="9"/>
  <c r="U430" i="9"/>
  <c r="T430" i="9"/>
  <c r="W429" i="9"/>
  <c r="V429" i="9"/>
  <c r="U429" i="9"/>
  <c r="T429" i="9"/>
  <c r="U427" i="9"/>
  <c r="T427" i="9"/>
  <c r="U426" i="9"/>
  <c r="T426" i="9"/>
  <c r="W425" i="9"/>
  <c r="V425" i="9"/>
  <c r="U425" i="9"/>
  <c r="T425" i="9"/>
  <c r="W424" i="9"/>
  <c r="V424" i="9"/>
  <c r="U424" i="9"/>
  <c r="T424" i="9"/>
  <c r="W423" i="9"/>
  <c r="V423" i="9"/>
  <c r="U423" i="9"/>
  <c r="T423" i="9"/>
  <c r="W422" i="9"/>
  <c r="V422" i="9"/>
  <c r="U422" i="9"/>
  <c r="T422" i="9"/>
  <c r="W421" i="9"/>
  <c r="V421" i="9"/>
  <c r="U421" i="9"/>
  <c r="T421" i="9"/>
  <c r="W420" i="9"/>
  <c r="V420" i="9"/>
  <c r="U420" i="9"/>
  <c r="T420" i="9"/>
  <c r="W417" i="9"/>
  <c r="V417" i="9"/>
  <c r="U417" i="9"/>
  <c r="T417" i="9"/>
  <c r="W416" i="9"/>
  <c r="V416" i="9"/>
  <c r="U416" i="9"/>
  <c r="T416" i="9"/>
  <c r="W415" i="9"/>
  <c r="V415" i="9"/>
  <c r="U415" i="9"/>
  <c r="T415" i="9"/>
  <c r="W414" i="9"/>
  <c r="V414" i="9"/>
  <c r="U414" i="9"/>
  <c r="T414" i="9"/>
  <c r="W413" i="9"/>
  <c r="V413" i="9"/>
  <c r="U413" i="9"/>
  <c r="T413" i="9"/>
  <c r="W412" i="9"/>
  <c r="V412" i="9"/>
  <c r="U412" i="9"/>
  <c r="T412" i="9"/>
  <c r="W411" i="9"/>
  <c r="V411" i="9"/>
  <c r="U411" i="9"/>
  <c r="T411" i="9"/>
  <c r="Y418" i="10" l="1"/>
  <c r="Y419" i="10"/>
  <c r="X418" i="10"/>
  <c r="X435" i="10" s="1"/>
  <c r="Y429" i="9"/>
  <c r="Z419" i="9"/>
  <c r="Y420" i="9"/>
  <c r="Y426" i="9"/>
  <c r="Y427" i="9"/>
  <c r="Z429" i="9"/>
  <c r="Z427" i="9"/>
  <c r="Z420" i="9"/>
  <c r="Z418" i="9"/>
  <c r="Z426" i="9"/>
  <c r="V435" i="10"/>
  <c r="X436" i="10" s="1"/>
  <c r="X463" i="10"/>
  <c r="X480" i="10" s="1"/>
  <c r="V480" i="10"/>
  <c r="X481" i="10" s="1"/>
  <c r="W479" i="9"/>
  <c r="V479" i="9"/>
  <c r="U479" i="9"/>
  <c r="T479" i="9"/>
  <c r="W478" i="9"/>
  <c r="V478" i="9"/>
  <c r="U478" i="9"/>
  <c r="T478" i="9"/>
  <c r="W477" i="9"/>
  <c r="V477" i="9"/>
  <c r="U477" i="9"/>
  <c r="T477" i="9"/>
  <c r="W476" i="9"/>
  <c r="V476" i="9"/>
  <c r="U476" i="9"/>
  <c r="T476" i="9"/>
  <c r="W475" i="9"/>
  <c r="V475" i="9"/>
  <c r="U475" i="9"/>
  <c r="T475" i="9"/>
  <c r="W474" i="9"/>
  <c r="U474" i="9"/>
  <c r="U471" i="9"/>
  <c r="T471" i="9"/>
  <c r="W470" i="9"/>
  <c r="V470" i="9"/>
  <c r="U470" i="9"/>
  <c r="T470" i="9"/>
  <c r="W469" i="9"/>
  <c r="V469" i="9"/>
  <c r="U469" i="9"/>
  <c r="T469" i="9"/>
  <c r="W468" i="9"/>
  <c r="V468" i="9"/>
  <c r="U468" i="9"/>
  <c r="T468" i="9"/>
  <c r="W467" i="9"/>
  <c r="V467" i="9"/>
  <c r="U467" i="9"/>
  <c r="T467" i="9"/>
  <c r="W466" i="9"/>
  <c r="V466" i="9"/>
  <c r="U466" i="9"/>
  <c r="T466" i="9"/>
  <c r="W465" i="9"/>
  <c r="V465" i="9"/>
  <c r="U465" i="9"/>
  <c r="T465" i="9"/>
  <c r="W462" i="9"/>
  <c r="V462" i="9"/>
  <c r="U462" i="9"/>
  <c r="T462" i="9"/>
  <c r="W461" i="9"/>
  <c r="V461" i="9"/>
  <c r="U461" i="9"/>
  <c r="T461" i="9"/>
  <c r="W460" i="9"/>
  <c r="V460" i="9"/>
  <c r="U460" i="9"/>
  <c r="T460" i="9"/>
  <c r="W459" i="9"/>
  <c r="V459" i="9"/>
  <c r="U459" i="9"/>
  <c r="T459" i="9"/>
  <c r="W458" i="9"/>
  <c r="V458" i="9"/>
  <c r="U458" i="9"/>
  <c r="T458" i="9"/>
  <c r="W457" i="9"/>
  <c r="V457" i="9"/>
  <c r="U457" i="9"/>
  <c r="T457" i="9"/>
  <c r="W456" i="9"/>
  <c r="V456" i="9"/>
  <c r="U456" i="9"/>
  <c r="T456" i="9"/>
  <c r="U473" i="9"/>
  <c r="T464" i="9"/>
  <c r="X434" i="9"/>
  <c r="X433" i="9"/>
  <c r="X432" i="9"/>
  <c r="X431" i="9"/>
  <c r="X430" i="9"/>
  <c r="X429" i="9"/>
  <c r="X427" i="9"/>
  <c r="X426" i="9"/>
  <c r="X425" i="9"/>
  <c r="X424" i="9"/>
  <c r="X423" i="9"/>
  <c r="X422" i="9"/>
  <c r="X421" i="9"/>
  <c r="X420" i="9"/>
  <c r="X417" i="9"/>
  <c r="X416" i="9"/>
  <c r="X415" i="9"/>
  <c r="X414" i="9"/>
  <c r="X413" i="9"/>
  <c r="X412" i="9"/>
  <c r="X411" i="9"/>
  <c r="U435" i="9"/>
  <c r="X461" i="9" l="1"/>
  <c r="X465" i="9"/>
  <c r="X471" i="9"/>
  <c r="X468" i="9"/>
  <c r="X458" i="9"/>
  <c r="Z428" i="9"/>
  <c r="X466" i="9"/>
  <c r="V464" i="9"/>
  <c r="X474" i="9"/>
  <c r="X477" i="9"/>
  <c r="X476" i="9"/>
  <c r="W473" i="9"/>
  <c r="X462" i="9"/>
  <c r="X467" i="9"/>
  <c r="X470" i="9"/>
  <c r="X475" i="9"/>
  <c r="X478" i="9"/>
  <c r="X457" i="9"/>
  <c r="X460" i="9"/>
  <c r="X479" i="9"/>
  <c r="U480" i="9"/>
  <c r="X469" i="9"/>
  <c r="X459" i="9"/>
  <c r="X472" i="9"/>
  <c r="T435" i="9"/>
  <c r="X456" i="9"/>
  <c r="X463" i="9"/>
  <c r="T480" i="9"/>
  <c r="Y464" i="9" l="1"/>
  <c r="X419" i="9"/>
  <c r="W435" i="9"/>
  <c r="X473" i="9"/>
  <c r="Y428" i="9"/>
  <c r="W480" i="9"/>
  <c r="V480" i="9"/>
  <c r="X464" i="9"/>
  <c r="X428" i="9"/>
  <c r="Z473" i="9"/>
  <c r="Y418" i="9"/>
  <c r="Y419" i="9"/>
  <c r="X418" i="9"/>
  <c r="V435" i="9"/>
  <c r="AY354" i="1"/>
  <c r="AX354" i="1"/>
  <c r="AR354" i="1"/>
  <c r="AQ354" i="1"/>
  <c r="AP354" i="1"/>
  <c r="AO354" i="1"/>
  <c r="AY353" i="1"/>
  <c r="AX353" i="1"/>
  <c r="AR353" i="1"/>
  <c r="AQ353" i="1"/>
  <c r="AP353" i="1"/>
  <c r="AO353" i="1"/>
  <c r="AY352" i="1"/>
  <c r="AX352" i="1"/>
  <c r="AR352" i="1"/>
  <c r="AQ352" i="1"/>
  <c r="AP352" i="1"/>
  <c r="AO352" i="1"/>
  <c r="AY351" i="1"/>
  <c r="AX351" i="1"/>
  <c r="AR351" i="1"/>
  <c r="AQ351" i="1"/>
  <c r="AP351" i="1"/>
  <c r="AO351" i="1"/>
  <c r="AY350" i="1"/>
  <c r="AX350" i="1"/>
  <c r="AR350" i="1"/>
  <c r="AQ350" i="1"/>
  <c r="AP350" i="1"/>
  <c r="AO350" i="1"/>
  <c r="AY349" i="1"/>
  <c r="AX349" i="1"/>
  <c r="AR349" i="1"/>
  <c r="AQ349" i="1"/>
  <c r="AP349" i="1"/>
  <c r="AO349" i="1"/>
  <c r="AY348" i="1"/>
  <c r="AX348" i="1"/>
  <c r="AR348" i="1"/>
  <c r="AQ348" i="1"/>
  <c r="AP348" i="1"/>
  <c r="AO348" i="1"/>
  <c r="AY347" i="1"/>
  <c r="AX347" i="1"/>
  <c r="AR347" i="1"/>
  <c r="AQ347" i="1"/>
  <c r="AP347" i="1"/>
  <c r="AO347" i="1"/>
  <c r="AY346" i="1"/>
  <c r="AX346" i="1"/>
  <c r="AR346" i="1"/>
  <c r="AQ346" i="1"/>
  <c r="AP346" i="1"/>
  <c r="AO346" i="1"/>
  <c r="AY345" i="1"/>
  <c r="AX345" i="1"/>
  <c r="AR345" i="1"/>
  <c r="AQ345" i="1"/>
  <c r="AP345" i="1"/>
  <c r="AO345" i="1"/>
  <c r="AY344" i="1"/>
  <c r="AX344" i="1"/>
  <c r="AR344" i="1"/>
  <c r="AQ344" i="1"/>
  <c r="AP344" i="1"/>
  <c r="AO344" i="1"/>
  <c r="AY343" i="1"/>
  <c r="AX343" i="1"/>
  <c r="AR343" i="1"/>
  <c r="AQ343" i="1"/>
  <c r="AP343" i="1"/>
  <c r="AO343" i="1"/>
  <c r="AY342" i="1"/>
  <c r="AX342" i="1"/>
  <c r="AR342" i="1"/>
  <c r="AQ342" i="1"/>
  <c r="AP342" i="1"/>
  <c r="AO342" i="1"/>
  <c r="AY341" i="1"/>
  <c r="AX341" i="1"/>
  <c r="AR341" i="1"/>
  <c r="AQ341" i="1"/>
  <c r="AP341" i="1"/>
  <c r="AO341" i="1"/>
  <c r="AY340" i="1"/>
  <c r="AX340" i="1"/>
  <c r="AR340" i="1"/>
  <c r="AQ340" i="1"/>
  <c r="AP340" i="1"/>
  <c r="AO340" i="1"/>
  <c r="AY339" i="1"/>
  <c r="AX339" i="1"/>
  <c r="AR339" i="1"/>
  <c r="AQ339" i="1"/>
  <c r="AP339" i="1"/>
  <c r="AO339" i="1"/>
  <c r="AY338" i="1"/>
  <c r="AX338" i="1"/>
  <c r="AR338" i="1"/>
  <c r="AQ338" i="1"/>
  <c r="AP338" i="1"/>
  <c r="AO338" i="1"/>
  <c r="AY337" i="1"/>
  <c r="AX337" i="1"/>
  <c r="AR337" i="1"/>
  <c r="AQ337" i="1"/>
  <c r="AP337" i="1"/>
  <c r="AO337" i="1"/>
  <c r="AY336" i="1"/>
  <c r="AX336" i="1"/>
  <c r="AR336" i="1"/>
  <c r="AQ336" i="1"/>
  <c r="AP336" i="1"/>
  <c r="AO336" i="1"/>
  <c r="AY335" i="1"/>
  <c r="AX335" i="1"/>
  <c r="AR335" i="1"/>
  <c r="AQ335" i="1"/>
  <c r="AP335" i="1"/>
  <c r="AO335" i="1"/>
  <c r="AY334" i="1"/>
  <c r="AX334" i="1"/>
  <c r="AR334" i="1"/>
  <c r="AQ334" i="1"/>
  <c r="AP334" i="1"/>
  <c r="AO334" i="1"/>
  <c r="AY333" i="1"/>
  <c r="AX333" i="1"/>
  <c r="AR333" i="1"/>
  <c r="AQ333" i="1"/>
  <c r="AP333" i="1"/>
  <c r="AO333" i="1"/>
  <c r="AY332" i="1"/>
  <c r="AX332" i="1"/>
  <c r="AR332" i="1"/>
  <c r="AQ332" i="1"/>
  <c r="AP332" i="1"/>
  <c r="AO332" i="1"/>
  <c r="AY331" i="1"/>
  <c r="AR331" i="1"/>
  <c r="AP331" i="1"/>
  <c r="AO331" i="1"/>
  <c r="AQ331" i="1"/>
  <c r="AX331" i="1"/>
  <c r="AL331" i="1"/>
  <c r="AE331" i="1"/>
  <c r="AC331" i="1"/>
  <c r="AY322" i="1"/>
  <c r="AX322" i="1"/>
  <c r="AR322" i="1"/>
  <c r="AQ322" i="1"/>
  <c r="AP322" i="1"/>
  <c r="AO322" i="1"/>
  <c r="AY321" i="1"/>
  <c r="AX321" i="1"/>
  <c r="AR321" i="1"/>
  <c r="AQ321" i="1"/>
  <c r="AP321" i="1"/>
  <c r="AO321" i="1"/>
  <c r="AY320" i="1"/>
  <c r="AX320" i="1"/>
  <c r="AR320" i="1"/>
  <c r="AQ320" i="1"/>
  <c r="AP320" i="1"/>
  <c r="AO320" i="1"/>
  <c r="AY319" i="1"/>
  <c r="AX319" i="1"/>
  <c r="AR319" i="1"/>
  <c r="AQ319" i="1"/>
  <c r="AP319" i="1"/>
  <c r="AO319" i="1"/>
  <c r="AY318" i="1"/>
  <c r="AX318" i="1"/>
  <c r="AR318" i="1"/>
  <c r="AQ318" i="1"/>
  <c r="AP318" i="1"/>
  <c r="AO318" i="1"/>
  <c r="AY317" i="1"/>
  <c r="AX317" i="1"/>
  <c r="AR317" i="1"/>
  <c r="AQ317" i="1"/>
  <c r="AP317" i="1"/>
  <c r="AO317" i="1"/>
  <c r="AY316" i="1"/>
  <c r="AX316" i="1"/>
  <c r="AR316" i="1"/>
  <c r="AQ316" i="1"/>
  <c r="AP316" i="1"/>
  <c r="AO316" i="1"/>
  <c r="AY315" i="1"/>
  <c r="AX315" i="1"/>
  <c r="AR315" i="1"/>
  <c r="AQ315" i="1"/>
  <c r="AP315" i="1"/>
  <c r="AO315" i="1"/>
  <c r="AY314" i="1"/>
  <c r="AX314" i="1"/>
  <c r="AR314" i="1"/>
  <c r="AQ314" i="1"/>
  <c r="AP314" i="1"/>
  <c r="AO314" i="1"/>
  <c r="AY313" i="1"/>
  <c r="AX313" i="1"/>
  <c r="AR313" i="1"/>
  <c r="AQ313" i="1"/>
  <c r="AP313" i="1"/>
  <c r="AO313" i="1"/>
  <c r="AY312" i="1"/>
  <c r="AX312" i="1"/>
  <c r="AR312" i="1"/>
  <c r="AQ312" i="1"/>
  <c r="AP312" i="1"/>
  <c r="AO312" i="1"/>
  <c r="AY311" i="1"/>
  <c r="AX311" i="1"/>
  <c r="AR311" i="1"/>
  <c r="AQ311" i="1"/>
  <c r="AP311" i="1"/>
  <c r="AO311" i="1"/>
  <c r="AY310" i="1"/>
  <c r="AX310" i="1"/>
  <c r="AR310" i="1"/>
  <c r="AQ310" i="1"/>
  <c r="AP310" i="1"/>
  <c r="AO310" i="1"/>
  <c r="AY309" i="1"/>
  <c r="AX309" i="1"/>
  <c r="AR309" i="1"/>
  <c r="AQ309" i="1"/>
  <c r="AP309" i="1"/>
  <c r="AO309" i="1"/>
  <c r="AY308" i="1"/>
  <c r="AX308" i="1"/>
  <c r="AR308" i="1"/>
  <c r="AQ308" i="1"/>
  <c r="AP308" i="1"/>
  <c r="AO308" i="1"/>
  <c r="AY307" i="1"/>
  <c r="AX307" i="1"/>
  <c r="AR307" i="1"/>
  <c r="AQ307" i="1"/>
  <c r="AP307" i="1"/>
  <c r="AO307" i="1"/>
  <c r="AY306" i="1"/>
  <c r="AX306" i="1"/>
  <c r="AR306" i="1"/>
  <c r="AQ306" i="1"/>
  <c r="AP306" i="1"/>
  <c r="AO306" i="1"/>
  <c r="AY305" i="1"/>
  <c r="AX305" i="1"/>
  <c r="AR305" i="1"/>
  <c r="AQ305" i="1"/>
  <c r="AP305" i="1"/>
  <c r="AO305" i="1"/>
  <c r="AY304" i="1"/>
  <c r="AX304" i="1"/>
  <c r="AR304" i="1"/>
  <c r="AQ304" i="1"/>
  <c r="AP304" i="1"/>
  <c r="AO304" i="1"/>
  <c r="AY303" i="1"/>
  <c r="AX303" i="1"/>
  <c r="AR303" i="1"/>
  <c r="AQ303" i="1"/>
  <c r="AP303" i="1"/>
  <c r="AO303" i="1"/>
  <c r="AY302" i="1"/>
  <c r="AX302" i="1"/>
  <c r="AR302" i="1"/>
  <c r="AQ302" i="1"/>
  <c r="AP302" i="1"/>
  <c r="AO302" i="1"/>
  <c r="AY301" i="1"/>
  <c r="AX301" i="1"/>
  <c r="AR301" i="1"/>
  <c r="AQ301" i="1"/>
  <c r="AP301" i="1"/>
  <c r="AO301" i="1"/>
  <c r="AY300" i="1"/>
  <c r="AX300" i="1"/>
  <c r="AR300" i="1"/>
  <c r="AQ300" i="1"/>
  <c r="AP300" i="1"/>
  <c r="AO300" i="1"/>
  <c r="AP299" i="1"/>
  <c r="AR299" i="1"/>
  <c r="AY299" i="1"/>
  <c r="AO299" i="1"/>
  <c r="AQ299" i="1"/>
  <c r="AX299" i="1"/>
  <c r="AL299" i="1"/>
  <c r="AC299" i="1"/>
  <c r="AY290" i="1"/>
  <c r="AX290" i="1"/>
  <c r="AR290" i="1"/>
  <c r="AQ290" i="1"/>
  <c r="AP290" i="1"/>
  <c r="AO290" i="1"/>
  <c r="AY289" i="1"/>
  <c r="AX289" i="1"/>
  <c r="AR289" i="1"/>
  <c r="AQ289" i="1"/>
  <c r="AP289" i="1"/>
  <c r="AO289" i="1"/>
  <c r="AY288" i="1"/>
  <c r="AX288" i="1"/>
  <c r="AR288" i="1"/>
  <c r="AQ288" i="1"/>
  <c r="AP288" i="1"/>
  <c r="AO288" i="1"/>
  <c r="AY287" i="1"/>
  <c r="AX287" i="1"/>
  <c r="AR287" i="1"/>
  <c r="AQ287" i="1"/>
  <c r="AP287" i="1"/>
  <c r="AO287" i="1"/>
  <c r="AY286" i="1"/>
  <c r="AX286" i="1"/>
  <c r="AR286" i="1"/>
  <c r="AQ286" i="1"/>
  <c r="AP286" i="1"/>
  <c r="AO286" i="1"/>
  <c r="AY285" i="1"/>
  <c r="AX285" i="1"/>
  <c r="AR285" i="1"/>
  <c r="AQ285" i="1"/>
  <c r="AP285" i="1"/>
  <c r="AO285" i="1"/>
  <c r="AY284" i="1"/>
  <c r="AX284" i="1"/>
  <c r="AR284" i="1"/>
  <c r="AQ284" i="1"/>
  <c r="AP284" i="1"/>
  <c r="AO284" i="1"/>
  <c r="AY283" i="1"/>
  <c r="AX283" i="1"/>
  <c r="AR283" i="1"/>
  <c r="AQ283" i="1"/>
  <c r="AP283" i="1"/>
  <c r="AO283" i="1"/>
  <c r="AY282" i="1"/>
  <c r="AX282" i="1"/>
  <c r="AR282" i="1"/>
  <c r="AQ282" i="1"/>
  <c r="AP282" i="1"/>
  <c r="AO282" i="1"/>
  <c r="AY281" i="1"/>
  <c r="AX281" i="1"/>
  <c r="AR281" i="1"/>
  <c r="AQ281" i="1"/>
  <c r="AP281" i="1"/>
  <c r="AO281" i="1"/>
  <c r="AY280" i="1"/>
  <c r="AX280" i="1"/>
  <c r="AR280" i="1"/>
  <c r="AQ280" i="1"/>
  <c r="AP280" i="1"/>
  <c r="AO280" i="1"/>
  <c r="AY279" i="1"/>
  <c r="AX279" i="1"/>
  <c r="AR279" i="1"/>
  <c r="AQ279" i="1"/>
  <c r="AP279" i="1"/>
  <c r="AO279" i="1"/>
  <c r="AY278" i="1"/>
  <c r="AX278" i="1"/>
  <c r="AR278" i="1"/>
  <c r="AQ278" i="1"/>
  <c r="AP278" i="1"/>
  <c r="AO278" i="1"/>
  <c r="AY277" i="1"/>
  <c r="AX277" i="1"/>
  <c r="AR277" i="1"/>
  <c r="AQ277" i="1"/>
  <c r="AP277" i="1"/>
  <c r="AO277" i="1"/>
  <c r="AY276" i="1"/>
  <c r="AX276" i="1"/>
  <c r="AR276" i="1"/>
  <c r="AQ276" i="1"/>
  <c r="AP276" i="1"/>
  <c r="AO276" i="1"/>
  <c r="AY275" i="1"/>
  <c r="AX275" i="1"/>
  <c r="AR275" i="1"/>
  <c r="AQ275" i="1"/>
  <c r="AP275" i="1"/>
  <c r="AO275" i="1"/>
  <c r="AY274" i="1"/>
  <c r="AX274" i="1"/>
  <c r="AR274" i="1"/>
  <c r="AQ274" i="1"/>
  <c r="AP274" i="1"/>
  <c r="AO274" i="1"/>
  <c r="AY273" i="1"/>
  <c r="AX273" i="1"/>
  <c r="AR273" i="1"/>
  <c r="AQ273" i="1"/>
  <c r="AP273" i="1"/>
  <c r="AO273" i="1"/>
  <c r="AY272" i="1"/>
  <c r="AX272" i="1"/>
  <c r="AR272" i="1"/>
  <c r="AQ272" i="1"/>
  <c r="AP272" i="1"/>
  <c r="AO272" i="1"/>
  <c r="AY271" i="1"/>
  <c r="AX271" i="1"/>
  <c r="AR271" i="1"/>
  <c r="AQ271" i="1"/>
  <c r="AP271" i="1"/>
  <c r="AO271" i="1"/>
  <c r="AY270" i="1"/>
  <c r="AX270" i="1"/>
  <c r="AR270" i="1"/>
  <c r="AQ270" i="1"/>
  <c r="AP270" i="1"/>
  <c r="AO270" i="1"/>
  <c r="AY269" i="1"/>
  <c r="AX269" i="1"/>
  <c r="AR269" i="1"/>
  <c r="AQ269" i="1"/>
  <c r="AP269" i="1"/>
  <c r="AO269" i="1"/>
  <c r="AY268" i="1"/>
  <c r="AX268" i="1"/>
  <c r="AR268" i="1"/>
  <c r="AQ268" i="1"/>
  <c r="AP268" i="1"/>
  <c r="AO268" i="1"/>
  <c r="AY267" i="1"/>
  <c r="AR267" i="1"/>
  <c r="AP267" i="1"/>
  <c r="AO267" i="1"/>
  <c r="AQ267" i="1"/>
  <c r="AX267" i="1"/>
  <c r="AL267" i="1"/>
  <c r="AE267" i="1"/>
  <c r="AC267" i="1"/>
  <c r="AY258" i="1"/>
  <c r="AX258" i="1"/>
  <c r="AR258" i="1"/>
  <c r="AQ258" i="1"/>
  <c r="AP258" i="1"/>
  <c r="AO258" i="1"/>
  <c r="AY257" i="1"/>
  <c r="AX257" i="1"/>
  <c r="AR257" i="1"/>
  <c r="AQ257" i="1"/>
  <c r="AP257" i="1"/>
  <c r="AO257" i="1"/>
  <c r="AY256" i="1"/>
  <c r="AX256" i="1"/>
  <c r="AR256" i="1"/>
  <c r="AQ256" i="1"/>
  <c r="AP256" i="1"/>
  <c r="AO256" i="1"/>
  <c r="AY255" i="1"/>
  <c r="AX255" i="1"/>
  <c r="AR255" i="1"/>
  <c r="AQ255" i="1"/>
  <c r="AP255" i="1"/>
  <c r="AO255" i="1"/>
  <c r="AY254" i="1"/>
  <c r="AX254" i="1"/>
  <c r="AR254" i="1"/>
  <c r="AQ254" i="1"/>
  <c r="AP254" i="1"/>
  <c r="AO254" i="1"/>
  <c r="AY253" i="1"/>
  <c r="AX253" i="1"/>
  <c r="AR253" i="1"/>
  <c r="AQ253" i="1"/>
  <c r="AP253" i="1"/>
  <c r="AO253" i="1"/>
  <c r="AY252" i="1"/>
  <c r="AX252" i="1"/>
  <c r="AR252" i="1"/>
  <c r="AQ252" i="1"/>
  <c r="AP252" i="1"/>
  <c r="AO252" i="1"/>
  <c r="AY251" i="1"/>
  <c r="AX251" i="1"/>
  <c r="AR251" i="1"/>
  <c r="AQ251" i="1"/>
  <c r="AP251" i="1"/>
  <c r="AO251" i="1"/>
  <c r="AY250" i="1"/>
  <c r="AX250" i="1"/>
  <c r="AR250" i="1"/>
  <c r="AQ250" i="1"/>
  <c r="AP250" i="1"/>
  <c r="AO250" i="1"/>
  <c r="AY249" i="1"/>
  <c r="AX249" i="1"/>
  <c r="AR249" i="1"/>
  <c r="AQ249" i="1"/>
  <c r="AP249" i="1"/>
  <c r="AO249" i="1"/>
  <c r="AY248" i="1"/>
  <c r="AX248" i="1"/>
  <c r="AR248" i="1"/>
  <c r="AQ248" i="1"/>
  <c r="AP248" i="1"/>
  <c r="AO248" i="1"/>
  <c r="AY247" i="1"/>
  <c r="AX247" i="1"/>
  <c r="AR247" i="1"/>
  <c r="AQ247" i="1"/>
  <c r="AP247" i="1"/>
  <c r="AO247" i="1"/>
  <c r="AY246" i="1"/>
  <c r="AX246" i="1"/>
  <c r="AR246" i="1"/>
  <c r="AQ246" i="1"/>
  <c r="AP246" i="1"/>
  <c r="AO246" i="1"/>
  <c r="AY245" i="1"/>
  <c r="AX245" i="1"/>
  <c r="AR245" i="1"/>
  <c r="AQ245" i="1"/>
  <c r="AP245" i="1"/>
  <c r="AO245" i="1"/>
  <c r="AY244" i="1"/>
  <c r="AX244" i="1"/>
  <c r="AR244" i="1"/>
  <c r="AQ244" i="1"/>
  <c r="AP244" i="1"/>
  <c r="AO244" i="1"/>
  <c r="AY243" i="1"/>
  <c r="AX243" i="1"/>
  <c r="AR243" i="1"/>
  <c r="AQ243" i="1"/>
  <c r="AP243" i="1"/>
  <c r="AO243" i="1"/>
  <c r="AY242" i="1"/>
  <c r="AX242" i="1"/>
  <c r="AR242" i="1"/>
  <c r="AQ242" i="1"/>
  <c r="AP242" i="1"/>
  <c r="AO242" i="1"/>
  <c r="AY241" i="1"/>
  <c r="AX241" i="1"/>
  <c r="AR241" i="1"/>
  <c r="AQ241" i="1"/>
  <c r="AP241" i="1"/>
  <c r="AO241" i="1"/>
  <c r="AY240" i="1"/>
  <c r="AX240" i="1"/>
  <c r="AR240" i="1"/>
  <c r="AQ240" i="1"/>
  <c r="AP240" i="1"/>
  <c r="AO240" i="1"/>
  <c r="AY239" i="1"/>
  <c r="AX239" i="1"/>
  <c r="AR239" i="1"/>
  <c r="AQ239" i="1"/>
  <c r="AP239" i="1"/>
  <c r="AO239" i="1"/>
  <c r="AY238" i="1"/>
  <c r="AX238" i="1"/>
  <c r="AR238" i="1"/>
  <c r="AQ238" i="1"/>
  <c r="AP238" i="1"/>
  <c r="AO238" i="1"/>
  <c r="AY237" i="1"/>
  <c r="AX237" i="1"/>
  <c r="AR237" i="1"/>
  <c r="AQ237" i="1"/>
  <c r="AP237" i="1"/>
  <c r="AO237" i="1"/>
  <c r="AY236" i="1"/>
  <c r="AX236" i="1"/>
  <c r="AR236" i="1"/>
  <c r="AQ236" i="1"/>
  <c r="AP236" i="1"/>
  <c r="AO236" i="1"/>
  <c r="AY235" i="1"/>
  <c r="AR235" i="1"/>
  <c r="AP235" i="1"/>
  <c r="AO235" i="1"/>
  <c r="AQ235" i="1"/>
  <c r="AX235" i="1"/>
  <c r="AT224" i="1"/>
  <c r="AT222" i="1"/>
  <c r="AT220" i="1"/>
  <c r="AT218" i="1"/>
  <c r="AT216" i="1"/>
  <c r="AT214" i="1"/>
  <c r="AT212" i="1"/>
  <c r="AT210" i="1"/>
  <c r="AT208" i="1"/>
  <c r="AT206" i="1"/>
  <c r="AT204" i="1"/>
  <c r="AG203" i="1"/>
  <c r="AT171" i="1"/>
  <c r="AT139" i="1"/>
  <c r="AG75" i="1"/>
  <c r="AS43" i="1"/>
  <c r="AY34" i="1"/>
  <c r="AX34" i="1"/>
  <c r="AR34" i="1"/>
  <c r="AQ34" i="1"/>
  <c r="AP34" i="1"/>
  <c r="AO34" i="1"/>
  <c r="AY33" i="1"/>
  <c r="AX33" i="1"/>
  <c r="AR33" i="1"/>
  <c r="AQ33" i="1"/>
  <c r="AP33" i="1"/>
  <c r="AO33" i="1"/>
  <c r="AY32" i="1"/>
  <c r="AX32" i="1"/>
  <c r="AR32" i="1"/>
  <c r="AQ32" i="1"/>
  <c r="AP32" i="1"/>
  <c r="AO32" i="1"/>
  <c r="AY31" i="1"/>
  <c r="AX31" i="1"/>
  <c r="AR31" i="1"/>
  <c r="AQ31" i="1"/>
  <c r="AP31" i="1"/>
  <c r="AO31" i="1"/>
  <c r="AY30" i="1"/>
  <c r="AX30" i="1"/>
  <c r="AR30" i="1"/>
  <c r="AQ30" i="1"/>
  <c r="AP30" i="1"/>
  <c r="AO30" i="1"/>
  <c r="AY29" i="1"/>
  <c r="AX29" i="1"/>
  <c r="AR29" i="1"/>
  <c r="AQ29" i="1"/>
  <c r="AP29" i="1"/>
  <c r="AO29" i="1"/>
  <c r="AY28" i="1"/>
  <c r="AX28" i="1"/>
  <c r="AR28" i="1"/>
  <c r="AQ28" i="1"/>
  <c r="AP28" i="1"/>
  <c r="AO28" i="1"/>
  <c r="AY27" i="1"/>
  <c r="AX27" i="1"/>
  <c r="AR27" i="1"/>
  <c r="AQ27" i="1"/>
  <c r="AP27" i="1"/>
  <c r="AO27" i="1"/>
  <c r="AY26" i="1"/>
  <c r="AX26" i="1"/>
  <c r="AR26" i="1"/>
  <c r="AQ26" i="1"/>
  <c r="AP26" i="1"/>
  <c r="AO26" i="1"/>
  <c r="AY25" i="1"/>
  <c r="AX25" i="1"/>
  <c r="AR25" i="1"/>
  <c r="AQ25" i="1"/>
  <c r="AP25" i="1"/>
  <c r="AO25" i="1"/>
  <c r="AY24" i="1"/>
  <c r="AX24" i="1"/>
  <c r="AR24" i="1"/>
  <c r="AQ24" i="1"/>
  <c r="AP24" i="1"/>
  <c r="AO24" i="1"/>
  <c r="AY23" i="1"/>
  <c r="AX23" i="1"/>
  <c r="AR23" i="1"/>
  <c r="AQ23" i="1"/>
  <c r="AP23" i="1"/>
  <c r="AO23" i="1"/>
  <c r="AY22" i="1"/>
  <c r="AX22" i="1"/>
  <c r="AR22" i="1"/>
  <c r="AQ22" i="1"/>
  <c r="AP22" i="1"/>
  <c r="AO22" i="1"/>
  <c r="AY21" i="1"/>
  <c r="AX21" i="1"/>
  <c r="AR21" i="1"/>
  <c r="AQ21" i="1"/>
  <c r="AP21" i="1"/>
  <c r="AO21" i="1"/>
  <c r="AY20" i="1"/>
  <c r="AX20" i="1"/>
  <c r="AR20" i="1"/>
  <c r="AQ20" i="1"/>
  <c r="AP20" i="1"/>
  <c r="AO20" i="1"/>
  <c r="AY19" i="1"/>
  <c r="AX19" i="1"/>
  <c r="AR19" i="1"/>
  <c r="AQ19" i="1"/>
  <c r="AP19" i="1"/>
  <c r="AO19" i="1"/>
  <c r="AY18" i="1"/>
  <c r="AX18" i="1"/>
  <c r="AR18" i="1"/>
  <c r="AQ18" i="1"/>
  <c r="AP18" i="1"/>
  <c r="AO18" i="1"/>
  <c r="AY17" i="1"/>
  <c r="AX17" i="1"/>
  <c r="AR17" i="1"/>
  <c r="AQ17" i="1"/>
  <c r="AP17" i="1"/>
  <c r="AO17" i="1"/>
  <c r="AY16" i="1"/>
  <c r="AX16" i="1"/>
  <c r="AR16" i="1"/>
  <c r="AQ16" i="1"/>
  <c r="AP16" i="1"/>
  <c r="AO16" i="1"/>
  <c r="AY15" i="1"/>
  <c r="AX15" i="1"/>
  <c r="AR15" i="1"/>
  <c r="AQ15" i="1"/>
  <c r="AP15" i="1"/>
  <c r="AO15" i="1"/>
  <c r="AY14" i="1"/>
  <c r="AX14" i="1"/>
  <c r="AR14" i="1"/>
  <c r="AQ14" i="1"/>
  <c r="AP14" i="1"/>
  <c r="AO14" i="1"/>
  <c r="AY13" i="1"/>
  <c r="AX13" i="1"/>
  <c r="AR13" i="1"/>
  <c r="AQ13" i="1"/>
  <c r="AP13" i="1"/>
  <c r="AO13" i="1"/>
  <c r="AY12" i="1"/>
  <c r="AX12" i="1"/>
  <c r="AR12" i="1"/>
  <c r="AQ12" i="1"/>
  <c r="AP12" i="1"/>
  <c r="AO12" i="1"/>
  <c r="AY11" i="1"/>
  <c r="AR11" i="1"/>
  <c r="AP11" i="1"/>
  <c r="AO11" i="1"/>
  <c r="AQ11" i="1"/>
  <c r="AX11" i="1"/>
  <c r="AL11" i="1"/>
  <c r="AE11" i="1"/>
  <c r="AC11" i="1"/>
  <c r="Y34" i="1"/>
  <c r="X34" i="1"/>
  <c r="R34" i="1"/>
  <c r="Q34" i="1"/>
  <c r="P34" i="1"/>
  <c r="O34" i="1"/>
  <c r="Y33" i="1"/>
  <c r="X33" i="1"/>
  <c r="R33" i="1"/>
  <c r="Q33" i="1"/>
  <c r="P33" i="1"/>
  <c r="O33" i="1"/>
  <c r="Y32" i="1"/>
  <c r="X32" i="1"/>
  <c r="R32" i="1"/>
  <c r="Q32" i="1"/>
  <c r="P32" i="1"/>
  <c r="O32" i="1"/>
  <c r="Y31" i="1"/>
  <c r="X31" i="1"/>
  <c r="R31" i="1"/>
  <c r="Q31" i="1"/>
  <c r="P31" i="1"/>
  <c r="O31" i="1"/>
  <c r="Y30" i="1"/>
  <c r="X30" i="1"/>
  <c r="R30" i="1"/>
  <c r="Q30" i="1"/>
  <c r="P30" i="1"/>
  <c r="O30" i="1"/>
  <c r="Y29" i="1"/>
  <c r="X29" i="1"/>
  <c r="R29" i="1"/>
  <c r="Q29" i="1"/>
  <c r="P29" i="1"/>
  <c r="O29" i="1"/>
  <c r="Y28" i="1"/>
  <c r="X28" i="1"/>
  <c r="R28" i="1"/>
  <c r="Q28" i="1"/>
  <c r="P28" i="1"/>
  <c r="O28" i="1"/>
  <c r="Y27" i="1"/>
  <c r="X27" i="1"/>
  <c r="R27" i="1"/>
  <c r="Q27" i="1"/>
  <c r="P27" i="1"/>
  <c r="O27" i="1"/>
  <c r="Y26" i="1"/>
  <c r="X26" i="1"/>
  <c r="R26" i="1"/>
  <c r="Q26" i="1"/>
  <c r="P26" i="1"/>
  <c r="O26" i="1"/>
  <c r="Y25" i="1"/>
  <c r="X25" i="1"/>
  <c r="R25" i="1"/>
  <c r="Q25" i="1"/>
  <c r="P25" i="1"/>
  <c r="O25" i="1"/>
  <c r="Y24" i="1"/>
  <c r="X24" i="1"/>
  <c r="R24" i="1"/>
  <c r="Q24" i="1"/>
  <c r="P24" i="1"/>
  <c r="O24" i="1"/>
  <c r="Y23" i="1"/>
  <c r="X23" i="1"/>
  <c r="R23" i="1"/>
  <c r="Q23" i="1"/>
  <c r="P23" i="1"/>
  <c r="O23" i="1"/>
  <c r="Y22" i="1"/>
  <c r="X22" i="1"/>
  <c r="R22" i="1"/>
  <c r="Q22" i="1"/>
  <c r="P22" i="1"/>
  <c r="O22" i="1"/>
  <c r="Y21" i="1"/>
  <c r="X21" i="1"/>
  <c r="R21" i="1"/>
  <c r="Q21" i="1"/>
  <c r="P21" i="1"/>
  <c r="O21" i="1"/>
  <c r="Y20" i="1"/>
  <c r="X20" i="1"/>
  <c r="R20" i="1"/>
  <c r="Q20" i="1"/>
  <c r="P20" i="1"/>
  <c r="O20" i="1"/>
  <c r="Y19" i="1"/>
  <c r="X19" i="1"/>
  <c r="R19" i="1"/>
  <c r="Q19" i="1"/>
  <c r="P19" i="1"/>
  <c r="O19" i="1"/>
  <c r="Y18" i="1"/>
  <c r="X18" i="1"/>
  <c r="R18" i="1"/>
  <c r="Q18" i="1"/>
  <c r="P18" i="1"/>
  <c r="O18" i="1"/>
  <c r="Y17" i="1"/>
  <c r="X17" i="1"/>
  <c r="R17" i="1"/>
  <c r="Q17" i="1"/>
  <c r="P17" i="1"/>
  <c r="O17" i="1"/>
  <c r="Y16" i="1"/>
  <c r="X16" i="1"/>
  <c r="R16" i="1"/>
  <c r="Q16" i="1"/>
  <c r="P16" i="1"/>
  <c r="O16" i="1"/>
  <c r="Y15" i="1"/>
  <c r="X15" i="1"/>
  <c r="R15" i="1"/>
  <c r="Q15" i="1"/>
  <c r="P15" i="1"/>
  <c r="O15" i="1"/>
  <c r="Y14" i="1"/>
  <c r="X14" i="1"/>
  <c r="R14" i="1"/>
  <c r="Q14" i="1"/>
  <c r="P14" i="1"/>
  <c r="O14" i="1"/>
  <c r="Y13" i="1"/>
  <c r="X13" i="1"/>
  <c r="R13" i="1"/>
  <c r="Q13" i="1"/>
  <c r="P13" i="1"/>
  <c r="O13" i="1"/>
  <c r="Y12" i="1"/>
  <c r="X12" i="1"/>
  <c r="R12" i="1"/>
  <c r="Q12" i="1"/>
  <c r="P12" i="1"/>
  <c r="O12" i="1"/>
  <c r="Y11" i="1"/>
  <c r="R11" i="1"/>
  <c r="P11" i="1"/>
  <c r="O11" i="1"/>
  <c r="Q11" i="1"/>
  <c r="X11" i="1"/>
  <c r="L11" i="1"/>
  <c r="E11" i="1"/>
  <c r="C11" i="1"/>
  <c r="Y354" i="1"/>
  <c r="X354" i="1"/>
  <c r="R354" i="1"/>
  <c r="Q354" i="1"/>
  <c r="P354" i="1"/>
  <c r="O354" i="1"/>
  <c r="Y353" i="1"/>
  <c r="X353" i="1"/>
  <c r="R353" i="1"/>
  <c r="Q353" i="1"/>
  <c r="P353" i="1"/>
  <c r="O353" i="1"/>
  <c r="Y352" i="1"/>
  <c r="X352" i="1"/>
  <c r="R352" i="1"/>
  <c r="Q352" i="1"/>
  <c r="P352" i="1"/>
  <c r="O352" i="1"/>
  <c r="Y351" i="1"/>
  <c r="X351" i="1"/>
  <c r="R351" i="1"/>
  <c r="Q351" i="1"/>
  <c r="P351" i="1"/>
  <c r="O351" i="1"/>
  <c r="Y350" i="1"/>
  <c r="X350" i="1"/>
  <c r="R350" i="1"/>
  <c r="Q350" i="1"/>
  <c r="P350" i="1"/>
  <c r="O350" i="1"/>
  <c r="Y349" i="1"/>
  <c r="X349" i="1"/>
  <c r="R349" i="1"/>
  <c r="Q349" i="1"/>
  <c r="P349" i="1"/>
  <c r="O349" i="1"/>
  <c r="Y348" i="1"/>
  <c r="X348" i="1"/>
  <c r="R348" i="1"/>
  <c r="Q348" i="1"/>
  <c r="P348" i="1"/>
  <c r="O348" i="1"/>
  <c r="Y347" i="1"/>
  <c r="X347" i="1"/>
  <c r="R347" i="1"/>
  <c r="Q347" i="1"/>
  <c r="P347" i="1"/>
  <c r="O347" i="1"/>
  <c r="Y346" i="1"/>
  <c r="X346" i="1"/>
  <c r="R346" i="1"/>
  <c r="Q346" i="1"/>
  <c r="P346" i="1"/>
  <c r="O346" i="1"/>
  <c r="Y345" i="1"/>
  <c r="X345" i="1"/>
  <c r="R345" i="1"/>
  <c r="Q345" i="1"/>
  <c r="P345" i="1"/>
  <c r="O345" i="1"/>
  <c r="Y344" i="1"/>
  <c r="X344" i="1"/>
  <c r="R344" i="1"/>
  <c r="Q344" i="1"/>
  <c r="P344" i="1"/>
  <c r="O344" i="1"/>
  <c r="Y343" i="1"/>
  <c r="X343" i="1"/>
  <c r="R343" i="1"/>
  <c r="Q343" i="1"/>
  <c r="P343" i="1"/>
  <c r="O343" i="1"/>
  <c r="Y342" i="1"/>
  <c r="X342" i="1"/>
  <c r="R342" i="1"/>
  <c r="Q342" i="1"/>
  <c r="P342" i="1"/>
  <c r="O342" i="1"/>
  <c r="Y341" i="1"/>
  <c r="X341" i="1"/>
  <c r="R341" i="1"/>
  <c r="Q341" i="1"/>
  <c r="P341" i="1"/>
  <c r="O341" i="1"/>
  <c r="Y340" i="1"/>
  <c r="X340" i="1"/>
  <c r="R340" i="1"/>
  <c r="Q340" i="1"/>
  <c r="P340" i="1"/>
  <c r="O340" i="1"/>
  <c r="Y339" i="1"/>
  <c r="X339" i="1"/>
  <c r="R339" i="1"/>
  <c r="Q339" i="1"/>
  <c r="P339" i="1"/>
  <c r="O339" i="1"/>
  <c r="Y338" i="1"/>
  <c r="X338" i="1"/>
  <c r="R338" i="1"/>
  <c r="Q338" i="1"/>
  <c r="P338" i="1"/>
  <c r="O338" i="1"/>
  <c r="Y337" i="1"/>
  <c r="X337" i="1"/>
  <c r="R337" i="1"/>
  <c r="Q337" i="1"/>
  <c r="P337" i="1"/>
  <c r="O337" i="1"/>
  <c r="Y336" i="1"/>
  <c r="X336" i="1"/>
  <c r="R336" i="1"/>
  <c r="Q336" i="1"/>
  <c r="P336" i="1"/>
  <c r="O336" i="1"/>
  <c r="Y335" i="1"/>
  <c r="X335" i="1"/>
  <c r="R335" i="1"/>
  <c r="Q335" i="1"/>
  <c r="P335" i="1"/>
  <c r="O335" i="1"/>
  <c r="Y334" i="1"/>
  <c r="X334" i="1"/>
  <c r="R334" i="1"/>
  <c r="Q334" i="1"/>
  <c r="P334" i="1"/>
  <c r="O334" i="1"/>
  <c r="Y333" i="1"/>
  <c r="X333" i="1"/>
  <c r="R333" i="1"/>
  <c r="Q333" i="1"/>
  <c r="P333" i="1"/>
  <c r="O333" i="1"/>
  <c r="Y332" i="1"/>
  <c r="X332" i="1"/>
  <c r="R332" i="1"/>
  <c r="Q332" i="1"/>
  <c r="P332" i="1"/>
  <c r="O332" i="1"/>
  <c r="Y331" i="1"/>
  <c r="R331" i="1"/>
  <c r="P331" i="1"/>
  <c r="O331" i="1"/>
  <c r="Q331" i="1"/>
  <c r="X331" i="1"/>
  <c r="L331" i="1"/>
  <c r="E331" i="1"/>
  <c r="C331" i="1"/>
  <c r="Y322" i="1"/>
  <c r="X322" i="1"/>
  <c r="R322" i="1"/>
  <c r="Q322" i="1"/>
  <c r="P322" i="1"/>
  <c r="O322" i="1"/>
  <c r="Y321" i="1"/>
  <c r="X321" i="1"/>
  <c r="R321" i="1"/>
  <c r="Q321" i="1"/>
  <c r="P321" i="1"/>
  <c r="O321" i="1"/>
  <c r="Y320" i="1"/>
  <c r="X320" i="1"/>
  <c r="R320" i="1"/>
  <c r="Q320" i="1"/>
  <c r="P320" i="1"/>
  <c r="O320" i="1"/>
  <c r="Y319" i="1"/>
  <c r="X319" i="1"/>
  <c r="R319" i="1"/>
  <c r="Q319" i="1"/>
  <c r="P319" i="1"/>
  <c r="O319" i="1"/>
  <c r="Y318" i="1"/>
  <c r="X318" i="1"/>
  <c r="R318" i="1"/>
  <c r="Q318" i="1"/>
  <c r="P318" i="1"/>
  <c r="O318" i="1"/>
  <c r="Y317" i="1"/>
  <c r="X317" i="1"/>
  <c r="R317" i="1"/>
  <c r="Q317" i="1"/>
  <c r="P317" i="1"/>
  <c r="O317" i="1"/>
  <c r="Y316" i="1"/>
  <c r="X316" i="1"/>
  <c r="R316" i="1"/>
  <c r="Q316" i="1"/>
  <c r="P316" i="1"/>
  <c r="O316" i="1"/>
  <c r="Y315" i="1"/>
  <c r="X315" i="1"/>
  <c r="R315" i="1"/>
  <c r="Q315" i="1"/>
  <c r="P315" i="1"/>
  <c r="O315" i="1"/>
  <c r="Y314" i="1"/>
  <c r="X314" i="1"/>
  <c r="R314" i="1"/>
  <c r="Q314" i="1"/>
  <c r="P314" i="1"/>
  <c r="O314" i="1"/>
  <c r="Y313" i="1"/>
  <c r="X313" i="1"/>
  <c r="R313" i="1"/>
  <c r="Q313" i="1"/>
  <c r="P313" i="1"/>
  <c r="O313" i="1"/>
  <c r="Y312" i="1"/>
  <c r="X312" i="1"/>
  <c r="R312" i="1"/>
  <c r="Q312" i="1"/>
  <c r="P312" i="1"/>
  <c r="O312" i="1"/>
  <c r="Y311" i="1"/>
  <c r="X311" i="1"/>
  <c r="R311" i="1"/>
  <c r="Q311" i="1"/>
  <c r="P311" i="1"/>
  <c r="O311" i="1"/>
  <c r="Y310" i="1"/>
  <c r="X310" i="1"/>
  <c r="R310" i="1"/>
  <c r="Q310" i="1"/>
  <c r="P310" i="1"/>
  <c r="O310" i="1"/>
  <c r="Y309" i="1"/>
  <c r="X309" i="1"/>
  <c r="R309" i="1"/>
  <c r="Q309" i="1"/>
  <c r="P309" i="1"/>
  <c r="O309" i="1"/>
  <c r="Y308" i="1"/>
  <c r="X308" i="1"/>
  <c r="R308" i="1"/>
  <c r="Q308" i="1"/>
  <c r="P308" i="1"/>
  <c r="O308" i="1"/>
  <c r="Y307" i="1"/>
  <c r="X307" i="1"/>
  <c r="R307" i="1"/>
  <c r="Q307" i="1"/>
  <c r="P307" i="1"/>
  <c r="O307" i="1"/>
  <c r="Y306" i="1"/>
  <c r="X306" i="1"/>
  <c r="R306" i="1"/>
  <c r="Q306" i="1"/>
  <c r="P306" i="1"/>
  <c r="O306" i="1"/>
  <c r="Y305" i="1"/>
  <c r="X305" i="1"/>
  <c r="R305" i="1"/>
  <c r="Q305" i="1"/>
  <c r="P305" i="1"/>
  <c r="O305" i="1"/>
  <c r="Y304" i="1"/>
  <c r="X304" i="1"/>
  <c r="R304" i="1"/>
  <c r="Q304" i="1"/>
  <c r="P304" i="1"/>
  <c r="O304" i="1"/>
  <c r="Y303" i="1"/>
  <c r="X303" i="1"/>
  <c r="R303" i="1"/>
  <c r="Q303" i="1"/>
  <c r="P303" i="1"/>
  <c r="O303" i="1"/>
  <c r="Y302" i="1"/>
  <c r="X302" i="1"/>
  <c r="R302" i="1"/>
  <c r="Q302" i="1"/>
  <c r="P302" i="1"/>
  <c r="O302" i="1"/>
  <c r="Y301" i="1"/>
  <c r="X301" i="1"/>
  <c r="R301" i="1"/>
  <c r="Q301" i="1"/>
  <c r="P301" i="1"/>
  <c r="O301" i="1"/>
  <c r="Y300" i="1"/>
  <c r="X300" i="1"/>
  <c r="R300" i="1"/>
  <c r="Q300" i="1"/>
  <c r="P300" i="1"/>
  <c r="O300" i="1"/>
  <c r="Y299" i="1"/>
  <c r="R299" i="1"/>
  <c r="P299" i="1"/>
  <c r="O299" i="1"/>
  <c r="Q299" i="1"/>
  <c r="X299" i="1"/>
  <c r="L299" i="1"/>
  <c r="E299" i="1"/>
  <c r="C299" i="1"/>
  <c r="Y290" i="1"/>
  <c r="X290" i="1"/>
  <c r="R290" i="1"/>
  <c r="Q290" i="1"/>
  <c r="P290" i="1"/>
  <c r="O290" i="1"/>
  <c r="Y289" i="1"/>
  <c r="X289" i="1"/>
  <c r="R289" i="1"/>
  <c r="Q289" i="1"/>
  <c r="P289" i="1"/>
  <c r="O289" i="1"/>
  <c r="Y288" i="1"/>
  <c r="X288" i="1"/>
  <c r="R288" i="1"/>
  <c r="Q288" i="1"/>
  <c r="P288" i="1"/>
  <c r="O288" i="1"/>
  <c r="Y287" i="1"/>
  <c r="X287" i="1"/>
  <c r="R287" i="1"/>
  <c r="Q287" i="1"/>
  <c r="P287" i="1"/>
  <c r="O287" i="1"/>
  <c r="Y286" i="1"/>
  <c r="X286" i="1"/>
  <c r="R286" i="1"/>
  <c r="Q286" i="1"/>
  <c r="P286" i="1"/>
  <c r="O286" i="1"/>
  <c r="Y285" i="1"/>
  <c r="X285" i="1"/>
  <c r="R285" i="1"/>
  <c r="Q285" i="1"/>
  <c r="P285" i="1"/>
  <c r="O285" i="1"/>
  <c r="Y284" i="1"/>
  <c r="X284" i="1"/>
  <c r="R284" i="1"/>
  <c r="Q284" i="1"/>
  <c r="P284" i="1"/>
  <c r="O284" i="1"/>
  <c r="Y283" i="1"/>
  <c r="X283" i="1"/>
  <c r="R283" i="1"/>
  <c r="Q283" i="1"/>
  <c r="P283" i="1"/>
  <c r="O283" i="1"/>
  <c r="Y282" i="1"/>
  <c r="X282" i="1"/>
  <c r="R282" i="1"/>
  <c r="Q282" i="1"/>
  <c r="P282" i="1"/>
  <c r="O282" i="1"/>
  <c r="Y281" i="1"/>
  <c r="X281" i="1"/>
  <c r="R281" i="1"/>
  <c r="Q281" i="1"/>
  <c r="P281" i="1"/>
  <c r="O281" i="1"/>
  <c r="Y280" i="1"/>
  <c r="X280" i="1"/>
  <c r="R280" i="1"/>
  <c r="Q280" i="1"/>
  <c r="P280" i="1"/>
  <c r="O280" i="1"/>
  <c r="Y279" i="1"/>
  <c r="X279" i="1"/>
  <c r="R279" i="1"/>
  <c r="Q279" i="1"/>
  <c r="P279" i="1"/>
  <c r="O279" i="1"/>
  <c r="Y278" i="1"/>
  <c r="X278" i="1"/>
  <c r="R278" i="1"/>
  <c r="Q278" i="1"/>
  <c r="P278" i="1"/>
  <c r="O278" i="1"/>
  <c r="Y277" i="1"/>
  <c r="X277" i="1"/>
  <c r="R277" i="1"/>
  <c r="Q277" i="1"/>
  <c r="P277" i="1"/>
  <c r="O277" i="1"/>
  <c r="Y276" i="1"/>
  <c r="X276" i="1"/>
  <c r="R276" i="1"/>
  <c r="Q276" i="1"/>
  <c r="P276" i="1"/>
  <c r="O276" i="1"/>
  <c r="Y275" i="1"/>
  <c r="X275" i="1"/>
  <c r="R275" i="1"/>
  <c r="Q275" i="1"/>
  <c r="P275" i="1"/>
  <c r="O275" i="1"/>
  <c r="Y274" i="1"/>
  <c r="X274" i="1"/>
  <c r="R274" i="1"/>
  <c r="Q274" i="1"/>
  <c r="P274" i="1"/>
  <c r="O274" i="1"/>
  <c r="Y273" i="1"/>
  <c r="X273" i="1"/>
  <c r="R273" i="1"/>
  <c r="Q273" i="1"/>
  <c r="P273" i="1"/>
  <c r="O273" i="1"/>
  <c r="Y272" i="1"/>
  <c r="X272" i="1"/>
  <c r="R272" i="1"/>
  <c r="Q272" i="1"/>
  <c r="P272" i="1"/>
  <c r="O272" i="1"/>
  <c r="Y271" i="1"/>
  <c r="X271" i="1"/>
  <c r="R271" i="1"/>
  <c r="Q271" i="1"/>
  <c r="P271" i="1"/>
  <c r="O271" i="1"/>
  <c r="Y270" i="1"/>
  <c r="X270" i="1"/>
  <c r="R270" i="1"/>
  <c r="Q270" i="1"/>
  <c r="P270" i="1"/>
  <c r="O270" i="1"/>
  <c r="Y269" i="1"/>
  <c r="X269" i="1"/>
  <c r="R269" i="1"/>
  <c r="Q269" i="1"/>
  <c r="P269" i="1"/>
  <c r="O269" i="1"/>
  <c r="Y268" i="1"/>
  <c r="X268" i="1"/>
  <c r="R268" i="1"/>
  <c r="Q268" i="1"/>
  <c r="P268" i="1"/>
  <c r="O268" i="1"/>
  <c r="P267" i="1"/>
  <c r="O267" i="1"/>
  <c r="R267" i="1"/>
  <c r="Q267" i="1"/>
  <c r="Y267" i="1"/>
  <c r="X267" i="1"/>
  <c r="L267" i="1"/>
  <c r="E267" i="1"/>
  <c r="C267" i="1"/>
  <c r="Y258" i="1"/>
  <c r="X258" i="1"/>
  <c r="R258" i="1"/>
  <c r="Q258" i="1"/>
  <c r="P258" i="1"/>
  <c r="O258" i="1"/>
  <c r="Y257" i="1"/>
  <c r="X257" i="1"/>
  <c r="R257" i="1"/>
  <c r="Q257" i="1"/>
  <c r="P257" i="1"/>
  <c r="O257" i="1"/>
  <c r="Y256" i="1"/>
  <c r="X256" i="1"/>
  <c r="R256" i="1"/>
  <c r="Q256" i="1"/>
  <c r="P256" i="1"/>
  <c r="O256" i="1"/>
  <c r="Y255" i="1"/>
  <c r="X255" i="1"/>
  <c r="R255" i="1"/>
  <c r="Q255" i="1"/>
  <c r="P255" i="1"/>
  <c r="O255" i="1"/>
  <c r="Y254" i="1"/>
  <c r="X254" i="1"/>
  <c r="R254" i="1"/>
  <c r="Q254" i="1"/>
  <c r="P254" i="1"/>
  <c r="O254" i="1"/>
  <c r="Y253" i="1"/>
  <c r="X253" i="1"/>
  <c r="R253" i="1"/>
  <c r="Q253" i="1"/>
  <c r="P253" i="1"/>
  <c r="O253" i="1"/>
  <c r="Y252" i="1"/>
  <c r="X252" i="1"/>
  <c r="R252" i="1"/>
  <c r="Q252" i="1"/>
  <c r="P252" i="1"/>
  <c r="O252" i="1"/>
  <c r="Y251" i="1"/>
  <c r="X251" i="1"/>
  <c r="R251" i="1"/>
  <c r="Q251" i="1"/>
  <c r="P251" i="1"/>
  <c r="O251" i="1"/>
  <c r="Y250" i="1"/>
  <c r="X250" i="1"/>
  <c r="R250" i="1"/>
  <c r="Q250" i="1"/>
  <c r="P250" i="1"/>
  <c r="O250" i="1"/>
  <c r="Y249" i="1"/>
  <c r="X249" i="1"/>
  <c r="R249" i="1"/>
  <c r="Q249" i="1"/>
  <c r="P249" i="1"/>
  <c r="O249" i="1"/>
  <c r="Y248" i="1"/>
  <c r="X248" i="1"/>
  <c r="R248" i="1"/>
  <c r="Q248" i="1"/>
  <c r="P248" i="1"/>
  <c r="O248" i="1"/>
  <c r="Y247" i="1"/>
  <c r="X247" i="1"/>
  <c r="R247" i="1"/>
  <c r="Q247" i="1"/>
  <c r="P247" i="1"/>
  <c r="O247" i="1"/>
  <c r="Y246" i="1"/>
  <c r="X246" i="1"/>
  <c r="R246" i="1"/>
  <c r="Q246" i="1"/>
  <c r="P246" i="1"/>
  <c r="O246" i="1"/>
  <c r="Y245" i="1"/>
  <c r="X245" i="1"/>
  <c r="R245" i="1"/>
  <c r="Q245" i="1"/>
  <c r="P245" i="1"/>
  <c r="O245" i="1"/>
  <c r="Y244" i="1"/>
  <c r="X244" i="1"/>
  <c r="R244" i="1"/>
  <c r="Q244" i="1"/>
  <c r="P244" i="1"/>
  <c r="O244" i="1"/>
  <c r="Y243" i="1"/>
  <c r="X243" i="1"/>
  <c r="R243" i="1"/>
  <c r="Q243" i="1"/>
  <c r="P243" i="1"/>
  <c r="O243" i="1"/>
  <c r="Y242" i="1"/>
  <c r="X242" i="1"/>
  <c r="R242" i="1"/>
  <c r="Q242" i="1"/>
  <c r="P242" i="1"/>
  <c r="O242" i="1"/>
  <c r="Y241" i="1"/>
  <c r="X241" i="1"/>
  <c r="R241" i="1"/>
  <c r="Q241" i="1"/>
  <c r="P241" i="1"/>
  <c r="O241" i="1"/>
  <c r="Y240" i="1"/>
  <c r="X240" i="1"/>
  <c r="R240" i="1"/>
  <c r="Q240" i="1"/>
  <c r="P240" i="1"/>
  <c r="O240" i="1"/>
  <c r="Y239" i="1"/>
  <c r="X239" i="1"/>
  <c r="R239" i="1"/>
  <c r="Q239" i="1"/>
  <c r="P239" i="1"/>
  <c r="O239" i="1"/>
  <c r="Y238" i="1"/>
  <c r="X238" i="1"/>
  <c r="R238" i="1"/>
  <c r="Q238" i="1"/>
  <c r="P238" i="1"/>
  <c r="O238" i="1"/>
  <c r="Y237" i="1"/>
  <c r="X237" i="1"/>
  <c r="R237" i="1"/>
  <c r="Q237" i="1"/>
  <c r="P237" i="1"/>
  <c r="O237" i="1"/>
  <c r="Y236" i="1"/>
  <c r="X236" i="1"/>
  <c r="R236" i="1"/>
  <c r="Q236" i="1"/>
  <c r="P236" i="1"/>
  <c r="O236" i="1"/>
  <c r="P235" i="1"/>
  <c r="O235" i="1"/>
  <c r="R235" i="1"/>
  <c r="Q235" i="1"/>
  <c r="Y235" i="1"/>
  <c r="X235" i="1"/>
  <c r="L235" i="1"/>
  <c r="E235" i="1"/>
  <c r="C235" i="1"/>
  <c r="AA17" i="13" l="1"/>
  <c r="Z17" i="13"/>
  <c r="J17" i="13"/>
  <c r="M17" i="13"/>
  <c r="L17" i="13"/>
  <c r="K17" i="13"/>
  <c r="Y17" i="13"/>
  <c r="AB17" i="13"/>
  <c r="AT269" i="1"/>
  <c r="AT271" i="1"/>
  <c r="AT273" i="1"/>
  <c r="AT275" i="1"/>
  <c r="AT277" i="1"/>
  <c r="AT279" i="1"/>
  <c r="AT281" i="1"/>
  <c r="AT283" i="1"/>
  <c r="AT11" i="1"/>
  <c r="AT43" i="1"/>
  <c r="AU43" i="1" s="1"/>
  <c r="AS171" i="1"/>
  <c r="AU171" i="1" s="1"/>
  <c r="G171" i="1"/>
  <c r="G331" i="1"/>
  <c r="AG107" i="1"/>
  <c r="AG235" i="1"/>
  <c r="AT226" i="1"/>
  <c r="AS301" i="1"/>
  <c r="AS303" i="1"/>
  <c r="AS305" i="1"/>
  <c r="AS307" i="1"/>
  <c r="AS309" i="1"/>
  <c r="AS311" i="1"/>
  <c r="AS313" i="1"/>
  <c r="AS315" i="1"/>
  <c r="AS317" i="1"/>
  <c r="AS319" i="1"/>
  <c r="AS321" i="1"/>
  <c r="AT267" i="1"/>
  <c r="T203" i="1"/>
  <c r="T205" i="1"/>
  <c r="T207" i="1"/>
  <c r="T209" i="1"/>
  <c r="T211" i="1"/>
  <c r="T213" i="1"/>
  <c r="T215" i="1"/>
  <c r="T217" i="1"/>
  <c r="T219" i="1"/>
  <c r="T221" i="1"/>
  <c r="T223" i="1"/>
  <c r="T225" i="1"/>
  <c r="T268" i="1"/>
  <c r="T270" i="1"/>
  <c r="T272" i="1"/>
  <c r="AS12" i="1"/>
  <c r="AS14" i="1"/>
  <c r="AS16" i="1"/>
  <c r="AS18" i="1"/>
  <c r="AS20" i="1"/>
  <c r="AS22" i="1"/>
  <c r="AS24" i="1"/>
  <c r="AS26" i="1"/>
  <c r="AS28" i="1"/>
  <c r="AS30" i="1"/>
  <c r="AS32" i="1"/>
  <c r="AS34" i="1"/>
  <c r="AS77" i="1"/>
  <c r="AS79" i="1"/>
  <c r="AS81" i="1"/>
  <c r="AS83" i="1"/>
  <c r="AS85" i="1"/>
  <c r="AS87" i="1"/>
  <c r="AS89" i="1"/>
  <c r="AS91" i="1"/>
  <c r="AS93" i="1"/>
  <c r="AS95" i="1"/>
  <c r="AS97" i="1"/>
  <c r="AS140" i="1"/>
  <c r="AS142" i="1"/>
  <c r="AS144" i="1"/>
  <c r="AS146" i="1"/>
  <c r="AS148" i="1"/>
  <c r="AS150" i="1"/>
  <c r="AS152" i="1"/>
  <c r="AS154" i="1"/>
  <c r="AS156" i="1"/>
  <c r="AS158" i="1"/>
  <c r="AS160" i="1"/>
  <c r="AS162" i="1"/>
  <c r="AS205" i="1"/>
  <c r="AS207" i="1"/>
  <c r="AS209" i="1"/>
  <c r="AS211" i="1"/>
  <c r="AS213" i="1"/>
  <c r="AS215" i="1"/>
  <c r="AS217" i="1"/>
  <c r="AS219" i="1"/>
  <c r="AS221" i="1"/>
  <c r="AS223" i="1"/>
  <c r="AS225" i="1"/>
  <c r="AS268" i="1"/>
  <c r="AS270" i="1"/>
  <c r="AS272" i="1"/>
  <c r="AS274" i="1"/>
  <c r="AS276" i="1"/>
  <c r="AS278" i="1"/>
  <c r="AS280" i="1"/>
  <c r="AS282" i="1"/>
  <c r="AS284" i="1"/>
  <c r="AS286" i="1"/>
  <c r="AS288" i="1"/>
  <c r="AS290" i="1"/>
  <c r="AT333" i="1"/>
  <c r="AT335" i="1"/>
  <c r="AT337" i="1"/>
  <c r="AT339" i="1"/>
  <c r="AT341" i="1"/>
  <c r="AT343" i="1"/>
  <c r="AT345" i="1"/>
  <c r="AT347" i="1"/>
  <c r="AT349" i="1"/>
  <c r="AT351" i="1"/>
  <c r="AT353" i="1"/>
  <c r="G107" i="1"/>
  <c r="AS332" i="1"/>
  <c r="AS334" i="1"/>
  <c r="AS336" i="1"/>
  <c r="AS338" i="1"/>
  <c r="AS340" i="1"/>
  <c r="AS342" i="1"/>
  <c r="AS344" i="1"/>
  <c r="AS346" i="1"/>
  <c r="AS348" i="1"/>
  <c r="AS350" i="1"/>
  <c r="AS352" i="1"/>
  <c r="AS354" i="1"/>
  <c r="AT89" i="1"/>
  <c r="AS194" i="1"/>
  <c r="AS257" i="1"/>
  <c r="T45" i="1"/>
  <c r="T47" i="1"/>
  <c r="T49" i="1"/>
  <c r="T51" i="1"/>
  <c r="T53" i="1"/>
  <c r="T55" i="1"/>
  <c r="T57" i="1"/>
  <c r="T59" i="1"/>
  <c r="T61" i="1"/>
  <c r="T63" i="1"/>
  <c r="T65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73" i="1"/>
  <c r="T175" i="1"/>
  <c r="T177" i="1"/>
  <c r="T179" i="1"/>
  <c r="T181" i="1"/>
  <c r="T183" i="1"/>
  <c r="T185" i="1"/>
  <c r="T187" i="1"/>
  <c r="T189" i="1"/>
  <c r="T191" i="1"/>
  <c r="T193" i="1"/>
  <c r="AT44" i="1"/>
  <c r="AT46" i="1"/>
  <c r="AT48" i="1"/>
  <c r="AT50" i="1"/>
  <c r="AT52" i="1"/>
  <c r="AT54" i="1"/>
  <c r="AT56" i="1"/>
  <c r="AT58" i="1"/>
  <c r="AT60" i="1"/>
  <c r="AT62" i="1"/>
  <c r="AT64" i="1"/>
  <c r="AT66" i="1"/>
  <c r="AT109" i="1"/>
  <c r="AT111" i="1"/>
  <c r="AT113" i="1"/>
  <c r="AT115" i="1"/>
  <c r="AT117" i="1"/>
  <c r="AT119" i="1"/>
  <c r="AT121" i="1"/>
  <c r="AT123" i="1"/>
  <c r="AT125" i="1"/>
  <c r="AT127" i="1"/>
  <c r="AT172" i="1"/>
  <c r="AT174" i="1"/>
  <c r="AT176" i="1"/>
  <c r="AT178" i="1"/>
  <c r="AT180" i="1"/>
  <c r="AT182" i="1"/>
  <c r="AT184" i="1"/>
  <c r="AT186" i="1"/>
  <c r="AT188" i="1"/>
  <c r="AT190" i="1"/>
  <c r="AT237" i="1"/>
  <c r="AT239" i="1"/>
  <c r="AT241" i="1"/>
  <c r="AT243" i="1"/>
  <c r="AT245" i="1"/>
  <c r="AT247" i="1"/>
  <c r="T237" i="1"/>
  <c r="T239" i="1"/>
  <c r="T241" i="1"/>
  <c r="T243" i="1"/>
  <c r="T245" i="1"/>
  <c r="T247" i="1"/>
  <c r="T249" i="1"/>
  <c r="T251" i="1"/>
  <c r="T253" i="1"/>
  <c r="T255" i="1"/>
  <c r="T257" i="1"/>
  <c r="T300" i="1"/>
  <c r="T302" i="1"/>
  <c r="T304" i="1"/>
  <c r="T306" i="1"/>
  <c r="T308" i="1"/>
  <c r="T310" i="1"/>
  <c r="T312" i="1"/>
  <c r="T314" i="1"/>
  <c r="T316" i="1"/>
  <c r="T318" i="1"/>
  <c r="T320" i="1"/>
  <c r="T322" i="1"/>
  <c r="T13" i="1"/>
  <c r="T15" i="1"/>
  <c r="T17" i="1"/>
  <c r="T19" i="1"/>
  <c r="T21" i="1"/>
  <c r="T23" i="1"/>
  <c r="T25" i="1"/>
  <c r="T27" i="1"/>
  <c r="T29" i="1"/>
  <c r="T31" i="1"/>
  <c r="T33" i="1"/>
  <c r="S45" i="1"/>
  <c r="S47" i="1"/>
  <c r="S49" i="1"/>
  <c r="S51" i="1"/>
  <c r="S53" i="1"/>
  <c r="S55" i="1"/>
  <c r="S57" i="1"/>
  <c r="S59" i="1"/>
  <c r="S61" i="1"/>
  <c r="S63" i="1"/>
  <c r="S65" i="1"/>
  <c r="G75" i="1"/>
  <c r="S204" i="1"/>
  <c r="S206" i="1"/>
  <c r="S208" i="1"/>
  <c r="S210" i="1"/>
  <c r="S212" i="1"/>
  <c r="S214" i="1"/>
  <c r="S216" i="1"/>
  <c r="S218" i="1"/>
  <c r="S220" i="1"/>
  <c r="S222" i="1"/>
  <c r="S224" i="1"/>
  <c r="S269" i="1"/>
  <c r="S271" i="1"/>
  <c r="S273" i="1"/>
  <c r="S275" i="1"/>
  <c r="S277" i="1"/>
  <c r="S279" i="1"/>
  <c r="S281" i="1"/>
  <c r="S283" i="1"/>
  <c r="S285" i="1"/>
  <c r="S287" i="1"/>
  <c r="S289" i="1"/>
  <c r="S332" i="1"/>
  <c r="S334" i="1"/>
  <c r="S336" i="1"/>
  <c r="S338" i="1"/>
  <c r="S340" i="1"/>
  <c r="S342" i="1"/>
  <c r="S344" i="1"/>
  <c r="S346" i="1"/>
  <c r="S348" i="1"/>
  <c r="S350" i="1"/>
  <c r="S352" i="1"/>
  <c r="S354" i="1"/>
  <c r="T11" i="1"/>
  <c r="T43" i="1"/>
  <c r="S267" i="1"/>
  <c r="S108" i="1"/>
  <c r="S110" i="1"/>
  <c r="S112" i="1"/>
  <c r="S114" i="1"/>
  <c r="S116" i="1"/>
  <c r="S118" i="1"/>
  <c r="S120" i="1"/>
  <c r="S122" i="1"/>
  <c r="S124" i="1"/>
  <c r="S126" i="1"/>
  <c r="S128" i="1"/>
  <c r="S130" i="1"/>
  <c r="T139" i="1"/>
  <c r="S173" i="1"/>
  <c r="S175" i="1"/>
  <c r="S177" i="1"/>
  <c r="S179" i="1"/>
  <c r="S181" i="1"/>
  <c r="S183" i="1"/>
  <c r="S185" i="1"/>
  <c r="S187" i="1"/>
  <c r="S189" i="1"/>
  <c r="S191" i="1"/>
  <c r="S193" i="1"/>
  <c r="AG11" i="1"/>
  <c r="AS44" i="1"/>
  <c r="AS46" i="1"/>
  <c r="AS48" i="1"/>
  <c r="AS50" i="1"/>
  <c r="AS52" i="1"/>
  <c r="AS54" i="1"/>
  <c r="AS56" i="1"/>
  <c r="AS58" i="1"/>
  <c r="AS60" i="1"/>
  <c r="AS62" i="1"/>
  <c r="AS64" i="1"/>
  <c r="AS66" i="1"/>
  <c r="AT75" i="1"/>
  <c r="AS109" i="1"/>
  <c r="AS111" i="1"/>
  <c r="AS113" i="1"/>
  <c r="AS115" i="1"/>
  <c r="AS117" i="1"/>
  <c r="AS119" i="1"/>
  <c r="AS121" i="1"/>
  <c r="AS123" i="1"/>
  <c r="AS125" i="1"/>
  <c r="AS127" i="1"/>
  <c r="AS129" i="1"/>
  <c r="AG139" i="1"/>
  <c r="AS172" i="1"/>
  <c r="AS174" i="1"/>
  <c r="AS176" i="1"/>
  <c r="AS178" i="1"/>
  <c r="AS180" i="1"/>
  <c r="AS182" i="1"/>
  <c r="AS184" i="1"/>
  <c r="AS186" i="1"/>
  <c r="AS188" i="1"/>
  <c r="AS190" i="1"/>
  <c r="AS192" i="1"/>
  <c r="AT203" i="1"/>
  <c r="AS237" i="1"/>
  <c r="AS239" i="1"/>
  <c r="AS241" i="1"/>
  <c r="AS243" i="1"/>
  <c r="AS245" i="1"/>
  <c r="AS247" i="1"/>
  <c r="AS249" i="1"/>
  <c r="AS251" i="1"/>
  <c r="AS253" i="1"/>
  <c r="AS255" i="1"/>
  <c r="AG267" i="1"/>
  <c r="AT300" i="1"/>
  <c r="AT302" i="1"/>
  <c r="AT304" i="1"/>
  <c r="AT306" i="1"/>
  <c r="AT308" i="1"/>
  <c r="AT310" i="1"/>
  <c r="AT312" i="1"/>
  <c r="AT314" i="1"/>
  <c r="AT316" i="1"/>
  <c r="AT318" i="1"/>
  <c r="AT320" i="1"/>
  <c r="AT322" i="1"/>
  <c r="AT13" i="1"/>
  <c r="AT15" i="1"/>
  <c r="AT17" i="1"/>
  <c r="AT19" i="1"/>
  <c r="AT21" i="1"/>
  <c r="AT23" i="1"/>
  <c r="AT25" i="1"/>
  <c r="AT27" i="1"/>
  <c r="AT29" i="1"/>
  <c r="AT31" i="1"/>
  <c r="AT33" i="1"/>
  <c r="AT76" i="1"/>
  <c r="AT78" i="1"/>
  <c r="AT80" i="1"/>
  <c r="AT82" i="1"/>
  <c r="AT84" i="1"/>
  <c r="AT86" i="1"/>
  <c r="AT88" i="1"/>
  <c r="AT90" i="1"/>
  <c r="AT92" i="1"/>
  <c r="AT94" i="1"/>
  <c r="AT96" i="1"/>
  <c r="AT141" i="1"/>
  <c r="AT143" i="1"/>
  <c r="AT145" i="1"/>
  <c r="AT147" i="1"/>
  <c r="AT149" i="1"/>
  <c r="AT151" i="1"/>
  <c r="AT153" i="1"/>
  <c r="AT155" i="1"/>
  <c r="AT157" i="1"/>
  <c r="AT159" i="1"/>
  <c r="AT285" i="1"/>
  <c r="AT287" i="1"/>
  <c r="AT289" i="1"/>
  <c r="AT12" i="1"/>
  <c r="AT14" i="1"/>
  <c r="AT16" i="1"/>
  <c r="AT18" i="1"/>
  <c r="AT20" i="1"/>
  <c r="AT22" i="1"/>
  <c r="AT24" i="1"/>
  <c r="AT26" i="1"/>
  <c r="AT28" i="1"/>
  <c r="AT30" i="1"/>
  <c r="AT32" i="1"/>
  <c r="AT34" i="1"/>
  <c r="AT77" i="1"/>
  <c r="AT79" i="1"/>
  <c r="AT81" i="1"/>
  <c r="AU81" i="1" s="1"/>
  <c r="AT83" i="1"/>
  <c r="AT85" i="1"/>
  <c r="AU85" i="1" s="1"/>
  <c r="AT87" i="1"/>
  <c r="AU87" i="1" s="1"/>
  <c r="AT91" i="1"/>
  <c r="AS107" i="1"/>
  <c r="AS235" i="1"/>
  <c r="S203" i="1"/>
  <c r="S205" i="1"/>
  <c r="S207" i="1"/>
  <c r="U207" i="1" s="1"/>
  <c r="S209" i="1"/>
  <c r="U209" i="1" s="1"/>
  <c r="S211" i="1"/>
  <c r="S213" i="1"/>
  <c r="U213" i="1" s="1"/>
  <c r="S215" i="1"/>
  <c r="S217" i="1"/>
  <c r="S219" i="1"/>
  <c r="S221" i="1"/>
  <c r="S223" i="1"/>
  <c r="U223" i="1" s="1"/>
  <c r="S225" i="1"/>
  <c r="U225" i="1" s="1"/>
  <c r="G235" i="1"/>
  <c r="S268" i="1"/>
  <c r="S270" i="1"/>
  <c r="S272" i="1"/>
  <c r="S274" i="1"/>
  <c r="S276" i="1"/>
  <c r="S278" i="1"/>
  <c r="S280" i="1"/>
  <c r="S282" i="1"/>
  <c r="S284" i="1"/>
  <c r="S286" i="1"/>
  <c r="S288" i="1"/>
  <c r="S290" i="1"/>
  <c r="T299" i="1"/>
  <c r="S333" i="1"/>
  <c r="S335" i="1"/>
  <c r="S337" i="1"/>
  <c r="S339" i="1"/>
  <c r="S341" i="1"/>
  <c r="S343" i="1"/>
  <c r="S345" i="1"/>
  <c r="S347" i="1"/>
  <c r="S349" i="1"/>
  <c r="S351" i="1"/>
  <c r="S353" i="1"/>
  <c r="G11" i="1"/>
  <c r="AS333" i="1"/>
  <c r="AS335" i="1"/>
  <c r="AS337" i="1"/>
  <c r="AS339" i="1"/>
  <c r="AS341" i="1"/>
  <c r="AS343" i="1"/>
  <c r="AS345" i="1"/>
  <c r="AS347" i="1"/>
  <c r="AS349" i="1"/>
  <c r="AS351" i="1"/>
  <c r="AS353" i="1"/>
  <c r="AT93" i="1"/>
  <c r="AT95" i="1"/>
  <c r="AT97" i="1"/>
  <c r="AT140" i="1"/>
  <c r="AT142" i="1"/>
  <c r="AT144" i="1"/>
  <c r="AT146" i="1"/>
  <c r="AT148" i="1"/>
  <c r="AT150" i="1"/>
  <c r="AT152" i="1"/>
  <c r="AT154" i="1"/>
  <c r="AT156" i="1"/>
  <c r="AT158" i="1"/>
  <c r="AT160" i="1"/>
  <c r="AT162" i="1"/>
  <c r="AT205" i="1"/>
  <c r="AT207" i="1"/>
  <c r="AT209" i="1"/>
  <c r="AT211" i="1"/>
  <c r="AT213" i="1"/>
  <c r="AT215" i="1"/>
  <c r="AT217" i="1"/>
  <c r="AT219" i="1"/>
  <c r="AT223" i="1"/>
  <c r="AT225" i="1"/>
  <c r="AT268" i="1"/>
  <c r="AT270" i="1"/>
  <c r="AT272" i="1"/>
  <c r="AT274" i="1"/>
  <c r="AT276" i="1"/>
  <c r="AT278" i="1"/>
  <c r="AT280" i="1"/>
  <c r="AT282" i="1"/>
  <c r="AT284" i="1"/>
  <c r="AT286" i="1"/>
  <c r="AT288" i="1"/>
  <c r="AT290" i="1"/>
  <c r="S237" i="1"/>
  <c r="S239" i="1"/>
  <c r="S241" i="1"/>
  <c r="S243" i="1"/>
  <c r="S245" i="1"/>
  <c r="S247" i="1"/>
  <c r="S249" i="1"/>
  <c r="S251" i="1"/>
  <c r="S253" i="1"/>
  <c r="S255" i="1"/>
  <c r="S257" i="1"/>
  <c r="S300" i="1"/>
  <c r="S302" i="1"/>
  <c r="S304" i="1"/>
  <c r="S306" i="1"/>
  <c r="S308" i="1"/>
  <c r="S310" i="1"/>
  <c r="S312" i="1"/>
  <c r="S314" i="1"/>
  <c r="S316" i="1"/>
  <c r="S318" i="1"/>
  <c r="S320" i="1"/>
  <c r="S322" i="1"/>
  <c r="T331" i="1"/>
  <c r="S13" i="1"/>
  <c r="S15" i="1"/>
  <c r="S17" i="1"/>
  <c r="S19" i="1"/>
  <c r="S21" i="1"/>
  <c r="S23" i="1"/>
  <c r="S25" i="1"/>
  <c r="S27" i="1"/>
  <c r="S29" i="1"/>
  <c r="S31" i="1"/>
  <c r="S33" i="1"/>
  <c r="AS300" i="1"/>
  <c r="AS302" i="1"/>
  <c r="AS304" i="1"/>
  <c r="AS306" i="1"/>
  <c r="AS308" i="1"/>
  <c r="AS310" i="1"/>
  <c r="AS312" i="1"/>
  <c r="AS314" i="1"/>
  <c r="AS316" i="1"/>
  <c r="AS318" i="1"/>
  <c r="AS320" i="1"/>
  <c r="AS322" i="1"/>
  <c r="AT331" i="1"/>
  <c r="S75" i="1"/>
  <c r="AS11" i="1"/>
  <c r="AS139" i="1"/>
  <c r="AS267" i="1"/>
  <c r="AG331" i="1"/>
  <c r="AS203" i="1"/>
  <c r="AT221" i="1"/>
  <c r="AS75" i="1"/>
  <c r="AT299" i="1"/>
  <c r="AS331" i="1"/>
  <c r="T44" i="1"/>
  <c r="T46" i="1"/>
  <c r="T48" i="1"/>
  <c r="T50" i="1"/>
  <c r="T52" i="1"/>
  <c r="T54" i="1"/>
  <c r="T56" i="1"/>
  <c r="T58" i="1"/>
  <c r="T60" i="1"/>
  <c r="T62" i="1"/>
  <c r="T64" i="1"/>
  <c r="T66" i="1"/>
  <c r="T109" i="1"/>
  <c r="T111" i="1"/>
  <c r="T113" i="1"/>
  <c r="T115" i="1"/>
  <c r="T117" i="1"/>
  <c r="T119" i="1"/>
  <c r="T121" i="1"/>
  <c r="T123" i="1"/>
  <c r="T125" i="1"/>
  <c r="T127" i="1"/>
  <c r="T129" i="1"/>
  <c r="T172" i="1"/>
  <c r="T174" i="1"/>
  <c r="T176" i="1"/>
  <c r="T178" i="1"/>
  <c r="T180" i="1"/>
  <c r="T182" i="1"/>
  <c r="T184" i="1"/>
  <c r="T186" i="1"/>
  <c r="T188" i="1"/>
  <c r="T190" i="1"/>
  <c r="T192" i="1"/>
  <c r="T194" i="1"/>
  <c r="AT45" i="1"/>
  <c r="AT47" i="1"/>
  <c r="AT49" i="1"/>
  <c r="AT51" i="1"/>
  <c r="AT53" i="1"/>
  <c r="AT55" i="1"/>
  <c r="AT57" i="1"/>
  <c r="AT59" i="1"/>
  <c r="AT61" i="1"/>
  <c r="AT63" i="1"/>
  <c r="AT65" i="1"/>
  <c r="AT108" i="1"/>
  <c r="AT110" i="1"/>
  <c r="AT112" i="1"/>
  <c r="AT114" i="1"/>
  <c r="AT116" i="1"/>
  <c r="AT118" i="1"/>
  <c r="AT120" i="1"/>
  <c r="AT122" i="1"/>
  <c r="AT124" i="1"/>
  <c r="AT126" i="1"/>
  <c r="AT128" i="1"/>
  <c r="AT130" i="1"/>
  <c r="AT173" i="1"/>
  <c r="AT175" i="1"/>
  <c r="AT177" i="1"/>
  <c r="AT179" i="1"/>
  <c r="AT181" i="1"/>
  <c r="AT183" i="1"/>
  <c r="AT185" i="1"/>
  <c r="AT187" i="1"/>
  <c r="AT189" i="1"/>
  <c r="AT191" i="1"/>
  <c r="AT193" i="1"/>
  <c r="AT236" i="1"/>
  <c r="AT238" i="1"/>
  <c r="AT240" i="1"/>
  <c r="AT242" i="1"/>
  <c r="AT244" i="1"/>
  <c r="AT246" i="1"/>
  <c r="AT248" i="1"/>
  <c r="AT250" i="1"/>
  <c r="AT252" i="1"/>
  <c r="AT254" i="1"/>
  <c r="AT256" i="1"/>
  <c r="AT258" i="1"/>
  <c r="AS299" i="1"/>
  <c r="AT129" i="1"/>
  <c r="AT192" i="1"/>
  <c r="AT194" i="1"/>
  <c r="AT249" i="1"/>
  <c r="AT251" i="1"/>
  <c r="AT253" i="1"/>
  <c r="AT255" i="1"/>
  <c r="AT257" i="1"/>
  <c r="T171" i="1"/>
  <c r="AS13" i="1"/>
  <c r="AS15" i="1"/>
  <c r="AS17" i="1"/>
  <c r="AS19" i="1"/>
  <c r="AS21" i="1"/>
  <c r="AS23" i="1"/>
  <c r="AS25" i="1"/>
  <c r="AS27" i="1"/>
  <c r="AS29" i="1"/>
  <c r="AS31" i="1"/>
  <c r="AS33" i="1"/>
  <c r="AG43" i="1"/>
  <c r="AS76" i="1"/>
  <c r="AS78" i="1"/>
  <c r="AS80" i="1"/>
  <c r="AS82" i="1"/>
  <c r="AS84" i="1"/>
  <c r="AS86" i="1"/>
  <c r="AS88" i="1"/>
  <c r="AS90" i="1"/>
  <c r="AS92" i="1"/>
  <c r="AS94" i="1"/>
  <c r="AS96" i="1"/>
  <c r="AS98" i="1"/>
  <c r="AT107" i="1"/>
  <c r="AS141" i="1"/>
  <c r="AS143" i="1"/>
  <c r="AS145" i="1"/>
  <c r="AS147" i="1"/>
  <c r="AS149" i="1"/>
  <c r="AS151" i="1"/>
  <c r="AS153" i="1"/>
  <c r="AS155" i="1"/>
  <c r="AS157" i="1"/>
  <c r="AS159" i="1"/>
  <c r="AS161" i="1"/>
  <c r="AG171" i="1"/>
  <c r="AS204" i="1"/>
  <c r="AU204" i="1" s="1"/>
  <c r="AS206" i="1"/>
  <c r="AU206" i="1" s="1"/>
  <c r="AS208" i="1"/>
  <c r="AU208" i="1" s="1"/>
  <c r="AS210" i="1"/>
  <c r="AS212" i="1"/>
  <c r="AU212" i="1" s="1"/>
  <c r="AS214" i="1"/>
  <c r="AU214" i="1" s="1"/>
  <c r="AS216" i="1"/>
  <c r="AU216" i="1" s="1"/>
  <c r="AS218" i="1"/>
  <c r="AU218" i="1" s="1"/>
  <c r="AS220" i="1"/>
  <c r="AU220" i="1" s="1"/>
  <c r="AS222" i="1"/>
  <c r="AS224" i="1"/>
  <c r="AU224" i="1" s="1"/>
  <c r="AS226" i="1"/>
  <c r="AT235" i="1"/>
  <c r="AS269" i="1"/>
  <c r="AS271" i="1"/>
  <c r="AS273" i="1"/>
  <c r="AS275" i="1"/>
  <c r="AS277" i="1"/>
  <c r="AS279" i="1"/>
  <c r="AS281" i="1"/>
  <c r="AS283" i="1"/>
  <c r="AS285" i="1"/>
  <c r="AS287" i="1"/>
  <c r="AS289" i="1"/>
  <c r="AT332" i="1"/>
  <c r="AT334" i="1"/>
  <c r="AT336" i="1"/>
  <c r="AT338" i="1"/>
  <c r="AT340" i="1"/>
  <c r="AT342" i="1"/>
  <c r="AT344" i="1"/>
  <c r="AT346" i="1"/>
  <c r="AT348" i="1"/>
  <c r="AT350" i="1"/>
  <c r="AT352" i="1"/>
  <c r="AT354" i="1"/>
  <c r="AT98" i="1"/>
  <c r="AT161" i="1"/>
  <c r="AS45" i="1"/>
  <c r="AS47" i="1"/>
  <c r="AS49" i="1"/>
  <c r="AS51" i="1"/>
  <c r="AS53" i="1"/>
  <c r="AS55" i="1"/>
  <c r="AS57" i="1"/>
  <c r="AS59" i="1"/>
  <c r="BL59" i="1" s="1"/>
  <c r="BM59" i="1" s="1"/>
  <c r="BN59" i="1" s="1"/>
  <c r="AS61" i="1"/>
  <c r="AS63" i="1"/>
  <c r="AS65" i="1"/>
  <c r="AS108" i="1"/>
  <c r="AS110" i="1"/>
  <c r="AS112" i="1"/>
  <c r="AS114" i="1"/>
  <c r="AS116" i="1"/>
  <c r="AS118" i="1"/>
  <c r="AS120" i="1"/>
  <c r="AS122" i="1"/>
  <c r="AS124" i="1"/>
  <c r="AS126" i="1"/>
  <c r="AS128" i="1"/>
  <c r="AS130" i="1"/>
  <c r="AS173" i="1"/>
  <c r="AS175" i="1"/>
  <c r="AS177" i="1"/>
  <c r="AS179" i="1"/>
  <c r="AS181" i="1"/>
  <c r="AS183" i="1"/>
  <c r="AS185" i="1"/>
  <c r="AS187" i="1"/>
  <c r="AS189" i="1"/>
  <c r="AS191" i="1"/>
  <c r="AS193" i="1"/>
  <c r="AS236" i="1"/>
  <c r="AS238" i="1"/>
  <c r="AS240" i="1"/>
  <c r="AS242" i="1"/>
  <c r="AS244" i="1"/>
  <c r="AS246" i="1"/>
  <c r="AS248" i="1"/>
  <c r="AS250" i="1"/>
  <c r="AS252" i="1"/>
  <c r="AS254" i="1"/>
  <c r="AS256" i="1"/>
  <c r="AS258" i="1"/>
  <c r="AT301" i="1"/>
  <c r="AT303" i="1"/>
  <c r="AT305" i="1"/>
  <c r="AT307" i="1"/>
  <c r="AT309" i="1"/>
  <c r="AT311" i="1"/>
  <c r="AT313" i="1"/>
  <c r="AT315" i="1"/>
  <c r="AT317" i="1"/>
  <c r="AT319" i="1"/>
  <c r="AT321" i="1"/>
  <c r="T274" i="1"/>
  <c r="T276" i="1"/>
  <c r="T278" i="1"/>
  <c r="T280" i="1"/>
  <c r="T282" i="1"/>
  <c r="T284" i="1"/>
  <c r="T286" i="1"/>
  <c r="T288" i="1"/>
  <c r="T290" i="1"/>
  <c r="T333" i="1"/>
  <c r="T335" i="1"/>
  <c r="T337" i="1"/>
  <c r="T339" i="1"/>
  <c r="T341" i="1"/>
  <c r="T343" i="1"/>
  <c r="T345" i="1"/>
  <c r="T347" i="1"/>
  <c r="T349" i="1"/>
  <c r="T351" i="1"/>
  <c r="T353" i="1"/>
  <c r="S76" i="1"/>
  <c r="S78" i="1"/>
  <c r="S80" i="1"/>
  <c r="S82" i="1"/>
  <c r="S84" i="1"/>
  <c r="S86" i="1"/>
  <c r="S88" i="1"/>
  <c r="S90" i="1"/>
  <c r="S92" i="1"/>
  <c r="S94" i="1"/>
  <c r="S96" i="1"/>
  <c r="S98" i="1"/>
  <c r="S141" i="1"/>
  <c r="S143" i="1"/>
  <c r="S145" i="1"/>
  <c r="S147" i="1"/>
  <c r="S149" i="1"/>
  <c r="S151" i="1"/>
  <c r="S153" i="1"/>
  <c r="S155" i="1"/>
  <c r="S157" i="1"/>
  <c r="S159" i="1"/>
  <c r="S161" i="1"/>
  <c r="T76" i="1"/>
  <c r="T78" i="1"/>
  <c r="T80" i="1"/>
  <c r="T82" i="1"/>
  <c r="T84" i="1"/>
  <c r="T86" i="1"/>
  <c r="T88" i="1"/>
  <c r="T90" i="1"/>
  <c r="T92" i="1"/>
  <c r="T94" i="1"/>
  <c r="T96" i="1"/>
  <c r="T98" i="1"/>
  <c r="T107" i="1"/>
  <c r="T141" i="1"/>
  <c r="T143" i="1"/>
  <c r="T145" i="1"/>
  <c r="T147" i="1"/>
  <c r="T149" i="1"/>
  <c r="T151" i="1"/>
  <c r="T153" i="1"/>
  <c r="U153" i="1" s="1"/>
  <c r="T155" i="1"/>
  <c r="T157" i="1"/>
  <c r="U157" i="1" s="1"/>
  <c r="T159" i="1"/>
  <c r="T161" i="1"/>
  <c r="T235" i="1"/>
  <c r="S236" i="1"/>
  <c r="S238" i="1"/>
  <c r="S240" i="1"/>
  <c r="S242" i="1"/>
  <c r="S244" i="1"/>
  <c r="S246" i="1"/>
  <c r="S248" i="1"/>
  <c r="S250" i="1"/>
  <c r="S252" i="1"/>
  <c r="S254" i="1"/>
  <c r="S256" i="1"/>
  <c r="S258" i="1"/>
  <c r="S301" i="1"/>
  <c r="S303" i="1"/>
  <c r="S305" i="1"/>
  <c r="S307" i="1"/>
  <c r="S309" i="1"/>
  <c r="S311" i="1"/>
  <c r="S313" i="1"/>
  <c r="S315" i="1"/>
  <c r="S317" i="1"/>
  <c r="S319" i="1"/>
  <c r="S321" i="1"/>
  <c r="S12" i="1"/>
  <c r="S14" i="1"/>
  <c r="S16" i="1"/>
  <c r="S32" i="1"/>
  <c r="S34" i="1"/>
  <c r="T236" i="1"/>
  <c r="T238" i="1"/>
  <c r="T240" i="1"/>
  <c r="T242" i="1"/>
  <c r="T244" i="1"/>
  <c r="T246" i="1"/>
  <c r="T248" i="1"/>
  <c r="T250" i="1"/>
  <c r="T252" i="1"/>
  <c r="T254" i="1"/>
  <c r="T256" i="1"/>
  <c r="T258" i="1"/>
  <c r="T301" i="1"/>
  <c r="T303" i="1"/>
  <c r="T305" i="1"/>
  <c r="T307" i="1"/>
  <c r="T309" i="1"/>
  <c r="T311" i="1"/>
  <c r="T313" i="1"/>
  <c r="T315" i="1"/>
  <c r="T317" i="1"/>
  <c r="T319" i="1"/>
  <c r="T321" i="1"/>
  <c r="T12" i="1"/>
  <c r="T14" i="1"/>
  <c r="T16" i="1"/>
  <c r="T18" i="1"/>
  <c r="T20" i="1"/>
  <c r="T22" i="1"/>
  <c r="T24" i="1"/>
  <c r="T26" i="1"/>
  <c r="T28" i="1"/>
  <c r="T30" i="1"/>
  <c r="T32" i="1"/>
  <c r="T34" i="1"/>
  <c r="S44" i="1"/>
  <c r="S46" i="1"/>
  <c r="S48" i="1"/>
  <c r="S50" i="1"/>
  <c r="S52" i="1"/>
  <c r="S54" i="1"/>
  <c r="S56" i="1"/>
  <c r="S58" i="1"/>
  <c r="S60" i="1"/>
  <c r="S62" i="1"/>
  <c r="S64" i="1"/>
  <c r="S66" i="1"/>
  <c r="T75" i="1"/>
  <c r="S109" i="1"/>
  <c r="S111" i="1"/>
  <c r="S113" i="1"/>
  <c r="S115" i="1"/>
  <c r="S117" i="1"/>
  <c r="S119" i="1"/>
  <c r="S121" i="1"/>
  <c r="S123" i="1"/>
  <c r="S125" i="1"/>
  <c r="S127" i="1"/>
  <c r="S129" i="1"/>
  <c r="S172" i="1"/>
  <c r="S174" i="1"/>
  <c r="S176" i="1"/>
  <c r="S178" i="1"/>
  <c r="S180" i="1"/>
  <c r="S182" i="1"/>
  <c r="S184" i="1"/>
  <c r="S186" i="1"/>
  <c r="S188" i="1"/>
  <c r="S190" i="1"/>
  <c r="S192" i="1"/>
  <c r="S194" i="1"/>
  <c r="S20" i="1"/>
  <c r="S28" i="1"/>
  <c r="T267" i="1"/>
  <c r="S18" i="1"/>
  <c r="S26" i="1"/>
  <c r="S299" i="1"/>
  <c r="S24" i="1"/>
  <c r="S22" i="1"/>
  <c r="S30" i="1"/>
  <c r="S11" i="1"/>
  <c r="S331" i="1"/>
  <c r="S139" i="1"/>
  <c r="S226" i="1"/>
  <c r="S43" i="1"/>
  <c r="S171" i="1"/>
  <c r="T204" i="1"/>
  <c r="T206" i="1"/>
  <c r="T208" i="1"/>
  <c r="T210" i="1"/>
  <c r="T212" i="1"/>
  <c r="T214" i="1"/>
  <c r="T216" i="1"/>
  <c r="T218" i="1"/>
  <c r="T220" i="1"/>
  <c r="T222" i="1"/>
  <c r="T224" i="1"/>
  <c r="T226" i="1"/>
  <c r="S235" i="1"/>
  <c r="T269" i="1"/>
  <c r="T271" i="1"/>
  <c r="T273" i="1"/>
  <c r="T275" i="1"/>
  <c r="T277" i="1"/>
  <c r="T279" i="1"/>
  <c r="T281" i="1"/>
  <c r="T283" i="1"/>
  <c r="T285" i="1"/>
  <c r="T287" i="1"/>
  <c r="T289" i="1"/>
  <c r="T332" i="1"/>
  <c r="T334" i="1"/>
  <c r="T336" i="1"/>
  <c r="T338" i="1"/>
  <c r="T340" i="1"/>
  <c r="T342" i="1"/>
  <c r="T344" i="1"/>
  <c r="T346" i="1"/>
  <c r="T348" i="1"/>
  <c r="T350" i="1"/>
  <c r="T352" i="1"/>
  <c r="T354" i="1"/>
  <c r="S77" i="1"/>
  <c r="S79" i="1"/>
  <c r="S81" i="1"/>
  <c r="S83" i="1"/>
  <c r="S85" i="1"/>
  <c r="S87" i="1"/>
  <c r="S89" i="1"/>
  <c r="S91" i="1"/>
  <c r="S93" i="1"/>
  <c r="S95" i="1"/>
  <c r="S97" i="1"/>
  <c r="S140" i="1"/>
  <c r="S142" i="1"/>
  <c r="S144" i="1"/>
  <c r="S146" i="1"/>
  <c r="S148" i="1"/>
  <c r="S150" i="1"/>
  <c r="S152" i="1"/>
  <c r="S154" i="1"/>
  <c r="S156" i="1"/>
  <c r="S158" i="1"/>
  <c r="S160" i="1"/>
  <c r="S162" i="1"/>
  <c r="S107" i="1"/>
  <c r="H203" i="1"/>
  <c r="T77" i="1"/>
  <c r="T79" i="1"/>
  <c r="T81" i="1"/>
  <c r="T83" i="1"/>
  <c r="T85" i="1"/>
  <c r="T87" i="1"/>
  <c r="T89" i="1"/>
  <c r="T91" i="1"/>
  <c r="T93" i="1"/>
  <c r="T95" i="1"/>
  <c r="T97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G267" i="1"/>
  <c r="G203" i="1"/>
  <c r="G299" i="1"/>
  <c r="G139" i="1"/>
  <c r="X482" i="9"/>
  <c r="X451" i="9"/>
  <c r="X435" i="9"/>
  <c r="X480" i="9"/>
  <c r="AV224" i="1"/>
  <c r="V172" i="1"/>
  <c r="V178" i="1"/>
  <c r="AV244" i="1"/>
  <c r="AV246" i="1"/>
  <c r="AV248" i="1"/>
  <c r="AW307" i="1"/>
  <c r="AW49" i="1"/>
  <c r="AW238" i="1"/>
  <c r="AW240" i="1"/>
  <c r="AW258" i="1"/>
  <c r="W158" i="1"/>
  <c r="V305" i="1"/>
  <c r="W76" i="1"/>
  <c r="W94" i="1"/>
  <c r="V302" i="1"/>
  <c r="V304" i="1"/>
  <c r="V316" i="1"/>
  <c r="V15" i="1"/>
  <c r="V17" i="1"/>
  <c r="V19" i="1"/>
  <c r="V21" i="1"/>
  <c r="V145" i="1"/>
  <c r="AW211" i="1"/>
  <c r="AW274" i="1"/>
  <c r="W49" i="1"/>
  <c r="W275" i="1"/>
  <c r="AW13" i="1"/>
  <c r="W269" i="1"/>
  <c r="W300" i="1"/>
  <c r="W304" i="1"/>
  <c r="W147" i="1"/>
  <c r="W149" i="1"/>
  <c r="W151" i="1"/>
  <c r="W155" i="1"/>
  <c r="W157" i="1"/>
  <c r="W159" i="1"/>
  <c r="AV16" i="1"/>
  <c r="AV24" i="1"/>
  <c r="AV26" i="1"/>
  <c r="AW349" i="1"/>
  <c r="V208" i="1"/>
  <c r="V220" i="1"/>
  <c r="V275" i="1"/>
  <c r="W63" i="1"/>
  <c r="W120" i="1"/>
  <c r="W124" i="1"/>
  <c r="W126" i="1"/>
  <c r="AV113" i="1"/>
  <c r="W128" i="1"/>
  <c r="AW127" i="1"/>
  <c r="AW180" i="1"/>
  <c r="AV338" i="1"/>
  <c r="AW115" i="1"/>
  <c r="AW182" i="1"/>
  <c r="AW192" i="1"/>
  <c r="AV76" i="1"/>
  <c r="AV86" i="1"/>
  <c r="AV88" i="1"/>
  <c r="V236" i="1"/>
  <c r="AW178" i="1"/>
  <c r="AW186" i="1"/>
  <c r="AW184" i="1"/>
  <c r="AW194" i="1"/>
  <c r="W238" i="1"/>
  <c r="W315" i="1"/>
  <c r="W24" i="1"/>
  <c r="V95" i="1"/>
  <c r="AV268" i="1"/>
  <c r="AV290" i="1"/>
  <c r="V54" i="1"/>
  <c r="W93" i="1"/>
  <c r="AW142" i="1"/>
  <c r="AW217" i="1"/>
  <c r="AW221" i="1"/>
  <c r="AW286" i="1"/>
  <c r="AW290" i="1"/>
  <c r="W44" i="1"/>
  <c r="W46" i="1"/>
  <c r="W48" i="1"/>
  <c r="W56" i="1"/>
  <c r="W58" i="1"/>
  <c r="W60" i="1"/>
  <c r="W127" i="1"/>
  <c r="AW50" i="1"/>
  <c r="AW52" i="1"/>
  <c r="AW58" i="1"/>
  <c r="AW60" i="1"/>
  <c r="AW62" i="1"/>
  <c r="AW243" i="1"/>
  <c r="AW249" i="1"/>
  <c r="AW255" i="1"/>
  <c r="AV335" i="1"/>
  <c r="W20" i="1"/>
  <c r="V187" i="1"/>
  <c r="AV211" i="1"/>
  <c r="AV270" i="1"/>
  <c r="AV288" i="1"/>
  <c r="V28" i="1"/>
  <c r="V52" i="1"/>
  <c r="AV62" i="1"/>
  <c r="AW219" i="1"/>
  <c r="AW288" i="1"/>
  <c r="AV15" i="1"/>
  <c r="AW82" i="1"/>
  <c r="AW92" i="1"/>
  <c r="AV239" i="1"/>
  <c r="V226" i="1"/>
  <c r="W188" i="1"/>
  <c r="W13" i="1"/>
  <c r="W176" i="1"/>
  <c r="AW94" i="1"/>
  <c r="AW96" i="1"/>
  <c r="AW98" i="1"/>
  <c r="AV155" i="1"/>
  <c r="AV285" i="1"/>
  <c r="W240" i="1"/>
  <c r="W236" i="1"/>
  <c r="W130" i="1"/>
  <c r="W307" i="1"/>
  <c r="W22" i="1"/>
  <c r="AW12" i="1"/>
  <c r="AV47" i="1"/>
  <c r="AW179" i="1"/>
  <c r="W17" i="1"/>
  <c r="AW61" i="1"/>
  <c r="AV112" i="1"/>
  <c r="W215" i="1"/>
  <c r="W256" i="1"/>
  <c r="V111" i="1"/>
  <c r="W142" i="1"/>
  <c r="AW210" i="1"/>
  <c r="AV218" i="1"/>
  <c r="AW343" i="1"/>
  <c r="W332" i="1"/>
  <c r="W117" i="1"/>
  <c r="W183" i="1"/>
  <c r="W187" i="1"/>
  <c r="AV44" i="1"/>
  <c r="AV269" i="1"/>
  <c r="AW306" i="1"/>
  <c r="V268" i="1"/>
  <c r="V270" i="1"/>
  <c r="V276" i="1"/>
  <c r="V280" i="1"/>
  <c r="V290" i="1"/>
  <c r="V18" i="1"/>
  <c r="W45" i="1"/>
  <c r="W160" i="1"/>
  <c r="W162" i="1"/>
  <c r="W189" i="1"/>
  <c r="AV23" i="1"/>
  <c r="AW46" i="1"/>
  <c r="AV66" i="1"/>
  <c r="AW77" i="1"/>
  <c r="AW83" i="1"/>
  <c r="AW87" i="1"/>
  <c r="AW89" i="1"/>
  <c r="AV97" i="1"/>
  <c r="AW128" i="1"/>
  <c r="AW130" i="1"/>
  <c r="AV187" i="1"/>
  <c r="AV189" i="1"/>
  <c r="AV191" i="1"/>
  <c r="AW275" i="1"/>
  <c r="AW277" i="1"/>
  <c r="AW279" i="1"/>
  <c r="AW283" i="1"/>
  <c r="AW285" i="1"/>
  <c r="AW149" i="1"/>
  <c r="V344" i="1"/>
  <c r="W177" i="1"/>
  <c r="AW161" i="1"/>
  <c r="AW339" i="1"/>
  <c r="W336" i="1"/>
  <c r="W115" i="1"/>
  <c r="W181" i="1"/>
  <c r="W185" i="1"/>
  <c r="AV79" i="1"/>
  <c r="AW114" i="1"/>
  <c r="AW126" i="1"/>
  <c r="AV304" i="1"/>
  <c r="V241" i="1"/>
  <c r="V253" i="1"/>
  <c r="V257" i="1"/>
  <c r="W270" i="1"/>
  <c r="W282" i="1"/>
  <c r="W290" i="1"/>
  <c r="V307" i="1"/>
  <c r="V309" i="1"/>
  <c r="V317" i="1"/>
  <c r="W51" i="1"/>
  <c r="V76" i="1"/>
  <c r="V78" i="1"/>
  <c r="V143" i="1"/>
  <c r="AW29" i="1"/>
  <c r="AW93" i="1"/>
  <c r="AW95" i="1"/>
  <c r="AV236" i="1"/>
  <c r="AW248" i="1"/>
  <c r="AW252" i="1"/>
  <c r="V215" i="1"/>
  <c r="V223" i="1"/>
  <c r="AW16" i="1"/>
  <c r="AW28" i="1"/>
  <c r="V240" i="1"/>
  <c r="V336" i="1"/>
  <c r="V61" i="1"/>
  <c r="AV60" i="1"/>
  <c r="AW223" i="1"/>
  <c r="AW225" i="1"/>
  <c r="W339" i="1"/>
  <c r="W206" i="1"/>
  <c r="W210" i="1"/>
  <c r="W216" i="1"/>
  <c r="W218" i="1"/>
  <c r="V335" i="1"/>
  <c r="V339" i="1"/>
  <c r="V347" i="1"/>
  <c r="V147" i="1"/>
  <c r="V153" i="1"/>
  <c r="V155" i="1"/>
  <c r="W178" i="1"/>
  <c r="V180" i="1"/>
  <c r="V184" i="1"/>
  <c r="V186" i="1"/>
  <c r="AW113" i="1"/>
  <c r="AV115" i="1"/>
  <c r="AV119" i="1"/>
  <c r="AV156" i="1"/>
  <c r="AW158" i="1"/>
  <c r="AV219" i="1"/>
  <c r="AV223" i="1"/>
  <c r="AW336" i="1"/>
  <c r="AW338" i="1"/>
  <c r="AW340" i="1"/>
  <c r="AW348" i="1"/>
  <c r="AW153" i="1"/>
  <c r="AV347" i="1"/>
  <c r="W221" i="1"/>
  <c r="W254" i="1"/>
  <c r="V217" i="1"/>
  <c r="AW14" i="1"/>
  <c r="AW147" i="1"/>
  <c r="AV351" i="1"/>
  <c r="W213" i="1"/>
  <c r="V225" i="1"/>
  <c r="V340" i="1"/>
  <c r="V109" i="1"/>
  <c r="V181" i="1"/>
  <c r="AW206" i="1"/>
  <c r="V289" i="1"/>
  <c r="AW176" i="1"/>
  <c r="W287" i="1"/>
  <c r="W316" i="1"/>
  <c r="V128" i="1"/>
  <c r="V130" i="1"/>
  <c r="AW84" i="1"/>
  <c r="AV96" i="1"/>
  <c r="AV98" i="1"/>
  <c r="AV145" i="1"/>
  <c r="AV188" i="1"/>
  <c r="AV190" i="1"/>
  <c r="AW319" i="1"/>
  <c r="W340" i="1"/>
  <c r="W352" i="1"/>
  <c r="V117" i="1"/>
  <c r="W186" i="1"/>
  <c r="V188" i="1"/>
  <c r="AV27" i="1"/>
  <c r="AV29" i="1"/>
  <c r="AW242" i="1"/>
  <c r="AW244" i="1"/>
  <c r="AW351" i="1"/>
  <c r="W241" i="1"/>
  <c r="W253" i="1"/>
  <c r="W317" i="1"/>
  <c r="V12" i="1"/>
  <c r="V14" i="1"/>
  <c r="AW17" i="1"/>
  <c r="AW19" i="1"/>
  <c r="AW21" i="1"/>
  <c r="AW23" i="1"/>
  <c r="AW25" i="1"/>
  <c r="AW27" i="1"/>
  <c r="AW81" i="1"/>
  <c r="AV85" i="1"/>
  <c r="AV91" i="1"/>
  <c r="AV141" i="1"/>
  <c r="AV143" i="1"/>
  <c r="AV254" i="1"/>
  <c r="V205" i="1"/>
  <c r="W12" i="1"/>
  <c r="V144" i="1"/>
  <c r="V175" i="1"/>
  <c r="AV273" i="1"/>
  <c r="W338" i="1"/>
  <c r="W346" i="1"/>
  <c r="W184" i="1"/>
  <c r="W61" i="1"/>
  <c r="W289" i="1"/>
  <c r="W337" i="1"/>
  <c r="W349" i="1"/>
  <c r="V32" i="1"/>
  <c r="V34" i="1"/>
  <c r="V108" i="1"/>
  <c r="V112" i="1"/>
  <c r="AV49" i="1"/>
  <c r="AV175" i="1"/>
  <c r="AV208" i="1"/>
  <c r="AW237" i="1"/>
  <c r="AV350" i="1"/>
  <c r="AW48" i="1"/>
  <c r="V119" i="1"/>
  <c r="W182" i="1"/>
  <c r="W312" i="1"/>
  <c r="W30" i="1"/>
  <c r="V91" i="1"/>
  <c r="W112" i="1"/>
  <c r="AV30" i="1"/>
  <c r="AV32" i="1"/>
  <c r="AV34" i="1"/>
  <c r="AV51" i="1"/>
  <c r="AV57" i="1"/>
  <c r="AV59" i="1"/>
  <c r="AW177" i="1"/>
  <c r="AW181" i="1"/>
  <c r="AW183" i="1"/>
  <c r="AW185" i="1"/>
  <c r="AW187" i="1"/>
  <c r="AW214" i="1"/>
  <c r="AV222" i="1"/>
  <c r="W348" i="1"/>
  <c r="W222" i="1"/>
  <c r="V123" i="1"/>
  <c r="V246" i="1"/>
  <c r="W306" i="1"/>
  <c r="W310" i="1"/>
  <c r="V278" i="1"/>
  <c r="AW30" i="1"/>
  <c r="AW80" i="1"/>
  <c r="AV144" i="1"/>
  <c r="AW189" i="1"/>
  <c r="AW191" i="1"/>
  <c r="W354" i="1"/>
  <c r="V29" i="1"/>
  <c r="AW318" i="1"/>
  <c r="V321" i="1"/>
  <c r="V121" i="1"/>
  <c r="W180" i="1"/>
  <c r="V248" i="1"/>
  <c r="V252" i="1"/>
  <c r="W308" i="1"/>
  <c r="W223" i="1"/>
  <c r="V210" i="1"/>
  <c r="W274" i="1"/>
  <c r="W280" i="1"/>
  <c r="V301" i="1"/>
  <c r="W50" i="1"/>
  <c r="V58" i="1"/>
  <c r="V79" i="1"/>
  <c r="V93" i="1"/>
  <c r="W191" i="1"/>
  <c r="W193" i="1"/>
  <c r="AV13" i="1"/>
  <c r="AW146" i="1"/>
  <c r="AW154" i="1"/>
  <c r="AV302" i="1"/>
  <c r="W225" i="1"/>
  <c r="W242" i="1"/>
  <c r="W244" i="1"/>
  <c r="W246" i="1"/>
  <c r="W248" i="1"/>
  <c r="W250" i="1"/>
  <c r="W252" i="1"/>
  <c r="V258" i="1"/>
  <c r="V287" i="1"/>
  <c r="W319" i="1"/>
  <c r="W321" i="1"/>
  <c r="V46" i="1"/>
  <c r="V48" i="1"/>
  <c r="V63" i="1"/>
  <c r="W82" i="1"/>
  <c r="V115" i="1"/>
  <c r="V161" i="1"/>
  <c r="AW55" i="1"/>
  <c r="AV61" i="1"/>
  <c r="AW64" i="1"/>
  <c r="AV129" i="1"/>
  <c r="AW173" i="1"/>
  <c r="AW175" i="1"/>
  <c r="AV177" i="1"/>
  <c r="AV179" i="1"/>
  <c r="AV204" i="1"/>
  <c r="AV212" i="1"/>
  <c r="AW250" i="1"/>
  <c r="AW254" i="1"/>
  <c r="AV277" i="1"/>
  <c r="AV279" i="1"/>
  <c r="AV281" i="1"/>
  <c r="AV283" i="1"/>
  <c r="AW300" i="1"/>
  <c r="AW304" i="1"/>
  <c r="AV340" i="1"/>
  <c r="AV342" i="1"/>
  <c r="AV344" i="1"/>
  <c r="AW287" i="1"/>
  <c r="AV320" i="1"/>
  <c r="W205" i="1"/>
  <c r="W211" i="1"/>
  <c r="V243" i="1"/>
  <c r="V251" i="1"/>
  <c r="W16" i="1"/>
  <c r="W77" i="1"/>
  <c r="V83" i="1"/>
  <c r="V87" i="1"/>
  <c r="W148" i="1"/>
  <c r="W150" i="1"/>
  <c r="W152" i="1"/>
  <c r="W173" i="1"/>
  <c r="W192" i="1"/>
  <c r="W194" i="1"/>
  <c r="AV33" i="1"/>
  <c r="AV63" i="1"/>
  <c r="AW97" i="1"/>
  <c r="AV172" i="1"/>
  <c r="AW226" i="1"/>
  <c r="AW241" i="1"/>
  <c r="AW245" i="1"/>
  <c r="AV251" i="1"/>
  <c r="AW320" i="1"/>
  <c r="AW322" i="1"/>
  <c r="AW222" i="1"/>
  <c r="AV243" i="1"/>
  <c r="AV322" i="1"/>
  <c r="V211" i="1"/>
  <c r="W243" i="1"/>
  <c r="W286" i="1"/>
  <c r="W318" i="1"/>
  <c r="W320" i="1"/>
  <c r="W322" i="1"/>
  <c r="V351" i="1"/>
  <c r="W31" i="1"/>
  <c r="V47" i="1"/>
  <c r="W62" i="1"/>
  <c r="W83" i="1"/>
  <c r="W85" i="1"/>
  <c r="W89" i="1"/>
  <c r="V160" i="1"/>
  <c r="V162" i="1"/>
  <c r="AW31" i="1"/>
  <c r="AW33" i="1"/>
  <c r="AV50" i="1"/>
  <c r="AW63" i="1"/>
  <c r="AW65" i="1"/>
  <c r="AV128" i="1"/>
  <c r="AV130" i="1"/>
  <c r="AW145" i="1"/>
  <c r="AV151" i="1"/>
  <c r="AW209" i="1"/>
  <c r="AV341" i="1"/>
  <c r="AW143" i="1"/>
  <c r="AV226" i="1"/>
  <c r="AV245" i="1"/>
  <c r="V213" i="1"/>
  <c r="V273" i="1"/>
  <c r="V277" i="1"/>
  <c r="V279" i="1"/>
  <c r="V286" i="1"/>
  <c r="W309" i="1"/>
  <c r="W351" i="1"/>
  <c r="V64" i="1"/>
  <c r="V66" i="1"/>
  <c r="V116" i="1"/>
  <c r="V118" i="1"/>
  <c r="V141" i="1"/>
  <c r="W145" i="1"/>
  <c r="AV56" i="1"/>
  <c r="AW188" i="1"/>
  <c r="AW213" i="1"/>
  <c r="AW305" i="1"/>
  <c r="AW193" i="1"/>
  <c r="AV241" i="1"/>
  <c r="AW289" i="1"/>
  <c r="AW337" i="1"/>
  <c r="W279" i="1"/>
  <c r="V311" i="1"/>
  <c r="V338" i="1"/>
  <c r="W26" i="1"/>
  <c r="V49" i="1"/>
  <c r="W64" i="1"/>
  <c r="W66" i="1"/>
  <c r="W97" i="1"/>
  <c r="W141" i="1"/>
  <c r="V179" i="1"/>
  <c r="V183" i="1"/>
  <c r="AV14" i="1"/>
  <c r="AW24" i="1"/>
  <c r="AW26" i="1"/>
  <c r="AV45" i="1"/>
  <c r="AW90" i="1"/>
  <c r="AV305" i="1"/>
  <c r="AV311" i="1"/>
  <c r="V82" i="1"/>
  <c r="V221" i="1"/>
  <c r="V308" i="1"/>
  <c r="V310" i="1"/>
  <c r="W19" i="1"/>
  <c r="V27" i="1"/>
  <c r="AV306" i="1"/>
  <c r="V255" i="1"/>
  <c r="V303" i="1"/>
  <c r="V337" i="1"/>
  <c r="W65" i="1"/>
  <c r="V125" i="1"/>
  <c r="V142" i="1"/>
  <c r="V146" i="1"/>
  <c r="AV81" i="1"/>
  <c r="AV316" i="1"/>
  <c r="W255" i="1"/>
  <c r="W14" i="1"/>
  <c r="V16" i="1"/>
  <c r="V60" i="1"/>
  <c r="W125" i="1"/>
  <c r="AW208" i="1"/>
  <c r="AV272" i="1"/>
  <c r="W80" i="1"/>
  <c r="AV48" i="1"/>
  <c r="V254" i="1"/>
  <c r="W277" i="1"/>
  <c r="V332" i="1"/>
  <c r="W114" i="1"/>
  <c r="AV253" i="1"/>
  <c r="V212" i="1"/>
  <c r="V114" i="1"/>
  <c r="W207" i="1"/>
  <c r="V239" i="1"/>
  <c r="W95" i="1"/>
  <c r="AW174" i="1"/>
  <c r="V306" i="1"/>
  <c r="W209" i="1"/>
  <c r="V222" i="1"/>
  <c r="V342" i="1"/>
  <c r="V348" i="1"/>
  <c r="AW157" i="1"/>
  <c r="V245" i="1"/>
  <c r="W268" i="1"/>
  <c r="W272" i="1"/>
  <c r="V30" i="1"/>
  <c r="V92" i="1"/>
  <c r="AV157" i="1"/>
  <c r="AV221" i="1"/>
  <c r="W25" i="1"/>
  <c r="V86" i="1"/>
  <c r="AV125" i="1"/>
  <c r="W212" i="1"/>
  <c r="W219" i="1"/>
  <c r="W86" i="1"/>
  <c r="AV220" i="1"/>
  <c r="AV255" i="1"/>
  <c r="AV337" i="1"/>
  <c r="V224" i="1"/>
  <c r="V62" i="1"/>
  <c r="W92" i="1"/>
  <c r="V124" i="1"/>
  <c r="W146" i="1"/>
  <c r="AW85" i="1"/>
  <c r="AV146" i="1"/>
  <c r="W204" i="1"/>
  <c r="V209" i="1"/>
  <c r="W214" i="1"/>
  <c r="W224" i="1"/>
  <c r="W237" i="1"/>
  <c r="W249" i="1"/>
  <c r="W305" i="1"/>
  <c r="V341" i="1"/>
  <c r="V343" i="1"/>
  <c r="W53" i="1"/>
  <c r="V55" i="1"/>
  <c r="W109" i="1"/>
  <c r="W111" i="1"/>
  <c r="AW18" i="1"/>
  <c r="AV20" i="1"/>
  <c r="AV22" i="1"/>
  <c r="AV110" i="1"/>
  <c r="AV114" i="1"/>
  <c r="AV205" i="1"/>
  <c r="AV210" i="1"/>
  <c r="AV214" i="1"/>
  <c r="AV216" i="1"/>
  <c r="AW246" i="1"/>
  <c r="AV278" i="1"/>
  <c r="W301" i="1"/>
  <c r="W140" i="1"/>
  <c r="AV123" i="1"/>
  <c r="AW272" i="1"/>
  <c r="AW353" i="1"/>
  <c r="W245" i="1"/>
  <c r="W353" i="1"/>
  <c r="W84" i="1"/>
  <c r="AV250" i="1"/>
  <c r="V237" i="1"/>
  <c r="W18" i="1"/>
  <c r="W29" i="1"/>
  <c r="V120" i="1"/>
  <c r="AV18" i="1"/>
  <c r="AW112" i="1"/>
  <c r="W226" i="1"/>
  <c r="V242" i="1"/>
  <c r="V269" i="1"/>
  <c r="W278" i="1"/>
  <c r="V350" i="1"/>
  <c r="V33" i="1"/>
  <c r="W57" i="1"/>
  <c r="V81" i="1"/>
  <c r="W96" i="1"/>
  <c r="W98" i="1"/>
  <c r="AV82" i="1"/>
  <c r="AV95" i="1"/>
  <c r="AV252" i="1"/>
  <c r="AV307" i="1"/>
  <c r="AV332" i="1"/>
  <c r="V353" i="1"/>
  <c r="V88" i="1"/>
  <c r="V127" i="1"/>
  <c r="V156" i="1"/>
  <c r="AW268" i="1"/>
  <c r="AV348" i="1"/>
  <c r="W217" i="1"/>
  <c r="W257" i="1"/>
  <c r="AW117" i="1"/>
  <c r="AV303" i="1"/>
  <c r="V204" i="1"/>
  <c r="W247" i="1"/>
  <c r="V53" i="1"/>
  <c r="V206" i="1"/>
  <c r="V214" i="1"/>
  <c r="V274" i="1"/>
  <c r="V96" i="1"/>
  <c r="W116" i="1"/>
  <c r="AV124" i="1"/>
  <c r="AW190" i="1"/>
  <c r="V218" i="1"/>
  <c r="V244" i="1"/>
  <c r="V256" i="1"/>
  <c r="W258" i="1"/>
  <c r="W276" i="1"/>
  <c r="W284" i="1"/>
  <c r="W311" i="1"/>
  <c r="V333" i="1"/>
  <c r="V352" i="1"/>
  <c r="W28" i="1"/>
  <c r="W33" i="1"/>
  <c r="W113" i="1"/>
  <c r="AW239" i="1"/>
  <c r="AV315" i="1"/>
  <c r="AV317" i="1"/>
  <c r="AW341" i="1"/>
  <c r="W303" i="1"/>
  <c r="V90" i="1"/>
  <c r="AW140" i="1"/>
  <c r="V247" i="1"/>
  <c r="V281" i="1"/>
  <c r="W88" i="1"/>
  <c r="AW125" i="1"/>
  <c r="AV274" i="1"/>
  <c r="V249" i="1"/>
  <c r="V216" i="1"/>
  <c r="V300" i="1"/>
  <c r="W343" i="1"/>
  <c r="V94" i="1"/>
  <c r="W118" i="1"/>
  <c r="AV93" i="1"/>
  <c r="AV207" i="1"/>
  <c r="AV339" i="1"/>
  <c r="AW350" i="1"/>
  <c r="W313" i="1"/>
  <c r="W333" i="1"/>
  <c r="V80" i="1"/>
  <c r="AV111" i="1"/>
  <c r="AV158" i="1"/>
  <c r="AV160" i="1"/>
  <c r="AW224" i="1"/>
  <c r="AW309" i="1"/>
  <c r="AW311" i="1"/>
  <c r="AW317" i="1"/>
  <c r="V288" i="1"/>
  <c r="V84" i="1"/>
  <c r="W144" i="1"/>
  <c r="AW346" i="1"/>
  <c r="V51" i="1"/>
  <c r="AW119" i="1"/>
  <c r="W350" i="1"/>
  <c r="V31" i="1"/>
  <c r="V59" i="1"/>
  <c r="W81" i="1"/>
  <c r="V98" i="1"/>
  <c r="V122" i="1"/>
  <c r="V177" i="1"/>
  <c r="AW108" i="1"/>
  <c r="AW220" i="1"/>
  <c r="V315" i="1"/>
  <c r="V318" i="1"/>
  <c r="V349" i="1"/>
  <c r="V157" i="1"/>
  <c r="AV17" i="1"/>
  <c r="AV149" i="1"/>
  <c r="AW162" i="1"/>
  <c r="W281" i="1"/>
  <c r="W288" i="1"/>
  <c r="V320" i="1"/>
  <c r="V322" i="1"/>
  <c r="W345" i="1"/>
  <c r="W21" i="1"/>
  <c r="W23" i="1"/>
  <c r="V45" i="1"/>
  <c r="W55" i="1"/>
  <c r="V57" i="1"/>
  <c r="V65" i="1"/>
  <c r="W78" i="1"/>
  <c r="W90" i="1"/>
  <c r="V129" i="1"/>
  <c r="V159" i="1"/>
  <c r="W174" i="1"/>
  <c r="V176" i="1"/>
  <c r="W179" i="1"/>
  <c r="W190" i="1"/>
  <c r="AW15" i="1"/>
  <c r="AW51" i="1"/>
  <c r="AW53" i="1"/>
  <c r="AV64" i="1"/>
  <c r="AW86" i="1"/>
  <c r="AW88" i="1"/>
  <c r="AV90" i="1"/>
  <c r="AV92" i="1"/>
  <c r="AV127" i="1"/>
  <c r="AW144" i="1"/>
  <c r="AV192" i="1"/>
  <c r="AV194" i="1"/>
  <c r="AW207" i="1"/>
  <c r="AW212" i="1"/>
  <c r="AV225" i="1"/>
  <c r="AV257" i="1"/>
  <c r="AV289" i="1"/>
  <c r="AV319" i="1"/>
  <c r="AW334" i="1"/>
  <c r="AV336" i="1"/>
  <c r="AV343" i="1"/>
  <c r="V285" i="1"/>
  <c r="W342" i="1"/>
  <c r="V13" i="1"/>
  <c r="V50" i="1"/>
  <c r="W108" i="1"/>
  <c r="V110" i="1"/>
  <c r="V113" i="1"/>
  <c r="W161" i="1"/>
  <c r="AV12" i="1"/>
  <c r="AW129" i="1"/>
  <c r="AV161" i="1"/>
  <c r="AV176" i="1"/>
  <c r="AV209" i="1"/>
  <c r="AV238" i="1"/>
  <c r="AW276" i="1"/>
  <c r="AW278" i="1"/>
  <c r="AV280" i="1"/>
  <c r="AV282" i="1"/>
  <c r="AW321" i="1"/>
  <c r="AV352" i="1"/>
  <c r="AV354" i="1"/>
  <c r="V354" i="1"/>
  <c r="V85" i="1"/>
  <c r="V97" i="1"/>
  <c r="W110" i="1"/>
  <c r="V126" i="1"/>
  <c r="V148" i="1"/>
  <c r="V150" i="1"/>
  <c r="AV19" i="1"/>
  <c r="AV116" i="1"/>
  <c r="AV118" i="1"/>
  <c r="AV120" i="1"/>
  <c r="AV122" i="1"/>
  <c r="AV148" i="1"/>
  <c r="AW159" i="1"/>
  <c r="AV178" i="1"/>
  <c r="AV271" i="1"/>
  <c r="AW280" i="1"/>
  <c r="AW284" i="1"/>
  <c r="AV308" i="1"/>
  <c r="AV310" i="1"/>
  <c r="AV314" i="1"/>
  <c r="AW352" i="1"/>
  <c r="W314" i="1"/>
  <c r="W156" i="1"/>
  <c r="AW76" i="1"/>
  <c r="AV83" i="1"/>
  <c r="AV94" i="1"/>
  <c r="AW109" i="1"/>
  <c r="AW116" i="1"/>
  <c r="AW118" i="1"/>
  <c r="AW120" i="1"/>
  <c r="AW124" i="1"/>
  <c r="AW150" i="1"/>
  <c r="AW152" i="1"/>
  <c r="AW204" i="1"/>
  <c r="AV240" i="1"/>
  <c r="AV284" i="1"/>
  <c r="AV286" i="1"/>
  <c r="AW301" i="1"/>
  <c r="AW308" i="1"/>
  <c r="AW310" i="1"/>
  <c r="AW312" i="1"/>
  <c r="AW316" i="1"/>
  <c r="AV349" i="1"/>
  <c r="V282" i="1"/>
  <c r="W302" i="1"/>
  <c r="V319" i="1"/>
  <c r="W334" i="1"/>
  <c r="W344" i="1"/>
  <c r="V20" i="1"/>
  <c r="W32" i="1"/>
  <c r="W34" i="1"/>
  <c r="V44" i="1"/>
  <c r="W52" i="1"/>
  <c r="W54" i="1"/>
  <c r="V56" i="1"/>
  <c r="V77" i="1"/>
  <c r="W87" i="1"/>
  <c r="V89" i="1"/>
  <c r="V158" i="1"/>
  <c r="V189" i="1"/>
  <c r="V193" i="1"/>
  <c r="AV25" i="1"/>
  <c r="AV52" i="1"/>
  <c r="AW78" i="1"/>
  <c r="AV80" i="1"/>
  <c r="AV87" i="1"/>
  <c r="AV126" i="1"/>
  <c r="AW141" i="1"/>
  <c r="AW156" i="1"/>
  <c r="AV180" i="1"/>
  <c r="AV182" i="1"/>
  <c r="AV184" i="1"/>
  <c r="AV213" i="1"/>
  <c r="AV215" i="1"/>
  <c r="AV237" i="1"/>
  <c r="AV242" i="1"/>
  <c r="AV249" i="1"/>
  <c r="AW273" i="1"/>
  <c r="AV318" i="1"/>
  <c r="W119" i="1"/>
  <c r="W129" i="1"/>
  <c r="V149" i="1"/>
  <c r="V185" i="1"/>
  <c r="AW32" i="1"/>
  <c r="AV54" i="1"/>
  <c r="AV77" i="1"/>
  <c r="AV147" i="1"/>
  <c r="AV159" i="1"/>
  <c r="AW172" i="1"/>
  <c r="AV353" i="1"/>
  <c r="W121" i="1"/>
  <c r="W123" i="1"/>
  <c r="W153" i="1"/>
  <c r="V190" i="1"/>
  <c r="AW121" i="1"/>
  <c r="AW123" i="1"/>
  <c r="AW216" i="1"/>
  <c r="AV247" i="1"/>
  <c r="AW251" i="1"/>
  <c r="AV256" i="1"/>
  <c r="AW269" i="1"/>
  <c r="AW271" i="1"/>
  <c r="AW281" i="1"/>
  <c r="AW313" i="1"/>
  <c r="V192" i="1"/>
  <c r="AV21" i="1"/>
  <c r="AV31" i="1"/>
  <c r="AW44" i="1"/>
  <c r="AW54" i="1"/>
  <c r="AW56" i="1"/>
  <c r="AW66" i="1"/>
  <c r="AW151" i="1"/>
  <c r="AV193" i="1"/>
  <c r="AW218" i="1"/>
  <c r="AW236" i="1"/>
  <c r="AW253" i="1"/>
  <c r="AW256" i="1"/>
  <c r="AW333" i="1"/>
  <c r="AW345" i="1"/>
  <c r="W122" i="1"/>
  <c r="V140" i="1"/>
  <c r="W154" i="1"/>
  <c r="W172" i="1"/>
  <c r="V191" i="1"/>
  <c r="AV53" i="1"/>
  <c r="AV55" i="1"/>
  <c r="AV65" i="1"/>
  <c r="AW122" i="1"/>
  <c r="AV140" i="1"/>
  <c r="AW148" i="1"/>
  <c r="AV150" i="1"/>
  <c r="AV152" i="1"/>
  <c r="AW160" i="1"/>
  <c r="AV162" i="1"/>
  <c r="AW205" i="1"/>
  <c r="AW215" i="1"/>
  <c r="AW270" i="1"/>
  <c r="AW282" i="1"/>
  <c r="AW314" i="1"/>
  <c r="AW332" i="1"/>
  <c r="AW342" i="1"/>
  <c r="AW344" i="1"/>
  <c r="AV346" i="1"/>
  <c r="AW354" i="1"/>
  <c r="AW20" i="1"/>
  <c r="AW45" i="1"/>
  <c r="AW57" i="1"/>
  <c r="AW110" i="1"/>
  <c r="AW257" i="1"/>
  <c r="AV275" i="1"/>
  <c r="AV287" i="1"/>
  <c r="AW302" i="1"/>
  <c r="AV321" i="1"/>
  <c r="AV334" i="1"/>
  <c r="AW335" i="1"/>
  <c r="AW347" i="1"/>
  <c r="AV333" i="1"/>
  <c r="AV345" i="1"/>
  <c r="AV301" i="1"/>
  <c r="AV313" i="1"/>
  <c r="AV300" i="1"/>
  <c r="AV312" i="1"/>
  <c r="AW315" i="1"/>
  <c r="AW303" i="1"/>
  <c r="AV309" i="1"/>
  <c r="AV276" i="1"/>
  <c r="AW247" i="1"/>
  <c r="AV258" i="1"/>
  <c r="AV206" i="1"/>
  <c r="AV217" i="1"/>
  <c r="AV173" i="1"/>
  <c r="AV185" i="1"/>
  <c r="AV183" i="1"/>
  <c r="AV174" i="1"/>
  <c r="AV181" i="1"/>
  <c r="AV186" i="1"/>
  <c r="AV142" i="1"/>
  <c r="AV154" i="1"/>
  <c r="AW155" i="1"/>
  <c r="AV153" i="1"/>
  <c r="AW111" i="1"/>
  <c r="AV109" i="1"/>
  <c r="AV121" i="1"/>
  <c r="AV108" i="1"/>
  <c r="AV117" i="1"/>
  <c r="AV78" i="1"/>
  <c r="AW79" i="1"/>
  <c r="AW91" i="1"/>
  <c r="AV89" i="1"/>
  <c r="AV84" i="1"/>
  <c r="AV46" i="1"/>
  <c r="AW47" i="1"/>
  <c r="AV58" i="1"/>
  <c r="AW59" i="1"/>
  <c r="AV28" i="1"/>
  <c r="AW22" i="1"/>
  <c r="AW34" i="1"/>
  <c r="V173" i="1"/>
  <c r="V182" i="1"/>
  <c r="V194" i="1"/>
  <c r="V174" i="1"/>
  <c r="W175" i="1"/>
  <c r="V151" i="1"/>
  <c r="W143" i="1"/>
  <c r="V154" i="1"/>
  <c r="V152" i="1"/>
  <c r="W79" i="1"/>
  <c r="W91" i="1"/>
  <c r="W47" i="1"/>
  <c r="W59" i="1"/>
  <c r="W15" i="1"/>
  <c r="V26" i="1"/>
  <c r="W27" i="1"/>
  <c r="V25" i="1"/>
  <c r="V23" i="1"/>
  <c r="V24" i="1"/>
  <c r="V22" i="1"/>
  <c r="V334" i="1"/>
  <c r="W335" i="1"/>
  <c r="V346" i="1"/>
  <c r="W347" i="1"/>
  <c r="V345" i="1"/>
  <c r="W341" i="1"/>
  <c r="V313" i="1"/>
  <c r="V312" i="1"/>
  <c r="V314" i="1"/>
  <c r="V272" i="1"/>
  <c r="W273" i="1"/>
  <c r="W285" i="1"/>
  <c r="V271" i="1"/>
  <c r="V283" i="1"/>
  <c r="W271" i="1"/>
  <c r="W283" i="1"/>
  <c r="V284" i="1"/>
  <c r="V238" i="1"/>
  <c r="W239" i="1"/>
  <c r="V250" i="1"/>
  <c r="W251" i="1"/>
  <c r="V207" i="1"/>
  <c r="W208" i="1"/>
  <c r="V219" i="1"/>
  <c r="W220" i="1"/>
  <c r="AM322" i="1"/>
  <c r="AL322" i="1"/>
  <c r="AF322" i="1"/>
  <c r="AE322" i="1"/>
  <c r="AD322" i="1"/>
  <c r="AC322" i="1"/>
  <c r="AM321" i="1"/>
  <c r="AL321" i="1"/>
  <c r="AF321" i="1"/>
  <c r="AE321" i="1"/>
  <c r="AD321" i="1"/>
  <c r="AC321" i="1"/>
  <c r="AM320" i="1"/>
  <c r="AL320" i="1"/>
  <c r="AF320" i="1"/>
  <c r="AE320" i="1"/>
  <c r="AD320" i="1"/>
  <c r="AC320" i="1"/>
  <c r="AM319" i="1"/>
  <c r="AL319" i="1"/>
  <c r="AF319" i="1"/>
  <c r="AE319" i="1"/>
  <c r="AD319" i="1"/>
  <c r="AC319" i="1"/>
  <c r="AM318" i="1"/>
  <c r="AL318" i="1"/>
  <c r="AF318" i="1"/>
  <c r="AE318" i="1"/>
  <c r="AD318" i="1"/>
  <c r="AC318" i="1"/>
  <c r="AM317" i="1"/>
  <c r="AL317" i="1"/>
  <c r="AF317" i="1"/>
  <c r="AE317" i="1"/>
  <c r="AD317" i="1"/>
  <c r="AC317" i="1"/>
  <c r="AM316" i="1"/>
  <c r="AL316" i="1"/>
  <c r="AF316" i="1"/>
  <c r="AE316" i="1"/>
  <c r="AD316" i="1"/>
  <c r="AC316" i="1"/>
  <c r="AM315" i="1"/>
  <c r="AL315" i="1"/>
  <c r="AF315" i="1"/>
  <c r="AE315" i="1"/>
  <c r="AD315" i="1"/>
  <c r="AC315" i="1"/>
  <c r="AM314" i="1"/>
  <c r="AL314" i="1"/>
  <c r="AF314" i="1"/>
  <c r="AE314" i="1"/>
  <c r="AD314" i="1"/>
  <c r="AC314" i="1"/>
  <c r="AM313" i="1"/>
  <c r="AL313" i="1"/>
  <c r="AF313" i="1"/>
  <c r="AE313" i="1"/>
  <c r="AD313" i="1"/>
  <c r="AC313" i="1"/>
  <c r="AM312" i="1"/>
  <c r="AL312" i="1"/>
  <c r="AF312" i="1"/>
  <c r="AE312" i="1"/>
  <c r="AD312" i="1"/>
  <c r="AC312" i="1"/>
  <c r="AM311" i="1"/>
  <c r="AL311" i="1"/>
  <c r="AF311" i="1"/>
  <c r="AE311" i="1"/>
  <c r="AD311" i="1"/>
  <c r="AC311" i="1"/>
  <c r="AM310" i="1"/>
  <c r="AL310" i="1"/>
  <c r="AF310" i="1"/>
  <c r="AE310" i="1"/>
  <c r="AD310" i="1"/>
  <c r="AC310" i="1"/>
  <c r="AM309" i="1"/>
  <c r="AL309" i="1"/>
  <c r="AF309" i="1"/>
  <c r="AE309" i="1"/>
  <c r="AD309" i="1"/>
  <c r="AC309" i="1"/>
  <c r="AM308" i="1"/>
  <c r="AL308" i="1"/>
  <c r="AF308" i="1"/>
  <c r="AE308" i="1"/>
  <c r="AD308" i="1"/>
  <c r="AC308" i="1"/>
  <c r="AM307" i="1"/>
  <c r="AL307" i="1"/>
  <c r="AF307" i="1"/>
  <c r="AE307" i="1"/>
  <c r="AD307" i="1"/>
  <c r="AC307" i="1"/>
  <c r="AM306" i="1"/>
  <c r="AL306" i="1"/>
  <c r="AF306" i="1"/>
  <c r="AE306" i="1"/>
  <c r="AD306" i="1"/>
  <c r="AC306" i="1"/>
  <c r="AM305" i="1"/>
  <c r="AL305" i="1"/>
  <c r="AF305" i="1"/>
  <c r="AE305" i="1"/>
  <c r="AD305" i="1"/>
  <c r="AC305" i="1"/>
  <c r="AM304" i="1"/>
  <c r="AL304" i="1"/>
  <c r="AF304" i="1"/>
  <c r="AE304" i="1"/>
  <c r="AD304" i="1"/>
  <c r="AC304" i="1"/>
  <c r="AM303" i="1"/>
  <c r="AL303" i="1"/>
  <c r="AF303" i="1"/>
  <c r="AE303" i="1"/>
  <c r="AD303" i="1"/>
  <c r="AC303" i="1"/>
  <c r="AM302" i="1"/>
  <c r="AL302" i="1"/>
  <c r="AF302" i="1"/>
  <c r="AE302" i="1"/>
  <c r="AD302" i="1"/>
  <c r="AC302" i="1"/>
  <c r="AM301" i="1"/>
  <c r="AL301" i="1"/>
  <c r="AF301" i="1"/>
  <c r="AE301" i="1"/>
  <c r="AD301" i="1"/>
  <c r="AC301" i="1"/>
  <c r="AM300" i="1"/>
  <c r="AL300" i="1"/>
  <c r="AF300" i="1"/>
  <c r="AE300" i="1"/>
  <c r="AD300" i="1"/>
  <c r="AC300" i="1"/>
  <c r="AM354" i="1"/>
  <c r="AL354" i="1"/>
  <c r="AF354" i="1"/>
  <c r="AE354" i="1"/>
  <c r="AD354" i="1"/>
  <c r="AC354" i="1"/>
  <c r="AM353" i="1"/>
  <c r="AL353" i="1"/>
  <c r="AF353" i="1"/>
  <c r="AE353" i="1"/>
  <c r="AD353" i="1"/>
  <c r="AC353" i="1"/>
  <c r="AM352" i="1"/>
  <c r="AL352" i="1"/>
  <c r="AF352" i="1"/>
  <c r="AE352" i="1"/>
  <c r="AD352" i="1"/>
  <c r="AC352" i="1"/>
  <c r="AM351" i="1"/>
  <c r="AL351" i="1"/>
  <c r="AF351" i="1"/>
  <c r="AE351" i="1"/>
  <c r="AD351" i="1"/>
  <c r="AC351" i="1"/>
  <c r="AM350" i="1"/>
  <c r="AL350" i="1"/>
  <c r="AF350" i="1"/>
  <c r="AE350" i="1"/>
  <c r="AD350" i="1"/>
  <c r="AC350" i="1"/>
  <c r="AM349" i="1"/>
  <c r="AL349" i="1"/>
  <c r="AF349" i="1"/>
  <c r="AE349" i="1"/>
  <c r="AD349" i="1"/>
  <c r="AC349" i="1"/>
  <c r="AM348" i="1"/>
  <c r="AL348" i="1"/>
  <c r="AF348" i="1"/>
  <c r="AE348" i="1"/>
  <c r="AD348" i="1"/>
  <c r="AC348" i="1"/>
  <c r="AM347" i="1"/>
  <c r="AL347" i="1"/>
  <c r="AF347" i="1"/>
  <c r="AE347" i="1"/>
  <c r="AD347" i="1"/>
  <c r="AC347" i="1"/>
  <c r="AM346" i="1"/>
  <c r="AL346" i="1"/>
  <c r="AF346" i="1"/>
  <c r="AE346" i="1"/>
  <c r="AD346" i="1"/>
  <c r="AC346" i="1"/>
  <c r="AM345" i="1"/>
  <c r="AL345" i="1"/>
  <c r="AF345" i="1"/>
  <c r="AE345" i="1"/>
  <c r="AD345" i="1"/>
  <c r="AC345" i="1"/>
  <c r="AM344" i="1"/>
  <c r="AL344" i="1"/>
  <c r="AF344" i="1"/>
  <c r="AE344" i="1"/>
  <c r="AD344" i="1"/>
  <c r="AC344" i="1"/>
  <c r="AM343" i="1"/>
  <c r="AL343" i="1"/>
  <c r="AF343" i="1"/>
  <c r="AE343" i="1"/>
  <c r="AD343" i="1"/>
  <c r="AC343" i="1"/>
  <c r="AM342" i="1"/>
  <c r="AL342" i="1"/>
  <c r="AF342" i="1"/>
  <c r="AE342" i="1"/>
  <c r="AD342" i="1"/>
  <c r="AC342" i="1"/>
  <c r="AM341" i="1"/>
  <c r="AL341" i="1"/>
  <c r="AF341" i="1"/>
  <c r="AE341" i="1"/>
  <c r="AD341" i="1"/>
  <c r="AC341" i="1"/>
  <c r="AM340" i="1"/>
  <c r="AL340" i="1"/>
  <c r="AF340" i="1"/>
  <c r="AE340" i="1"/>
  <c r="AD340" i="1"/>
  <c r="AC340" i="1"/>
  <c r="AM339" i="1"/>
  <c r="AL339" i="1"/>
  <c r="AF339" i="1"/>
  <c r="AE339" i="1"/>
  <c r="AD339" i="1"/>
  <c r="AC339" i="1"/>
  <c r="AM338" i="1"/>
  <c r="AL338" i="1"/>
  <c r="AF338" i="1"/>
  <c r="AE338" i="1"/>
  <c r="AD338" i="1"/>
  <c r="AC338" i="1"/>
  <c r="AM337" i="1"/>
  <c r="AL337" i="1"/>
  <c r="AF337" i="1"/>
  <c r="AE337" i="1"/>
  <c r="AD337" i="1"/>
  <c r="AC337" i="1"/>
  <c r="AM336" i="1"/>
  <c r="AL336" i="1"/>
  <c r="AF336" i="1"/>
  <c r="AE336" i="1"/>
  <c r="AD336" i="1"/>
  <c r="AC336" i="1"/>
  <c r="AM335" i="1"/>
  <c r="AL335" i="1"/>
  <c r="AF335" i="1"/>
  <c r="AE335" i="1"/>
  <c r="AD335" i="1"/>
  <c r="AC335" i="1"/>
  <c r="AM334" i="1"/>
  <c r="AL334" i="1"/>
  <c r="AF334" i="1"/>
  <c r="AE334" i="1"/>
  <c r="AD334" i="1"/>
  <c r="AC334" i="1"/>
  <c r="AM333" i="1"/>
  <c r="AL333" i="1"/>
  <c r="AF333" i="1"/>
  <c r="AE333" i="1"/>
  <c r="AD333" i="1"/>
  <c r="AC333" i="1"/>
  <c r="AM332" i="1"/>
  <c r="AL332" i="1"/>
  <c r="AF332" i="1"/>
  <c r="AE332" i="1"/>
  <c r="AD332" i="1"/>
  <c r="AC332" i="1"/>
  <c r="AD331" i="1"/>
  <c r="AF331" i="1"/>
  <c r="AM331" i="1"/>
  <c r="AD299" i="1"/>
  <c r="AF299" i="1"/>
  <c r="AM299" i="1"/>
  <c r="AE299" i="1"/>
  <c r="AG299" i="1" s="1"/>
  <c r="AM290" i="1"/>
  <c r="AL290" i="1"/>
  <c r="AF290" i="1"/>
  <c r="AE290" i="1"/>
  <c r="AD290" i="1"/>
  <c r="AC290" i="1"/>
  <c r="AM289" i="1"/>
  <c r="AL289" i="1"/>
  <c r="AF289" i="1"/>
  <c r="AE289" i="1"/>
  <c r="AD289" i="1"/>
  <c r="AC289" i="1"/>
  <c r="AM288" i="1"/>
  <c r="AL288" i="1"/>
  <c r="AF288" i="1"/>
  <c r="AE288" i="1"/>
  <c r="AD288" i="1"/>
  <c r="AC288" i="1"/>
  <c r="AM287" i="1"/>
  <c r="AL287" i="1"/>
  <c r="AF287" i="1"/>
  <c r="AE287" i="1"/>
  <c r="AD287" i="1"/>
  <c r="AC287" i="1"/>
  <c r="AM286" i="1"/>
  <c r="AL286" i="1"/>
  <c r="AF286" i="1"/>
  <c r="AE286" i="1"/>
  <c r="AD286" i="1"/>
  <c r="AC286" i="1"/>
  <c r="AM285" i="1"/>
  <c r="AL285" i="1"/>
  <c r="AF285" i="1"/>
  <c r="AE285" i="1"/>
  <c r="AD285" i="1"/>
  <c r="AC285" i="1"/>
  <c r="AM284" i="1"/>
  <c r="AL284" i="1"/>
  <c r="AF284" i="1"/>
  <c r="AE284" i="1"/>
  <c r="AD284" i="1"/>
  <c r="AC284" i="1"/>
  <c r="AM283" i="1"/>
  <c r="AL283" i="1"/>
  <c r="AF283" i="1"/>
  <c r="AE283" i="1"/>
  <c r="AD283" i="1"/>
  <c r="AC283" i="1"/>
  <c r="AM282" i="1"/>
  <c r="AL282" i="1"/>
  <c r="AF282" i="1"/>
  <c r="AE282" i="1"/>
  <c r="AD282" i="1"/>
  <c r="AC282" i="1"/>
  <c r="AM281" i="1"/>
  <c r="AL281" i="1"/>
  <c r="AF281" i="1"/>
  <c r="AE281" i="1"/>
  <c r="AD281" i="1"/>
  <c r="AC281" i="1"/>
  <c r="AM280" i="1"/>
  <c r="AL280" i="1"/>
  <c r="AF280" i="1"/>
  <c r="AE280" i="1"/>
  <c r="AD280" i="1"/>
  <c r="AC280" i="1"/>
  <c r="AM279" i="1"/>
  <c r="AL279" i="1"/>
  <c r="AF279" i="1"/>
  <c r="AE279" i="1"/>
  <c r="AD279" i="1"/>
  <c r="AC279" i="1"/>
  <c r="AM278" i="1"/>
  <c r="AL278" i="1"/>
  <c r="AF278" i="1"/>
  <c r="AE278" i="1"/>
  <c r="AD278" i="1"/>
  <c r="AC278" i="1"/>
  <c r="AM277" i="1"/>
  <c r="AL277" i="1"/>
  <c r="AF277" i="1"/>
  <c r="AE277" i="1"/>
  <c r="AD277" i="1"/>
  <c r="AC277" i="1"/>
  <c r="AM276" i="1"/>
  <c r="AL276" i="1"/>
  <c r="AF276" i="1"/>
  <c r="AE276" i="1"/>
  <c r="AD276" i="1"/>
  <c r="AC276" i="1"/>
  <c r="AM275" i="1"/>
  <c r="AL275" i="1"/>
  <c r="AF275" i="1"/>
  <c r="AE275" i="1"/>
  <c r="AD275" i="1"/>
  <c r="AC275" i="1"/>
  <c r="AM274" i="1"/>
  <c r="AL274" i="1"/>
  <c r="AF274" i="1"/>
  <c r="AE274" i="1"/>
  <c r="AD274" i="1"/>
  <c r="AC274" i="1"/>
  <c r="AM273" i="1"/>
  <c r="AL273" i="1"/>
  <c r="AF273" i="1"/>
  <c r="AE273" i="1"/>
  <c r="AD273" i="1"/>
  <c r="AC273" i="1"/>
  <c r="AM272" i="1"/>
  <c r="AL272" i="1"/>
  <c r="AF272" i="1"/>
  <c r="AE272" i="1"/>
  <c r="AD272" i="1"/>
  <c r="AC272" i="1"/>
  <c r="AM271" i="1"/>
  <c r="AL271" i="1"/>
  <c r="AF271" i="1"/>
  <c r="AE271" i="1"/>
  <c r="AD271" i="1"/>
  <c r="AC271" i="1"/>
  <c r="AM270" i="1"/>
  <c r="AL270" i="1"/>
  <c r="AF270" i="1"/>
  <c r="AE270" i="1"/>
  <c r="AD270" i="1"/>
  <c r="AC270" i="1"/>
  <c r="AM269" i="1"/>
  <c r="AL269" i="1"/>
  <c r="AF269" i="1"/>
  <c r="AE269" i="1"/>
  <c r="AD269" i="1"/>
  <c r="AC269" i="1"/>
  <c r="AM268" i="1"/>
  <c r="AL268" i="1"/>
  <c r="AF268" i="1"/>
  <c r="AE268" i="1"/>
  <c r="AD268" i="1"/>
  <c r="AC268" i="1"/>
  <c r="AD267" i="1"/>
  <c r="AF267" i="1"/>
  <c r="AM267" i="1"/>
  <c r="AM34" i="1"/>
  <c r="AL34" i="1"/>
  <c r="AF34" i="1"/>
  <c r="AE34" i="1"/>
  <c r="AD34" i="1"/>
  <c r="AC34" i="1"/>
  <c r="AM33" i="1"/>
  <c r="AL33" i="1"/>
  <c r="AF33" i="1"/>
  <c r="AE33" i="1"/>
  <c r="AD33" i="1"/>
  <c r="AC33" i="1"/>
  <c r="AM32" i="1"/>
  <c r="AL32" i="1"/>
  <c r="AF32" i="1"/>
  <c r="AE32" i="1"/>
  <c r="AD32" i="1"/>
  <c r="AC32" i="1"/>
  <c r="AM31" i="1"/>
  <c r="AL31" i="1"/>
  <c r="AF31" i="1"/>
  <c r="AE31" i="1"/>
  <c r="AD31" i="1"/>
  <c r="AC31" i="1"/>
  <c r="AM30" i="1"/>
  <c r="AL30" i="1"/>
  <c r="AF30" i="1"/>
  <c r="AE30" i="1"/>
  <c r="AD30" i="1"/>
  <c r="AC30" i="1"/>
  <c r="AM29" i="1"/>
  <c r="AL29" i="1"/>
  <c r="AF29" i="1"/>
  <c r="AE29" i="1"/>
  <c r="AD29" i="1"/>
  <c r="AC29" i="1"/>
  <c r="AM28" i="1"/>
  <c r="AL28" i="1"/>
  <c r="AF28" i="1"/>
  <c r="AE28" i="1"/>
  <c r="AD28" i="1"/>
  <c r="AC28" i="1"/>
  <c r="AM27" i="1"/>
  <c r="AL27" i="1"/>
  <c r="AF27" i="1"/>
  <c r="AE27" i="1"/>
  <c r="AD27" i="1"/>
  <c r="AC27" i="1"/>
  <c r="AM26" i="1"/>
  <c r="AL26" i="1"/>
  <c r="AF26" i="1"/>
  <c r="AE26" i="1"/>
  <c r="AD26" i="1"/>
  <c r="AC26" i="1"/>
  <c r="AM25" i="1"/>
  <c r="AL25" i="1"/>
  <c r="AF25" i="1"/>
  <c r="AE25" i="1"/>
  <c r="AD25" i="1"/>
  <c r="AC25" i="1"/>
  <c r="AM24" i="1"/>
  <c r="AL24" i="1"/>
  <c r="AF24" i="1"/>
  <c r="AE24" i="1"/>
  <c r="AD24" i="1"/>
  <c r="AC24" i="1"/>
  <c r="AM23" i="1"/>
  <c r="AL23" i="1"/>
  <c r="AF23" i="1"/>
  <c r="AE23" i="1"/>
  <c r="AD23" i="1"/>
  <c r="AC23" i="1"/>
  <c r="AM22" i="1"/>
  <c r="AL22" i="1"/>
  <c r="AF22" i="1"/>
  <c r="AE22" i="1"/>
  <c r="AD22" i="1"/>
  <c r="AC22" i="1"/>
  <c r="AM21" i="1"/>
  <c r="AL21" i="1"/>
  <c r="AF21" i="1"/>
  <c r="AE21" i="1"/>
  <c r="AD21" i="1"/>
  <c r="AC21" i="1"/>
  <c r="AM20" i="1"/>
  <c r="AL20" i="1"/>
  <c r="AF20" i="1"/>
  <c r="AE20" i="1"/>
  <c r="AD20" i="1"/>
  <c r="AC20" i="1"/>
  <c r="AM19" i="1"/>
  <c r="AL19" i="1"/>
  <c r="AF19" i="1"/>
  <c r="AE19" i="1"/>
  <c r="AD19" i="1"/>
  <c r="AC19" i="1"/>
  <c r="AM18" i="1"/>
  <c r="AL18" i="1"/>
  <c r="AF18" i="1"/>
  <c r="AE18" i="1"/>
  <c r="AD18" i="1"/>
  <c r="AC18" i="1"/>
  <c r="AM17" i="1"/>
  <c r="AL17" i="1"/>
  <c r="AF17" i="1"/>
  <c r="AE17" i="1"/>
  <c r="AD17" i="1"/>
  <c r="AC17" i="1"/>
  <c r="AM16" i="1"/>
  <c r="AL16" i="1"/>
  <c r="AF16" i="1"/>
  <c r="AE16" i="1"/>
  <c r="AD16" i="1"/>
  <c r="AC16" i="1"/>
  <c r="AM15" i="1"/>
  <c r="AL15" i="1"/>
  <c r="AF15" i="1"/>
  <c r="AE15" i="1"/>
  <c r="AD15" i="1"/>
  <c r="AC15" i="1"/>
  <c r="AM14" i="1"/>
  <c r="AL14" i="1"/>
  <c r="AF14" i="1"/>
  <c r="AE14" i="1"/>
  <c r="AD14" i="1"/>
  <c r="AC14" i="1"/>
  <c r="AM13" i="1"/>
  <c r="AL13" i="1"/>
  <c r="AF13" i="1"/>
  <c r="AE13" i="1"/>
  <c r="AD13" i="1"/>
  <c r="AC13" i="1"/>
  <c r="AM12" i="1"/>
  <c r="AL12" i="1"/>
  <c r="AF12" i="1"/>
  <c r="AE12" i="1"/>
  <c r="AD12" i="1"/>
  <c r="AC12" i="1"/>
  <c r="AD11" i="1"/>
  <c r="AF11" i="1"/>
  <c r="AM11" i="1"/>
  <c r="M354" i="1"/>
  <c r="L354" i="1"/>
  <c r="F354" i="1"/>
  <c r="E354" i="1"/>
  <c r="D354" i="1"/>
  <c r="C354" i="1"/>
  <c r="M353" i="1"/>
  <c r="L353" i="1"/>
  <c r="F353" i="1"/>
  <c r="E353" i="1"/>
  <c r="D353" i="1"/>
  <c r="C353" i="1"/>
  <c r="M352" i="1"/>
  <c r="L352" i="1"/>
  <c r="F352" i="1"/>
  <c r="E352" i="1"/>
  <c r="D352" i="1"/>
  <c r="C352" i="1"/>
  <c r="M351" i="1"/>
  <c r="L351" i="1"/>
  <c r="F351" i="1"/>
  <c r="E351" i="1"/>
  <c r="D351" i="1"/>
  <c r="C351" i="1"/>
  <c r="M350" i="1"/>
  <c r="L350" i="1"/>
  <c r="F350" i="1"/>
  <c r="E350" i="1"/>
  <c r="D350" i="1"/>
  <c r="C350" i="1"/>
  <c r="M349" i="1"/>
  <c r="L349" i="1"/>
  <c r="F349" i="1"/>
  <c r="E349" i="1"/>
  <c r="D349" i="1"/>
  <c r="C349" i="1"/>
  <c r="M348" i="1"/>
  <c r="L348" i="1"/>
  <c r="F348" i="1"/>
  <c r="E348" i="1"/>
  <c r="D348" i="1"/>
  <c r="C348" i="1"/>
  <c r="M347" i="1"/>
  <c r="L347" i="1"/>
  <c r="F347" i="1"/>
  <c r="E347" i="1"/>
  <c r="D347" i="1"/>
  <c r="C347" i="1"/>
  <c r="M346" i="1"/>
  <c r="L346" i="1"/>
  <c r="F346" i="1"/>
  <c r="E346" i="1"/>
  <c r="D346" i="1"/>
  <c r="C346" i="1"/>
  <c r="M345" i="1"/>
  <c r="L345" i="1"/>
  <c r="F345" i="1"/>
  <c r="E345" i="1"/>
  <c r="D345" i="1"/>
  <c r="C345" i="1"/>
  <c r="M344" i="1"/>
  <c r="L344" i="1"/>
  <c r="F344" i="1"/>
  <c r="E344" i="1"/>
  <c r="D344" i="1"/>
  <c r="C344" i="1"/>
  <c r="M343" i="1"/>
  <c r="L343" i="1"/>
  <c r="F343" i="1"/>
  <c r="E343" i="1"/>
  <c r="D343" i="1"/>
  <c r="C343" i="1"/>
  <c r="M342" i="1"/>
  <c r="L342" i="1"/>
  <c r="F342" i="1"/>
  <c r="E342" i="1"/>
  <c r="D342" i="1"/>
  <c r="C342" i="1"/>
  <c r="M341" i="1"/>
  <c r="L341" i="1"/>
  <c r="F341" i="1"/>
  <c r="E341" i="1"/>
  <c r="D341" i="1"/>
  <c r="C341" i="1"/>
  <c r="M340" i="1"/>
  <c r="L340" i="1"/>
  <c r="F340" i="1"/>
  <c r="E340" i="1"/>
  <c r="D340" i="1"/>
  <c r="C340" i="1"/>
  <c r="M339" i="1"/>
  <c r="L339" i="1"/>
  <c r="F339" i="1"/>
  <c r="E339" i="1"/>
  <c r="D339" i="1"/>
  <c r="C339" i="1"/>
  <c r="M338" i="1"/>
  <c r="L338" i="1"/>
  <c r="F338" i="1"/>
  <c r="E338" i="1"/>
  <c r="D338" i="1"/>
  <c r="C338" i="1"/>
  <c r="M337" i="1"/>
  <c r="L337" i="1"/>
  <c r="F337" i="1"/>
  <c r="E337" i="1"/>
  <c r="D337" i="1"/>
  <c r="C337" i="1"/>
  <c r="M336" i="1"/>
  <c r="L336" i="1"/>
  <c r="F336" i="1"/>
  <c r="E336" i="1"/>
  <c r="D336" i="1"/>
  <c r="C336" i="1"/>
  <c r="M335" i="1"/>
  <c r="L335" i="1"/>
  <c r="F335" i="1"/>
  <c r="E335" i="1"/>
  <c r="D335" i="1"/>
  <c r="C335" i="1"/>
  <c r="M334" i="1"/>
  <c r="L334" i="1"/>
  <c r="F334" i="1"/>
  <c r="E334" i="1"/>
  <c r="D334" i="1"/>
  <c r="C334" i="1"/>
  <c r="M333" i="1"/>
  <c r="L333" i="1"/>
  <c r="F333" i="1"/>
  <c r="E333" i="1"/>
  <c r="D333" i="1"/>
  <c r="C333" i="1"/>
  <c r="M332" i="1"/>
  <c r="L332" i="1"/>
  <c r="F332" i="1"/>
  <c r="E332" i="1"/>
  <c r="D332" i="1"/>
  <c r="C332" i="1"/>
  <c r="M331" i="1"/>
  <c r="F331" i="1"/>
  <c r="D331" i="1"/>
  <c r="P326" i="1"/>
  <c r="AD326" i="1" s="1"/>
  <c r="AP326" i="1" s="1"/>
  <c r="BB326" i="1" s="1"/>
  <c r="O326" i="1"/>
  <c r="AC326" i="1" s="1"/>
  <c r="AO326" i="1" s="1"/>
  <c r="BA326" i="1" s="1"/>
  <c r="M322" i="1"/>
  <c r="L322" i="1"/>
  <c r="F322" i="1"/>
  <c r="E322" i="1"/>
  <c r="D322" i="1"/>
  <c r="C322" i="1"/>
  <c r="M321" i="1"/>
  <c r="L321" i="1"/>
  <c r="F321" i="1"/>
  <c r="E321" i="1"/>
  <c r="D321" i="1"/>
  <c r="C321" i="1"/>
  <c r="M320" i="1"/>
  <c r="L320" i="1"/>
  <c r="F320" i="1"/>
  <c r="E320" i="1"/>
  <c r="D320" i="1"/>
  <c r="C320" i="1"/>
  <c r="M319" i="1"/>
  <c r="L319" i="1"/>
  <c r="F319" i="1"/>
  <c r="E319" i="1"/>
  <c r="D319" i="1"/>
  <c r="C319" i="1"/>
  <c r="M318" i="1"/>
  <c r="L318" i="1"/>
  <c r="F318" i="1"/>
  <c r="E318" i="1"/>
  <c r="D318" i="1"/>
  <c r="C318" i="1"/>
  <c r="M317" i="1"/>
  <c r="L317" i="1"/>
  <c r="F317" i="1"/>
  <c r="E317" i="1"/>
  <c r="D317" i="1"/>
  <c r="C317" i="1"/>
  <c r="M316" i="1"/>
  <c r="L316" i="1"/>
  <c r="F316" i="1"/>
  <c r="E316" i="1"/>
  <c r="D316" i="1"/>
  <c r="C316" i="1"/>
  <c r="M315" i="1"/>
  <c r="L315" i="1"/>
  <c r="F315" i="1"/>
  <c r="E315" i="1"/>
  <c r="D315" i="1"/>
  <c r="C315" i="1"/>
  <c r="M314" i="1"/>
  <c r="L314" i="1"/>
  <c r="F314" i="1"/>
  <c r="E314" i="1"/>
  <c r="D314" i="1"/>
  <c r="C314" i="1"/>
  <c r="M313" i="1"/>
  <c r="L313" i="1"/>
  <c r="F313" i="1"/>
  <c r="E313" i="1"/>
  <c r="D313" i="1"/>
  <c r="C313" i="1"/>
  <c r="M312" i="1"/>
  <c r="L312" i="1"/>
  <c r="F312" i="1"/>
  <c r="E312" i="1"/>
  <c r="D312" i="1"/>
  <c r="C312" i="1"/>
  <c r="M311" i="1"/>
  <c r="L311" i="1"/>
  <c r="F311" i="1"/>
  <c r="E311" i="1"/>
  <c r="D311" i="1"/>
  <c r="C311" i="1"/>
  <c r="M310" i="1"/>
  <c r="L310" i="1"/>
  <c r="F310" i="1"/>
  <c r="E310" i="1"/>
  <c r="D310" i="1"/>
  <c r="C310" i="1"/>
  <c r="M309" i="1"/>
  <c r="L309" i="1"/>
  <c r="F309" i="1"/>
  <c r="E309" i="1"/>
  <c r="D309" i="1"/>
  <c r="C309" i="1"/>
  <c r="M308" i="1"/>
  <c r="L308" i="1"/>
  <c r="F308" i="1"/>
  <c r="E308" i="1"/>
  <c r="D308" i="1"/>
  <c r="C308" i="1"/>
  <c r="M307" i="1"/>
  <c r="L307" i="1"/>
  <c r="F307" i="1"/>
  <c r="E307" i="1"/>
  <c r="D307" i="1"/>
  <c r="C307" i="1"/>
  <c r="M306" i="1"/>
  <c r="L306" i="1"/>
  <c r="F306" i="1"/>
  <c r="E306" i="1"/>
  <c r="D306" i="1"/>
  <c r="C306" i="1"/>
  <c r="M305" i="1"/>
  <c r="L305" i="1"/>
  <c r="F305" i="1"/>
  <c r="E305" i="1"/>
  <c r="D305" i="1"/>
  <c r="C305" i="1"/>
  <c r="M304" i="1"/>
  <c r="L304" i="1"/>
  <c r="F304" i="1"/>
  <c r="E304" i="1"/>
  <c r="D304" i="1"/>
  <c r="C304" i="1"/>
  <c r="M303" i="1"/>
  <c r="L303" i="1"/>
  <c r="F303" i="1"/>
  <c r="E303" i="1"/>
  <c r="D303" i="1"/>
  <c r="C303" i="1"/>
  <c r="M302" i="1"/>
  <c r="L302" i="1"/>
  <c r="F302" i="1"/>
  <c r="E302" i="1"/>
  <c r="D302" i="1"/>
  <c r="C302" i="1"/>
  <c r="M301" i="1"/>
  <c r="L301" i="1"/>
  <c r="F301" i="1"/>
  <c r="E301" i="1"/>
  <c r="D301" i="1"/>
  <c r="C301" i="1"/>
  <c r="M300" i="1"/>
  <c r="L300" i="1"/>
  <c r="F300" i="1"/>
  <c r="E300" i="1"/>
  <c r="D300" i="1"/>
  <c r="C300" i="1"/>
  <c r="M299" i="1"/>
  <c r="F299" i="1"/>
  <c r="D299" i="1"/>
  <c r="M290" i="1"/>
  <c r="L290" i="1"/>
  <c r="F290" i="1"/>
  <c r="E290" i="1"/>
  <c r="D290" i="1"/>
  <c r="C290" i="1"/>
  <c r="M289" i="1"/>
  <c r="L289" i="1"/>
  <c r="F289" i="1"/>
  <c r="E289" i="1"/>
  <c r="D289" i="1"/>
  <c r="C289" i="1"/>
  <c r="M288" i="1"/>
  <c r="L288" i="1"/>
  <c r="F288" i="1"/>
  <c r="E288" i="1"/>
  <c r="D288" i="1"/>
  <c r="C288" i="1"/>
  <c r="M287" i="1"/>
  <c r="L287" i="1"/>
  <c r="F287" i="1"/>
  <c r="E287" i="1"/>
  <c r="D287" i="1"/>
  <c r="C287" i="1"/>
  <c r="M286" i="1"/>
  <c r="L286" i="1"/>
  <c r="F286" i="1"/>
  <c r="E286" i="1"/>
  <c r="D286" i="1"/>
  <c r="C286" i="1"/>
  <c r="M285" i="1"/>
  <c r="L285" i="1"/>
  <c r="F285" i="1"/>
  <c r="E285" i="1"/>
  <c r="D285" i="1"/>
  <c r="C285" i="1"/>
  <c r="M284" i="1"/>
  <c r="L284" i="1"/>
  <c r="F284" i="1"/>
  <c r="E284" i="1"/>
  <c r="D284" i="1"/>
  <c r="C284" i="1"/>
  <c r="M283" i="1"/>
  <c r="L283" i="1"/>
  <c r="F283" i="1"/>
  <c r="E283" i="1"/>
  <c r="D283" i="1"/>
  <c r="C283" i="1"/>
  <c r="M282" i="1"/>
  <c r="L282" i="1"/>
  <c r="F282" i="1"/>
  <c r="E282" i="1"/>
  <c r="D282" i="1"/>
  <c r="C282" i="1"/>
  <c r="M281" i="1"/>
  <c r="L281" i="1"/>
  <c r="F281" i="1"/>
  <c r="E281" i="1"/>
  <c r="D281" i="1"/>
  <c r="C281" i="1"/>
  <c r="M280" i="1"/>
  <c r="L280" i="1"/>
  <c r="F280" i="1"/>
  <c r="E280" i="1"/>
  <c r="D280" i="1"/>
  <c r="C280" i="1"/>
  <c r="M279" i="1"/>
  <c r="L279" i="1"/>
  <c r="F279" i="1"/>
  <c r="E279" i="1"/>
  <c r="D279" i="1"/>
  <c r="C279" i="1"/>
  <c r="M278" i="1"/>
  <c r="L278" i="1"/>
  <c r="F278" i="1"/>
  <c r="E278" i="1"/>
  <c r="D278" i="1"/>
  <c r="C278" i="1"/>
  <c r="M277" i="1"/>
  <c r="L277" i="1"/>
  <c r="F277" i="1"/>
  <c r="E277" i="1"/>
  <c r="D277" i="1"/>
  <c r="C277" i="1"/>
  <c r="M276" i="1"/>
  <c r="L276" i="1"/>
  <c r="F276" i="1"/>
  <c r="E276" i="1"/>
  <c r="D276" i="1"/>
  <c r="C276" i="1"/>
  <c r="M275" i="1"/>
  <c r="L275" i="1"/>
  <c r="F275" i="1"/>
  <c r="E275" i="1"/>
  <c r="D275" i="1"/>
  <c r="C275" i="1"/>
  <c r="M274" i="1"/>
  <c r="L274" i="1"/>
  <c r="F274" i="1"/>
  <c r="E274" i="1"/>
  <c r="D274" i="1"/>
  <c r="C274" i="1"/>
  <c r="M273" i="1"/>
  <c r="L273" i="1"/>
  <c r="F273" i="1"/>
  <c r="E273" i="1"/>
  <c r="D273" i="1"/>
  <c r="C273" i="1"/>
  <c r="M272" i="1"/>
  <c r="L272" i="1"/>
  <c r="F272" i="1"/>
  <c r="E272" i="1"/>
  <c r="D272" i="1"/>
  <c r="C272" i="1"/>
  <c r="M271" i="1"/>
  <c r="L271" i="1"/>
  <c r="F271" i="1"/>
  <c r="E271" i="1"/>
  <c r="D271" i="1"/>
  <c r="C271" i="1"/>
  <c r="M270" i="1"/>
  <c r="L270" i="1"/>
  <c r="F270" i="1"/>
  <c r="E270" i="1"/>
  <c r="D270" i="1"/>
  <c r="C270" i="1"/>
  <c r="M269" i="1"/>
  <c r="L269" i="1"/>
  <c r="F269" i="1"/>
  <c r="E269" i="1"/>
  <c r="D269" i="1"/>
  <c r="C269" i="1"/>
  <c r="M268" i="1"/>
  <c r="L268" i="1"/>
  <c r="F268" i="1"/>
  <c r="E268" i="1"/>
  <c r="D268" i="1"/>
  <c r="C268" i="1"/>
  <c r="M267" i="1"/>
  <c r="F267" i="1"/>
  <c r="D267" i="1"/>
  <c r="M258" i="1"/>
  <c r="L258" i="1"/>
  <c r="F258" i="1"/>
  <c r="E258" i="1"/>
  <c r="D258" i="1"/>
  <c r="C258" i="1"/>
  <c r="M257" i="1"/>
  <c r="L257" i="1"/>
  <c r="F257" i="1"/>
  <c r="E257" i="1"/>
  <c r="D257" i="1"/>
  <c r="C257" i="1"/>
  <c r="M256" i="1"/>
  <c r="L256" i="1"/>
  <c r="F256" i="1"/>
  <c r="E256" i="1"/>
  <c r="D256" i="1"/>
  <c r="C256" i="1"/>
  <c r="M255" i="1"/>
  <c r="L255" i="1"/>
  <c r="F255" i="1"/>
  <c r="E255" i="1"/>
  <c r="D255" i="1"/>
  <c r="C255" i="1"/>
  <c r="M254" i="1"/>
  <c r="L254" i="1"/>
  <c r="F254" i="1"/>
  <c r="E254" i="1"/>
  <c r="D254" i="1"/>
  <c r="C254" i="1"/>
  <c r="M253" i="1"/>
  <c r="L253" i="1"/>
  <c r="F253" i="1"/>
  <c r="E253" i="1"/>
  <c r="D253" i="1"/>
  <c r="C253" i="1"/>
  <c r="M252" i="1"/>
  <c r="L252" i="1"/>
  <c r="F252" i="1"/>
  <c r="E252" i="1"/>
  <c r="D252" i="1"/>
  <c r="C252" i="1"/>
  <c r="M251" i="1"/>
  <c r="L251" i="1"/>
  <c r="F251" i="1"/>
  <c r="E251" i="1"/>
  <c r="D251" i="1"/>
  <c r="C251" i="1"/>
  <c r="M250" i="1"/>
  <c r="L250" i="1"/>
  <c r="F250" i="1"/>
  <c r="E250" i="1"/>
  <c r="D250" i="1"/>
  <c r="C250" i="1"/>
  <c r="M249" i="1"/>
  <c r="L249" i="1"/>
  <c r="F249" i="1"/>
  <c r="E249" i="1"/>
  <c r="D249" i="1"/>
  <c r="C249" i="1"/>
  <c r="M248" i="1"/>
  <c r="L248" i="1"/>
  <c r="F248" i="1"/>
  <c r="E248" i="1"/>
  <c r="D248" i="1"/>
  <c r="C248" i="1"/>
  <c r="M247" i="1"/>
  <c r="L247" i="1"/>
  <c r="F247" i="1"/>
  <c r="E247" i="1"/>
  <c r="D247" i="1"/>
  <c r="C247" i="1"/>
  <c r="M246" i="1"/>
  <c r="L246" i="1"/>
  <c r="F246" i="1"/>
  <c r="E246" i="1"/>
  <c r="D246" i="1"/>
  <c r="C246" i="1"/>
  <c r="M245" i="1"/>
  <c r="L245" i="1"/>
  <c r="F245" i="1"/>
  <c r="E245" i="1"/>
  <c r="D245" i="1"/>
  <c r="C245" i="1"/>
  <c r="M244" i="1"/>
  <c r="L244" i="1"/>
  <c r="F244" i="1"/>
  <c r="E244" i="1"/>
  <c r="D244" i="1"/>
  <c r="C244" i="1"/>
  <c r="M243" i="1"/>
  <c r="L243" i="1"/>
  <c r="F243" i="1"/>
  <c r="E243" i="1"/>
  <c r="D243" i="1"/>
  <c r="C243" i="1"/>
  <c r="M242" i="1"/>
  <c r="L242" i="1"/>
  <c r="F242" i="1"/>
  <c r="E242" i="1"/>
  <c r="D242" i="1"/>
  <c r="C242" i="1"/>
  <c r="M241" i="1"/>
  <c r="L241" i="1"/>
  <c r="F241" i="1"/>
  <c r="E241" i="1"/>
  <c r="D241" i="1"/>
  <c r="C241" i="1"/>
  <c r="M240" i="1"/>
  <c r="L240" i="1"/>
  <c r="F240" i="1"/>
  <c r="E240" i="1"/>
  <c r="D240" i="1"/>
  <c r="C240" i="1"/>
  <c r="M239" i="1"/>
  <c r="L239" i="1"/>
  <c r="F239" i="1"/>
  <c r="E239" i="1"/>
  <c r="D239" i="1"/>
  <c r="C239" i="1"/>
  <c r="M238" i="1"/>
  <c r="L238" i="1"/>
  <c r="F238" i="1"/>
  <c r="E238" i="1"/>
  <c r="D238" i="1"/>
  <c r="C238" i="1"/>
  <c r="M237" i="1"/>
  <c r="L237" i="1"/>
  <c r="F237" i="1"/>
  <c r="E237" i="1"/>
  <c r="D237" i="1"/>
  <c r="C237" i="1"/>
  <c r="M236" i="1"/>
  <c r="L236" i="1"/>
  <c r="F236" i="1"/>
  <c r="E236" i="1"/>
  <c r="D236" i="1"/>
  <c r="C236" i="1"/>
  <c r="M235" i="1"/>
  <c r="F235" i="1"/>
  <c r="D235" i="1"/>
  <c r="P294" i="1"/>
  <c r="AD294" i="1" s="1"/>
  <c r="AP294" i="1" s="1"/>
  <c r="BB294" i="1" s="1"/>
  <c r="O294" i="1"/>
  <c r="AC294" i="1" s="1"/>
  <c r="AO294" i="1" s="1"/>
  <c r="BA294" i="1" s="1"/>
  <c r="P262" i="1"/>
  <c r="AD262" i="1" s="1"/>
  <c r="AP262" i="1" s="1"/>
  <c r="BB262" i="1" s="1"/>
  <c r="O262" i="1"/>
  <c r="AC262" i="1" s="1"/>
  <c r="AO262" i="1" s="1"/>
  <c r="BA262" i="1" s="1"/>
  <c r="P230" i="1"/>
  <c r="AD230" i="1" s="1"/>
  <c r="AP230" i="1" s="1"/>
  <c r="BB230" i="1" s="1"/>
  <c r="O230" i="1"/>
  <c r="AC230" i="1" s="1"/>
  <c r="AO230" i="1" s="1"/>
  <c r="BA230" i="1" s="1"/>
  <c r="P198" i="1"/>
  <c r="AD198" i="1" s="1"/>
  <c r="AP198" i="1" s="1"/>
  <c r="BB198" i="1" s="1"/>
  <c r="O198" i="1"/>
  <c r="AC198" i="1" s="1"/>
  <c r="AO198" i="1" s="1"/>
  <c r="BA198" i="1" s="1"/>
  <c r="P166" i="1"/>
  <c r="AD166" i="1" s="1"/>
  <c r="AP166" i="1" s="1"/>
  <c r="BB166" i="1" s="1"/>
  <c r="O166" i="1"/>
  <c r="AC166" i="1" s="1"/>
  <c r="AO166" i="1" s="1"/>
  <c r="BA166" i="1" s="1"/>
  <c r="P134" i="1"/>
  <c r="AD134" i="1" s="1"/>
  <c r="AP134" i="1" s="1"/>
  <c r="BB134" i="1" s="1"/>
  <c r="O134" i="1"/>
  <c r="AC134" i="1" s="1"/>
  <c r="AO134" i="1" s="1"/>
  <c r="BA134" i="1" s="1"/>
  <c r="P102" i="1"/>
  <c r="AD102" i="1" s="1"/>
  <c r="AP102" i="1" s="1"/>
  <c r="BB102" i="1" s="1"/>
  <c r="O102" i="1"/>
  <c r="AC102" i="1" s="1"/>
  <c r="AO102" i="1" s="1"/>
  <c r="BA102" i="1" s="1"/>
  <c r="P70" i="1"/>
  <c r="AD70" i="1" s="1"/>
  <c r="AP70" i="1" s="1"/>
  <c r="BB70" i="1" s="1"/>
  <c r="O70" i="1"/>
  <c r="AC70" i="1" s="1"/>
  <c r="AO70" i="1" s="1"/>
  <c r="BA70" i="1" s="1"/>
  <c r="G43" i="1"/>
  <c r="P38" i="1"/>
  <c r="AD38" i="1" s="1"/>
  <c r="AP38" i="1" s="1"/>
  <c r="BB38" i="1" s="1"/>
  <c r="O38" i="1"/>
  <c r="AC38" i="1" s="1"/>
  <c r="AO38" i="1" s="1"/>
  <c r="BA38" i="1" s="1"/>
  <c r="O6" i="1"/>
  <c r="AC6" i="1" s="1"/>
  <c r="AO6" i="1" s="1"/>
  <c r="BA6" i="1" s="1"/>
  <c r="P6" i="1"/>
  <c r="AD6" i="1" s="1"/>
  <c r="AP6" i="1" s="1"/>
  <c r="BB6" i="1" s="1"/>
  <c r="M34" i="1"/>
  <c r="L34" i="1"/>
  <c r="F34" i="1"/>
  <c r="E34" i="1"/>
  <c r="D34" i="1"/>
  <c r="C34" i="1"/>
  <c r="M33" i="1"/>
  <c r="L33" i="1"/>
  <c r="F33" i="1"/>
  <c r="E33" i="1"/>
  <c r="D33" i="1"/>
  <c r="C33" i="1"/>
  <c r="M32" i="1"/>
  <c r="L32" i="1"/>
  <c r="F32" i="1"/>
  <c r="E32" i="1"/>
  <c r="D32" i="1"/>
  <c r="C32" i="1"/>
  <c r="M31" i="1"/>
  <c r="L31" i="1"/>
  <c r="F31" i="1"/>
  <c r="E31" i="1"/>
  <c r="D31" i="1"/>
  <c r="C31" i="1"/>
  <c r="M30" i="1"/>
  <c r="L30" i="1"/>
  <c r="F30" i="1"/>
  <c r="E30" i="1"/>
  <c r="D30" i="1"/>
  <c r="C30" i="1"/>
  <c r="M29" i="1"/>
  <c r="L29" i="1"/>
  <c r="F29" i="1"/>
  <c r="E29" i="1"/>
  <c r="D29" i="1"/>
  <c r="C29" i="1"/>
  <c r="M28" i="1"/>
  <c r="L28" i="1"/>
  <c r="F28" i="1"/>
  <c r="E28" i="1"/>
  <c r="D28" i="1"/>
  <c r="C28" i="1"/>
  <c r="M27" i="1"/>
  <c r="L27" i="1"/>
  <c r="F27" i="1"/>
  <c r="E27" i="1"/>
  <c r="D27" i="1"/>
  <c r="C27" i="1"/>
  <c r="M26" i="1"/>
  <c r="L26" i="1"/>
  <c r="F26" i="1"/>
  <c r="E26" i="1"/>
  <c r="D26" i="1"/>
  <c r="C26" i="1"/>
  <c r="M25" i="1"/>
  <c r="L25" i="1"/>
  <c r="F25" i="1"/>
  <c r="E25" i="1"/>
  <c r="D25" i="1"/>
  <c r="C25" i="1"/>
  <c r="M24" i="1"/>
  <c r="L24" i="1"/>
  <c r="F24" i="1"/>
  <c r="E24" i="1"/>
  <c r="D24" i="1"/>
  <c r="C24" i="1"/>
  <c r="M23" i="1"/>
  <c r="L23" i="1"/>
  <c r="F23" i="1"/>
  <c r="E23" i="1"/>
  <c r="D23" i="1"/>
  <c r="C23" i="1"/>
  <c r="M22" i="1"/>
  <c r="L22" i="1"/>
  <c r="F22" i="1"/>
  <c r="E22" i="1"/>
  <c r="D22" i="1"/>
  <c r="C22" i="1"/>
  <c r="M21" i="1"/>
  <c r="L21" i="1"/>
  <c r="F21" i="1"/>
  <c r="E21" i="1"/>
  <c r="D21" i="1"/>
  <c r="C21" i="1"/>
  <c r="M20" i="1"/>
  <c r="L20" i="1"/>
  <c r="F20" i="1"/>
  <c r="E20" i="1"/>
  <c r="D20" i="1"/>
  <c r="C20" i="1"/>
  <c r="M19" i="1"/>
  <c r="L19" i="1"/>
  <c r="F19" i="1"/>
  <c r="E19" i="1"/>
  <c r="D19" i="1"/>
  <c r="C19" i="1"/>
  <c r="M18" i="1"/>
  <c r="L18" i="1"/>
  <c r="F18" i="1"/>
  <c r="E18" i="1"/>
  <c r="D18" i="1"/>
  <c r="C18" i="1"/>
  <c r="M17" i="1"/>
  <c r="L17" i="1"/>
  <c r="F17" i="1"/>
  <c r="E17" i="1"/>
  <c r="D17" i="1"/>
  <c r="C17" i="1"/>
  <c r="M16" i="1"/>
  <c r="L16" i="1"/>
  <c r="F16" i="1"/>
  <c r="E16" i="1"/>
  <c r="D16" i="1"/>
  <c r="C16" i="1"/>
  <c r="M15" i="1"/>
  <c r="L15" i="1"/>
  <c r="F15" i="1"/>
  <c r="E15" i="1"/>
  <c r="D15" i="1"/>
  <c r="C15" i="1"/>
  <c r="M14" i="1"/>
  <c r="L14" i="1"/>
  <c r="F14" i="1"/>
  <c r="E14" i="1"/>
  <c r="D14" i="1"/>
  <c r="C14" i="1"/>
  <c r="M13" i="1"/>
  <c r="L13" i="1"/>
  <c r="F13" i="1"/>
  <c r="E13" i="1"/>
  <c r="D13" i="1"/>
  <c r="C13" i="1"/>
  <c r="M12" i="1"/>
  <c r="L12" i="1"/>
  <c r="F12" i="1"/>
  <c r="E12" i="1"/>
  <c r="D12" i="1"/>
  <c r="C12" i="1"/>
  <c r="F11" i="1"/>
  <c r="M11" i="1"/>
  <c r="D11" i="1"/>
  <c r="U141" i="1" l="1"/>
  <c r="U130" i="1"/>
  <c r="U120" i="1"/>
  <c r="AU77" i="1"/>
  <c r="U116" i="1"/>
  <c r="U110" i="1"/>
  <c r="AU273" i="1"/>
  <c r="AU269" i="1"/>
  <c r="AU16" i="1"/>
  <c r="AU22" i="1"/>
  <c r="AU20" i="1"/>
  <c r="AU12" i="1"/>
  <c r="AU271" i="1"/>
  <c r="U161" i="1"/>
  <c r="U221" i="1"/>
  <c r="AU282" i="1"/>
  <c r="AU226" i="1"/>
  <c r="AU279" i="1"/>
  <c r="AU32" i="1"/>
  <c r="U17" i="13"/>
  <c r="R17" i="13"/>
  <c r="AU277" i="1"/>
  <c r="T17" i="13"/>
  <c r="S17" i="13"/>
  <c r="U203" i="1"/>
  <c r="AU30" i="1"/>
  <c r="AU139" i="1"/>
  <c r="AU210" i="1"/>
  <c r="AU222" i="1"/>
  <c r="F17" i="13"/>
  <c r="U155" i="1"/>
  <c r="C17" i="13"/>
  <c r="O17" i="13"/>
  <c r="E17" i="13"/>
  <c r="D17" i="13"/>
  <c r="AD17" i="13"/>
  <c r="AU281" i="1"/>
  <c r="AU267" i="1"/>
  <c r="AU275" i="1"/>
  <c r="AU11" i="1"/>
  <c r="AU309" i="1"/>
  <c r="AU14" i="1"/>
  <c r="U149" i="1"/>
  <c r="AU283" i="1"/>
  <c r="U342" i="1"/>
  <c r="U277" i="1"/>
  <c r="AU290" i="1"/>
  <c r="AU225" i="1"/>
  <c r="U268" i="1"/>
  <c r="AU211" i="1"/>
  <c r="AU146" i="1"/>
  <c r="AU276" i="1"/>
  <c r="AU341" i="1"/>
  <c r="U147" i="1"/>
  <c r="AU194" i="1"/>
  <c r="AU34" i="1"/>
  <c r="AU205" i="1"/>
  <c r="AU140" i="1"/>
  <c r="U108" i="1"/>
  <c r="AU307" i="1"/>
  <c r="AU305" i="1"/>
  <c r="AU160" i="1"/>
  <c r="AU95" i="1"/>
  <c r="AU301" i="1"/>
  <c r="AU347" i="1"/>
  <c r="U205" i="1"/>
  <c r="U129" i="1"/>
  <c r="AU336" i="1"/>
  <c r="AU303" i="1"/>
  <c r="AU257" i="1"/>
  <c r="AU174" i="1"/>
  <c r="AU272" i="1"/>
  <c r="AU337" i="1"/>
  <c r="U173" i="1"/>
  <c r="AU311" i="1"/>
  <c r="AU340" i="1"/>
  <c r="U145" i="1"/>
  <c r="AU215" i="1"/>
  <c r="AU150" i="1"/>
  <c r="AU280" i="1"/>
  <c r="AU345" i="1"/>
  <c r="AU54" i="1"/>
  <c r="AU89" i="1"/>
  <c r="AU243" i="1"/>
  <c r="AU188" i="1"/>
  <c r="U63" i="1"/>
  <c r="AU321" i="1"/>
  <c r="AU317" i="1"/>
  <c r="U215" i="1"/>
  <c r="AU83" i="1"/>
  <c r="AU18" i="1"/>
  <c r="AU315" i="1"/>
  <c r="AU313" i="1"/>
  <c r="AU44" i="1"/>
  <c r="AU270" i="1"/>
  <c r="AU335" i="1"/>
  <c r="U272" i="1"/>
  <c r="U311" i="1"/>
  <c r="AU86" i="1"/>
  <c r="U151" i="1"/>
  <c r="AU319" i="1"/>
  <c r="AU84" i="1"/>
  <c r="AU320" i="1"/>
  <c r="AU286" i="1"/>
  <c r="AU351" i="1"/>
  <c r="U187" i="1"/>
  <c r="AU213" i="1"/>
  <c r="AU148" i="1"/>
  <c r="AU178" i="1"/>
  <c r="AU278" i="1"/>
  <c r="AU343" i="1"/>
  <c r="AU176" i="1"/>
  <c r="U181" i="1"/>
  <c r="AU207" i="1"/>
  <c r="AU142" i="1"/>
  <c r="AU109" i="1"/>
  <c r="AU338" i="1"/>
  <c r="AU26" i="1"/>
  <c r="AU350" i="1"/>
  <c r="AU284" i="1"/>
  <c r="U211" i="1"/>
  <c r="H43" i="1"/>
  <c r="I43" i="1" s="1"/>
  <c r="AU334" i="1"/>
  <c r="U128" i="1"/>
  <c r="U270" i="1"/>
  <c r="AU221" i="1"/>
  <c r="AU91" i="1"/>
  <c r="AU141" i="1"/>
  <c r="AU156" i="1"/>
  <c r="AU60" i="1"/>
  <c r="U65" i="1"/>
  <c r="AU219" i="1"/>
  <c r="AU154" i="1"/>
  <c r="AU28" i="1"/>
  <c r="AU342" i="1"/>
  <c r="AU217" i="1"/>
  <c r="AU152" i="1"/>
  <c r="AU349" i="1"/>
  <c r="U217" i="1"/>
  <c r="AU209" i="1"/>
  <c r="AU144" i="1"/>
  <c r="AU332" i="1"/>
  <c r="U308" i="1"/>
  <c r="AU274" i="1"/>
  <c r="AU339" i="1"/>
  <c r="U51" i="1"/>
  <c r="U214" i="1"/>
  <c r="U172" i="1"/>
  <c r="U337" i="1"/>
  <c r="AU162" i="1"/>
  <c r="AU97" i="1"/>
  <c r="AU66" i="1"/>
  <c r="U219" i="1"/>
  <c r="AU79" i="1"/>
  <c r="AU145" i="1"/>
  <c r="H267" i="1"/>
  <c r="I267" i="1" s="1"/>
  <c r="U66" i="1"/>
  <c r="AU268" i="1"/>
  <c r="AU333" i="1"/>
  <c r="U193" i="1"/>
  <c r="AU24" i="1"/>
  <c r="AU158" i="1"/>
  <c r="AU93" i="1"/>
  <c r="AU253" i="1"/>
  <c r="AU288" i="1"/>
  <c r="AU223" i="1"/>
  <c r="AU353" i="1"/>
  <c r="AU285" i="1"/>
  <c r="AU186" i="1"/>
  <c r="U189" i="1"/>
  <c r="U253" i="1"/>
  <c r="AU241" i="1"/>
  <c r="U191" i="1"/>
  <c r="U61" i="1"/>
  <c r="AU58" i="1"/>
  <c r="U316" i="1"/>
  <c r="AU119" i="1"/>
  <c r="U185" i="1"/>
  <c r="U118" i="1"/>
  <c r="AU354" i="1"/>
  <c r="AU352" i="1"/>
  <c r="U194" i="1"/>
  <c r="U310" i="1"/>
  <c r="U245" i="1"/>
  <c r="AU111" i="1"/>
  <c r="U19" i="1"/>
  <c r="U306" i="1"/>
  <c r="U241" i="1"/>
  <c r="AU52" i="1"/>
  <c r="U179" i="1"/>
  <c r="U114" i="1"/>
  <c r="U49" i="1"/>
  <c r="U112" i="1"/>
  <c r="AU346" i="1"/>
  <c r="AU344" i="1"/>
  <c r="U315" i="1"/>
  <c r="AU348" i="1"/>
  <c r="U92" i="1"/>
  <c r="AU151" i="1"/>
  <c r="U340" i="1"/>
  <c r="AU318" i="1"/>
  <c r="AU25" i="1"/>
  <c r="AU312" i="1"/>
  <c r="AU247" i="1"/>
  <c r="AU182" i="1"/>
  <c r="AU56" i="1"/>
  <c r="U27" i="1"/>
  <c r="AU237" i="1"/>
  <c r="AU125" i="1"/>
  <c r="U57" i="1"/>
  <c r="AU172" i="1"/>
  <c r="U275" i="1"/>
  <c r="AU184" i="1"/>
  <c r="AU239" i="1"/>
  <c r="AU88" i="1"/>
  <c r="AU310" i="1"/>
  <c r="AU245" i="1"/>
  <c r="AU180" i="1"/>
  <c r="AU117" i="1"/>
  <c r="U183" i="1"/>
  <c r="U56" i="1"/>
  <c r="AU308" i="1"/>
  <c r="U53" i="1"/>
  <c r="U46" i="1"/>
  <c r="U86" i="1"/>
  <c r="U339" i="1"/>
  <c r="U274" i="1"/>
  <c r="AU108" i="1"/>
  <c r="AU147" i="1"/>
  <c r="U119" i="1"/>
  <c r="U64" i="1"/>
  <c r="U252" i="1"/>
  <c r="U76" i="1"/>
  <c r="U117" i="1"/>
  <c r="AU21" i="1"/>
  <c r="AU121" i="1"/>
  <c r="U159" i="1"/>
  <c r="AU159" i="1"/>
  <c r="AU82" i="1"/>
  <c r="AU17" i="1"/>
  <c r="AU157" i="1"/>
  <c r="AU31" i="1"/>
  <c r="AU46" i="1"/>
  <c r="U175" i="1"/>
  <c r="U17" i="1"/>
  <c r="U239" i="1"/>
  <c r="AU115" i="1"/>
  <c r="U177" i="1"/>
  <c r="U124" i="1"/>
  <c r="U122" i="1"/>
  <c r="AU123" i="1"/>
  <c r="U109" i="1"/>
  <c r="AU48" i="1"/>
  <c r="U344" i="1"/>
  <c r="U279" i="1"/>
  <c r="U216" i="1"/>
  <c r="AU153" i="1"/>
  <c r="U126" i="1"/>
  <c r="U34" i="1"/>
  <c r="AU258" i="1"/>
  <c r="AU193" i="1"/>
  <c r="U212" i="1"/>
  <c r="AU149" i="1"/>
  <c r="AU94" i="1"/>
  <c r="U318" i="1"/>
  <c r="U31" i="1"/>
  <c r="U29" i="1"/>
  <c r="U32" i="1"/>
  <c r="U254" i="1"/>
  <c r="U80" i="1"/>
  <c r="AU92" i="1"/>
  <c r="AU29" i="1"/>
  <c r="AU316" i="1"/>
  <c r="U251" i="1"/>
  <c r="AU155" i="1"/>
  <c r="U59" i="1"/>
  <c r="U210" i="1"/>
  <c r="AU27" i="1"/>
  <c r="AU251" i="1"/>
  <c r="AU314" i="1"/>
  <c r="U208" i="1"/>
  <c r="U24" i="1"/>
  <c r="U288" i="1"/>
  <c r="AU249" i="1"/>
  <c r="U115" i="1"/>
  <c r="U23" i="1"/>
  <c r="U312" i="1"/>
  <c r="U247" i="1"/>
  <c r="U280" i="1"/>
  <c r="AU19" i="1"/>
  <c r="AU306" i="1"/>
  <c r="AU113" i="1"/>
  <c r="AU50" i="1"/>
  <c r="U55" i="1"/>
  <c r="U243" i="1"/>
  <c r="AG12" i="1"/>
  <c r="AG14" i="1"/>
  <c r="AG16" i="1"/>
  <c r="AG18" i="1"/>
  <c r="AG20" i="1"/>
  <c r="AG22" i="1"/>
  <c r="AG24" i="1"/>
  <c r="AG26" i="1"/>
  <c r="AG28" i="1"/>
  <c r="AG30" i="1"/>
  <c r="AG32" i="1"/>
  <c r="AG34" i="1"/>
  <c r="AG77" i="1"/>
  <c r="AG79" i="1"/>
  <c r="AG81" i="1"/>
  <c r="AG83" i="1"/>
  <c r="AG85" i="1"/>
  <c r="AG87" i="1"/>
  <c r="AG89" i="1"/>
  <c r="AG91" i="1"/>
  <c r="AG93" i="1"/>
  <c r="AG95" i="1"/>
  <c r="AG97" i="1"/>
  <c r="AG140" i="1"/>
  <c r="AG142" i="1"/>
  <c r="AG144" i="1"/>
  <c r="AG146" i="1"/>
  <c r="AG148" i="1"/>
  <c r="AG150" i="1"/>
  <c r="AG152" i="1"/>
  <c r="AG154" i="1"/>
  <c r="AG156" i="1"/>
  <c r="AG158" i="1"/>
  <c r="AG160" i="1"/>
  <c r="AG162" i="1"/>
  <c r="AG205" i="1"/>
  <c r="AG207" i="1"/>
  <c r="AG209" i="1"/>
  <c r="AG211" i="1"/>
  <c r="AG213" i="1"/>
  <c r="AG215" i="1"/>
  <c r="AG217" i="1"/>
  <c r="AG219" i="1"/>
  <c r="AG221" i="1"/>
  <c r="AG223" i="1"/>
  <c r="AG225" i="1"/>
  <c r="AG268" i="1"/>
  <c r="AG270" i="1"/>
  <c r="AG272" i="1"/>
  <c r="AG274" i="1"/>
  <c r="AG276" i="1"/>
  <c r="AG278" i="1"/>
  <c r="AG280" i="1"/>
  <c r="AG282" i="1"/>
  <c r="AG284" i="1"/>
  <c r="AG286" i="1"/>
  <c r="AG288" i="1"/>
  <c r="AG290" i="1"/>
  <c r="U186" i="1"/>
  <c r="U351" i="1"/>
  <c r="U332" i="1"/>
  <c r="U54" i="1"/>
  <c r="U174" i="1"/>
  <c r="U44" i="1"/>
  <c r="U352" i="1"/>
  <c r="U287" i="1"/>
  <c r="U224" i="1"/>
  <c r="AU80" i="1"/>
  <c r="AU304" i="1"/>
  <c r="U15" i="1"/>
  <c r="U304" i="1"/>
  <c r="AU143" i="1"/>
  <c r="AU76" i="1"/>
  <c r="U47" i="1"/>
  <c r="U13" i="1"/>
  <c r="U300" i="1"/>
  <c r="AH47" i="1"/>
  <c r="AH51" i="1"/>
  <c r="AH55" i="1"/>
  <c r="AH59" i="1"/>
  <c r="AH63" i="1"/>
  <c r="AH110" i="1"/>
  <c r="AH114" i="1"/>
  <c r="AH118" i="1"/>
  <c r="AH122" i="1"/>
  <c r="AH126" i="1"/>
  <c r="AH130" i="1"/>
  <c r="AH175" i="1"/>
  <c r="AH177" i="1"/>
  <c r="AH181" i="1"/>
  <c r="AH185" i="1"/>
  <c r="AH189" i="1"/>
  <c r="AH193" i="1"/>
  <c r="AH236" i="1"/>
  <c r="AH240" i="1"/>
  <c r="AH242" i="1"/>
  <c r="AH246" i="1"/>
  <c r="AH250" i="1"/>
  <c r="AH252" i="1"/>
  <c r="AH256" i="1"/>
  <c r="AH258" i="1"/>
  <c r="U350" i="1"/>
  <c r="U285" i="1"/>
  <c r="U222" i="1"/>
  <c r="U178" i="1"/>
  <c r="U248" i="1"/>
  <c r="AU78" i="1"/>
  <c r="AU15" i="1"/>
  <c r="AU75" i="1"/>
  <c r="AU302" i="1"/>
  <c r="U302" i="1"/>
  <c r="U237" i="1"/>
  <c r="AU289" i="1"/>
  <c r="AU190" i="1"/>
  <c r="AU127" i="1"/>
  <c r="AU64" i="1"/>
  <c r="U45" i="1"/>
  <c r="U354" i="1"/>
  <c r="U289" i="1"/>
  <c r="AH45" i="1"/>
  <c r="AH49" i="1"/>
  <c r="AH53" i="1"/>
  <c r="AH57" i="1"/>
  <c r="AH61" i="1"/>
  <c r="AH65" i="1"/>
  <c r="AH108" i="1"/>
  <c r="AH112" i="1"/>
  <c r="AH116" i="1"/>
  <c r="AH120" i="1"/>
  <c r="AH124" i="1"/>
  <c r="AH128" i="1"/>
  <c r="AH173" i="1"/>
  <c r="AH179" i="1"/>
  <c r="AH183" i="1"/>
  <c r="AH187" i="1"/>
  <c r="AH191" i="1"/>
  <c r="AH238" i="1"/>
  <c r="AH244" i="1"/>
  <c r="AH248" i="1"/>
  <c r="AH254" i="1"/>
  <c r="U348" i="1"/>
  <c r="U283" i="1"/>
  <c r="U11" i="1"/>
  <c r="U176" i="1"/>
  <c r="U111" i="1"/>
  <c r="U88" i="1"/>
  <c r="U341" i="1"/>
  <c r="U276" i="1"/>
  <c r="AS35" i="1"/>
  <c r="BO17" i="1" s="1"/>
  <c r="AU203" i="1"/>
  <c r="AU300" i="1"/>
  <c r="AU62" i="1"/>
  <c r="U43" i="1"/>
  <c r="U320" i="1"/>
  <c r="U220" i="1"/>
  <c r="U75" i="1"/>
  <c r="AU287" i="1"/>
  <c r="AU129" i="1"/>
  <c r="AU322" i="1"/>
  <c r="U33" i="1"/>
  <c r="U322" i="1"/>
  <c r="U257" i="1"/>
  <c r="AU13" i="1"/>
  <c r="U121" i="1"/>
  <c r="G332" i="1"/>
  <c r="G334" i="1"/>
  <c r="G336" i="1"/>
  <c r="G338" i="1"/>
  <c r="G340" i="1"/>
  <c r="G342" i="1"/>
  <c r="G344" i="1"/>
  <c r="G346" i="1"/>
  <c r="G348" i="1"/>
  <c r="G350" i="1"/>
  <c r="G352" i="1"/>
  <c r="G354" i="1"/>
  <c r="AG45" i="1"/>
  <c r="AG47" i="1"/>
  <c r="AG49" i="1"/>
  <c r="AG51" i="1"/>
  <c r="AG53" i="1"/>
  <c r="AG55" i="1"/>
  <c r="AG57" i="1"/>
  <c r="AG59" i="1"/>
  <c r="AG61" i="1"/>
  <c r="AG63" i="1"/>
  <c r="AG65" i="1"/>
  <c r="AG108" i="1"/>
  <c r="AG110" i="1"/>
  <c r="AG112" i="1"/>
  <c r="AG114" i="1"/>
  <c r="AG116" i="1"/>
  <c r="AG118" i="1"/>
  <c r="AG120" i="1"/>
  <c r="AG122" i="1"/>
  <c r="AG124" i="1"/>
  <c r="AG126" i="1"/>
  <c r="AG128" i="1"/>
  <c r="AG130" i="1"/>
  <c r="AG173" i="1"/>
  <c r="AG175" i="1"/>
  <c r="AG177" i="1"/>
  <c r="AG179" i="1"/>
  <c r="AG181" i="1"/>
  <c r="AG183" i="1"/>
  <c r="AG185" i="1"/>
  <c r="AG187" i="1"/>
  <c r="AG189" i="1"/>
  <c r="AG191" i="1"/>
  <c r="AG193" i="1"/>
  <c r="AH203" i="1"/>
  <c r="AI203" i="1" s="1"/>
  <c r="AG236" i="1"/>
  <c r="AG238" i="1"/>
  <c r="AG240" i="1"/>
  <c r="AG242" i="1"/>
  <c r="AG244" i="1"/>
  <c r="AG246" i="1"/>
  <c r="AG248" i="1"/>
  <c r="AG250" i="1"/>
  <c r="AG252" i="1"/>
  <c r="AG254" i="1"/>
  <c r="AG256" i="1"/>
  <c r="AG258" i="1"/>
  <c r="U150" i="1"/>
  <c r="U85" i="1"/>
  <c r="U346" i="1"/>
  <c r="U281" i="1"/>
  <c r="U218" i="1"/>
  <c r="U256" i="1"/>
  <c r="U82" i="1"/>
  <c r="U335" i="1"/>
  <c r="AU96" i="1"/>
  <c r="AU33" i="1"/>
  <c r="AU192" i="1"/>
  <c r="AU250" i="1"/>
  <c r="U255" i="1"/>
  <c r="U139" i="1"/>
  <c r="U303" i="1"/>
  <c r="U238" i="1"/>
  <c r="U333" i="1"/>
  <c r="AU255" i="1"/>
  <c r="T195" i="1"/>
  <c r="U50" i="1"/>
  <c r="U125" i="1"/>
  <c r="U14" i="1"/>
  <c r="U301" i="1"/>
  <c r="U236" i="1"/>
  <c r="U113" i="1"/>
  <c r="U48" i="1"/>
  <c r="U188" i="1"/>
  <c r="U123" i="1"/>
  <c r="U28" i="1"/>
  <c r="U12" i="1"/>
  <c r="U258" i="1"/>
  <c r="U107" i="1"/>
  <c r="U98" i="1"/>
  <c r="AU90" i="1"/>
  <c r="U25" i="1"/>
  <c r="U314" i="1"/>
  <c r="U249" i="1"/>
  <c r="U336" i="1"/>
  <c r="U271" i="1"/>
  <c r="U246" i="1"/>
  <c r="U96" i="1"/>
  <c r="U349" i="1"/>
  <c r="U284" i="1"/>
  <c r="AU23" i="1"/>
  <c r="U21" i="1"/>
  <c r="AT291" i="1"/>
  <c r="S291" i="1"/>
  <c r="AT35" i="1"/>
  <c r="BM35" i="1" s="1"/>
  <c r="U338" i="1"/>
  <c r="U334" i="1"/>
  <c r="U269" i="1"/>
  <c r="U206" i="1"/>
  <c r="U22" i="1"/>
  <c r="U309" i="1"/>
  <c r="U244" i="1"/>
  <c r="U347" i="1"/>
  <c r="U273" i="1"/>
  <c r="U313" i="1"/>
  <c r="U204" i="1"/>
  <c r="U180" i="1"/>
  <c r="U20" i="1"/>
  <c r="U307" i="1"/>
  <c r="U242" i="1"/>
  <c r="U143" i="1"/>
  <c r="AU63" i="1"/>
  <c r="AH331" i="1"/>
  <c r="AI331" i="1" s="1"/>
  <c r="U60" i="1"/>
  <c r="U78" i="1"/>
  <c r="U290" i="1"/>
  <c r="AU61" i="1"/>
  <c r="U154" i="1"/>
  <c r="U89" i="1"/>
  <c r="U58" i="1"/>
  <c r="U353" i="1"/>
  <c r="AH107" i="1"/>
  <c r="AI107" i="1" s="1"/>
  <c r="AH235" i="1"/>
  <c r="AI235" i="1" s="1"/>
  <c r="AH332" i="1"/>
  <c r="AH334" i="1"/>
  <c r="AH336" i="1"/>
  <c r="AH338" i="1"/>
  <c r="AH340" i="1"/>
  <c r="AH342" i="1"/>
  <c r="AH344" i="1"/>
  <c r="AH346" i="1"/>
  <c r="AH348" i="1"/>
  <c r="AH350" i="1"/>
  <c r="AH352" i="1"/>
  <c r="AH354" i="1"/>
  <c r="AH301" i="1"/>
  <c r="AH303" i="1"/>
  <c r="AH305" i="1"/>
  <c r="AH307" i="1"/>
  <c r="AH309" i="1"/>
  <c r="AH311" i="1"/>
  <c r="AH313" i="1"/>
  <c r="AH315" i="1"/>
  <c r="AH317" i="1"/>
  <c r="AH319" i="1"/>
  <c r="AH321" i="1"/>
  <c r="U152" i="1"/>
  <c r="U87" i="1"/>
  <c r="U18" i="1"/>
  <c r="U286" i="1"/>
  <c r="AU252" i="1"/>
  <c r="AU187" i="1"/>
  <c r="U345" i="1"/>
  <c r="AG13" i="1"/>
  <c r="AG15" i="1"/>
  <c r="AG17" i="1"/>
  <c r="AG19" i="1"/>
  <c r="AG21" i="1"/>
  <c r="AG23" i="1"/>
  <c r="AG25" i="1"/>
  <c r="AG27" i="1"/>
  <c r="AG29" i="1"/>
  <c r="AG31" i="1"/>
  <c r="AG33" i="1"/>
  <c r="AG76" i="1"/>
  <c r="AG78" i="1"/>
  <c r="AG80" i="1"/>
  <c r="AG82" i="1"/>
  <c r="AG84" i="1"/>
  <c r="AG86" i="1"/>
  <c r="AG88" i="1"/>
  <c r="AG90" i="1"/>
  <c r="AG92" i="1"/>
  <c r="AG94" i="1"/>
  <c r="AG96" i="1"/>
  <c r="AG98" i="1"/>
  <c r="AG141" i="1"/>
  <c r="AG143" i="1"/>
  <c r="AG145" i="1"/>
  <c r="AG147" i="1"/>
  <c r="AG149" i="1"/>
  <c r="AG151" i="1"/>
  <c r="AG153" i="1"/>
  <c r="AG155" i="1"/>
  <c r="AG157" i="1"/>
  <c r="AG159" i="1"/>
  <c r="AG161" i="1"/>
  <c r="U90" i="1"/>
  <c r="U343" i="1"/>
  <c r="U278" i="1"/>
  <c r="AS131" i="1"/>
  <c r="AU55" i="1"/>
  <c r="U282" i="1"/>
  <c r="AU51" i="1"/>
  <c r="S227" i="1"/>
  <c r="AT67" i="1"/>
  <c r="AG44" i="1"/>
  <c r="AG46" i="1"/>
  <c r="AG48" i="1"/>
  <c r="AG50" i="1"/>
  <c r="AG52" i="1"/>
  <c r="AG54" i="1"/>
  <c r="AG56" i="1"/>
  <c r="AG58" i="1"/>
  <c r="AG60" i="1"/>
  <c r="AG62" i="1"/>
  <c r="AG64" i="1"/>
  <c r="AG66" i="1"/>
  <c r="AG109" i="1"/>
  <c r="AG111" i="1"/>
  <c r="AG113" i="1"/>
  <c r="AG115" i="1"/>
  <c r="AG117" i="1"/>
  <c r="AG119" i="1"/>
  <c r="AG121" i="1"/>
  <c r="AG123" i="1"/>
  <c r="AG125" i="1"/>
  <c r="AG127" i="1"/>
  <c r="AG129" i="1"/>
  <c r="AG172" i="1"/>
  <c r="AG174" i="1"/>
  <c r="AG176" i="1"/>
  <c r="AG178" i="1"/>
  <c r="AG180" i="1"/>
  <c r="AG182" i="1"/>
  <c r="AG184" i="1"/>
  <c r="AG186" i="1"/>
  <c r="AG188" i="1"/>
  <c r="AG190" i="1"/>
  <c r="AG192" i="1"/>
  <c r="AG194" i="1"/>
  <c r="AG237" i="1"/>
  <c r="AG239" i="1"/>
  <c r="AG241" i="1"/>
  <c r="AG243" i="1"/>
  <c r="AG245" i="1"/>
  <c r="AG247" i="1"/>
  <c r="AG249" i="1"/>
  <c r="AG251" i="1"/>
  <c r="AG253" i="1"/>
  <c r="AG255" i="1"/>
  <c r="AG257" i="1"/>
  <c r="AH299" i="1"/>
  <c r="AI299" i="1" s="1"/>
  <c r="AS355" i="1"/>
  <c r="AU53" i="1"/>
  <c r="AH44" i="1"/>
  <c r="AH46" i="1"/>
  <c r="AH48" i="1"/>
  <c r="AH50" i="1"/>
  <c r="AH52" i="1"/>
  <c r="AH54" i="1"/>
  <c r="AH56" i="1"/>
  <c r="AH58" i="1"/>
  <c r="AH60" i="1"/>
  <c r="AH62" i="1"/>
  <c r="AH64" i="1"/>
  <c r="AH66" i="1"/>
  <c r="AH109" i="1"/>
  <c r="AH111" i="1"/>
  <c r="AH113" i="1"/>
  <c r="AH115" i="1"/>
  <c r="AH117" i="1"/>
  <c r="AH119" i="1"/>
  <c r="AH121" i="1"/>
  <c r="AH123" i="1"/>
  <c r="AH125" i="1"/>
  <c r="AH127" i="1"/>
  <c r="AH129" i="1"/>
  <c r="AH172" i="1"/>
  <c r="AH174" i="1"/>
  <c r="AH176" i="1"/>
  <c r="AH178" i="1"/>
  <c r="AH180" i="1"/>
  <c r="AH182" i="1"/>
  <c r="AH184" i="1"/>
  <c r="AH186" i="1"/>
  <c r="AH188" i="1"/>
  <c r="AH190" i="1"/>
  <c r="AH192" i="1"/>
  <c r="AH194" i="1"/>
  <c r="AH237" i="1"/>
  <c r="AH239" i="1"/>
  <c r="AH241" i="1"/>
  <c r="AH243" i="1"/>
  <c r="AH245" i="1"/>
  <c r="AH247" i="1"/>
  <c r="AH249" i="1"/>
  <c r="AH251" i="1"/>
  <c r="AH253" i="1"/>
  <c r="AH255" i="1"/>
  <c r="AH257" i="1"/>
  <c r="S355" i="1"/>
  <c r="AS291" i="1"/>
  <c r="AS323" i="1"/>
  <c r="AU236" i="1"/>
  <c r="AU130" i="1"/>
  <c r="AU65" i="1"/>
  <c r="AU161" i="1"/>
  <c r="AT163" i="1"/>
  <c r="U94" i="1"/>
  <c r="AU128" i="1"/>
  <c r="U190" i="1"/>
  <c r="AH11" i="1"/>
  <c r="AH139" i="1"/>
  <c r="AH267" i="1"/>
  <c r="AU98" i="1"/>
  <c r="AT99" i="1"/>
  <c r="AU122" i="1"/>
  <c r="AU57" i="1"/>
  <c r="U30" i="1"/>
  <c r="AU185" i="1"/>
  <c r="AU120" i="1"/>
  <c r="U182" i="1"/>
  <c r="U52" i="1"/>
  <c r="AT355" i="1"/>
  <c r="AS195" i="1"/>
  <c r="AU331" i="1"/>
  <c r="AS259" i="1"/>
  <c r="AS67" i="1"/>
  <c r="AT227" i="1"/>
  <c r="AH75" i="1"/>
  <c r="U62" i="1"/>
  <c r="U317" i="1"/>
  <c r="U250" i="1"/>
  <c r="T259" i="1"/>
  <c r="T131" i="1"/>
  <c r="AU256" i="1"/>
  <c r="AU191" i="1"/>
  <c r="AU126" i="1"/>
  <c r="AU299" i="1"/>
  <c r="AT323" i="1"/>
  <c r="AS163" i="1"/>
  <c r="H299" i="1"/>
  <c r="I299" i="1" s="1"/>
  <c r="AH12" i="1"/>
  <c r="AH14" i="1"/>
  <c r="AH16" i="1"/>
  <c r="AH18" i="1"/>
  <c r="AH20" i="1"/>
  <c r="AH22" i="1"/>
  <c r="AH24" i="1"/>
  <c r="AH26" i="1"/>
  <c r="AH28" i="1"/>
  <c r="AH30" i="1"/>
  <c r="AH32" i="1"/>
  <c r="AH34" i="1"/>
  <c r="AH77" i="1"/>
  <c r="AH79" i="1"/>
  <c r="AH81" i="1"/>
  <c r="AH83" i="1"/>
  <c r="AH85" i="1"/>
  <c r="AH87" i="1"/>
  <c r="AH89" i="1"/>
  <c r="AH91" i="1"/>
  <c r="AH93" i="1"/>
  <c r="AH95" i="1"/>
  <c r="AH97" i="1"/>
  <c r="AH140" i="1"/>
  <c r="AH142" i="1"/>
  <c r="AH144" i="1"/>
  <c r="AH146" i="1"/>
  <c r="AH148" i="1"/>
  <c r="AH150" i="1"/>
  <c r="AH152" i="1"/>
  <c r="AH154" i="1"/>
  <c r="AH156" i="1"/>
  <c r="AH158" i="1"/>
  <c r="AH160" i="1"/>
  <c r="AH162" i="1"/>
  <c r="AH205" i="1"/>
  <c r="AH207" i="1"/>
  <c r="AH209" i="1"/>
  <c r="AH211" i="1"/>
  <c r="AH213" i="1"/>
  <c r="AH215" i="1"/>
  <c r="AH217" i="1"/>
  <c r="AH219" i="1"/>
  <c r="AH221" i="1"/>
  <c r="AH223" i="1"/>
  <c r="AH225" i="1"/>
  <c r="AH268" i="1"/>
  <c r="AH270" i="1"/>
  <c r="AH272" i="1"/>
  <c r="AH274" i="1"/>
  <c r="AH276" i="1"/>
  <c r="AH278" i="1"/>
  <c r="AH280" i="1"/>
  <c r="AH282" i="1"/>
  <c r="AH284" i="1"/>
  <c r="AH286" i="1"/>
  <c r="AH288" i="1"/>
  <c r="AH290" i="1"/>
  <c r="AG332" i="1"/>
  <c r="AG334" i="1"/>
  <c r="AG336" i="1"/>
  <c r="AG338" i="1"/>
  <c r="AG340" i="1"/>
  <c r="AG342" i="1"/>
  <c r="AG344" i="1"/>
  <c r="AG346" i="1"/>
  <c r="AG348" i="1"/>
  <c r="AG350" i="1"/>
  <c r="AG352" i="1"/>
  <c r="AG354" i="1"/>
  <c r="AG301" i="1"/>
  <c r="AG303" i="1"/>
  <c r="AG305" i="1"/>
  <c r="AG307" i="1"/>
  <c r="AG309" i="1"/>
  <c r="AG311" i="1"/>
  <c r="AG313" i="1"/>
  <c r="AG315" i="1"/>
  <c r="AG317" i="1"/>
  <c r="AG319" i="1"/>
  <c r="AG321" i="1"/>
  <c r="T67" i="1"/>
  <c r="F57" i="15" s="1"/>
  <c r="U184" i="1"/>
  <c r="U321" i="1"/>
  <c r="AU254" i="1"/>
  <c r="AU189" i="1"/>
  <c r="AU124" i="1"/>
  <c r="AU59" i="1"/>
  <c r="AU248" i="1"/>
  <c r="AU183" i="1"/>
  <c r="AU118" i="1"/>
  <c r="U16" i="1"/>
  <c r="AU246" i="1"/>
  <c r="AU181" i="1"/>
  <c r="AU116" i="1"/>
  <c r="AT195" i="1"/>
  <c r="AH171" i="1"/>
  <c r="AG204" i="1"/>
  <c r="AG206" i="1"/>
  <c r="AG208" i="1"/>
  <c r="AG210" i="1"/>
  <c r="AG212" i="1"/>
  <c r="AG214" i="1"/>
  <c r="AG216" i="1"/>
  <c r="AG218" i="1"/>
  <c r="AG220" i="1"/>
  <c r="AG222" i="1"/>
  <c r="AG224" i="1"/>
  <c r="AG226" i="1"/>
  <c r="AG269" i="1"/>
  <c r="AG271" i="1"/>
  <c r="AG273" i="1"/>
  <c r="AG275" i="1"/>
  <c r="AG277" i="1"/>
  <c r="AG279" i="1"/>
  <c r="AG281" i="1"/>
  <c r="AG283" i="1"/>
  <c r="AG285" i="1"/>
  <c r="AG287" i="1"/>
  <c r="AG289" i="1"/>
  <c r="AU244" i="1"/>
  <c r="AU179" i="1"/>
  <c r="AU114" i="1"/>
  <c r="AU49" i="1"/>
  <c r="T323" i="1"/>
  <c r="H11" i="1"/>
  <c r="I11" i="1" s="1"/>
  <c r="G45" i="1"/>
  <c r="H205" i="1"/>
  <c r="H207" i="1"/>
  <c r="H209" i="1"/>
  <c r="H211" i="1"/>
  <c r="H213" i="1"/>
  <c r="H215" i="1"/>
  <c r="H217" i="1"/>
  <c r="H219" i="1"/>
  <c r="H221" i="1"/>
  <c r="H223" i="1"/>
  <c r="H225" i="1"/>
  <c r="G268" i="1"/>
  <c r="G270" i="1"/>
  <c r="G272" i="1"/>
  <c r="G274" i="1"/>
  <c r="G276" i="1"/>
  <c r="G278" i="1"/>
  <c r="G280" i="1"/>
  <c r="G282" i="1"/>
  <c r="G284" i="1"/>
  <c r="G286" i="1"/>
  <c r="G288" i="1"/>
  <c r="G290" i="1"/>
  <c r="AH13" i="1"/>
  <c r="AH15" i="1"/>
  <c r="AH17" i="1"/>
  <c r="AH19" i="1"/>
  <c r="AH21" i="1"/>
  <c r="AH23" i="1"/>
  <c r="AH25" i="1"/>
  <c r="AH27" i="1"/>
  <c r="AH29" i="1"/>
  <c r="AH31" i="1"/>
  <c r="AH33" i="1"/>
  <c r="AH76" i="1"/>
  <c r="AH78" i="1"/>
  <c r="AH80" i="1"/>
  <c r="AH82" i="1"/>
  <c r="AH84" i="1"/>
  <c r="AH86" i="1"/>
  <c r="AH88" i="1"/>
  <c r="AH90" i="1"/>
  <c r="AH92" i="1"/>
  <c r="AH94" i="1"/>
  <c r="AH96" i="1"/>
  <c r="AH98" i="1"/>
  <c r="AH141" i="1"/>
  <c r="AH143" i="1"/>
  <c r="AH145" i="1"/>
  <c r="AH147" i="1"/>
  <c r="AH149" i="1"/>
  <c r="AH151" i="1"/>
  <c r="AH153" i="1"/>
  <c r="AH155" i="1"/>
  <c r="AH157" i="1"/>
  <c r="AH159" i="1"/>
  <c r="AH161" i="1"/>
  <c r="AH204" i="1"/>
  <c r="AH206" i="1"/>
  <c r="AH208" i="1"/>
  <c r="AH210" i="1"/>
  <c r="AH212" i="1"/>
  <c r="AH214" i="1"/>
  <c r="AH216" i="1"/>
  <c r="AH218" i="1"/>
  <c r="AH220" i="1"/>
  <c r="AH222" i="1"/>
  <c r="AH224" i="1"/>
  <c r="AH226" i="1"/>
  <c r="AH269" i="1"/>
  <c r="AH271" i="1"/>
  <c r="AH273" i="1"/>
  <c r="AH275" i="1"/>
  <c r="AH277" i="1"/>
  <c r="AH279" i="1"/>
  <c r="AH281" i="1"/>
  <c r="AH283" i="1"/>
  <c r="AH285" i="1"/>
  <c r="AH287" i="1"/>
  <c r="AH289" i="1"/>
  <c r="AG333" i="1"/>
  <c r="AG335" i="1"/>
  <c r="AG337" i="1"/>
  <c r="AG339" i="1"/>
  <c r="AG341" i="1"/>
  <c r="AG343" i="1"/>
  <c r="AG345" i="1"/>
  <c r="AG347" i="1"/>
  <c r="AG349" i="1"/>
  <c r="AG351" i="1"/>
  <c r="AG353" i="1"/>
  <c r="AG300" i="1"/>
  <c r="AG302" i="1"/>
  <c r="AG304" i="1"/>
  <c r="AG306" i="1"/>
  <c r="AG308" i="1"/>
  <c r="AG310" i="1"/>
  <c r="AG312" i="1"/>
  <c r="AG314" i="1"/>
  <c r="AG316" i="1"/>
  <c r="AG318" i="1"/>
  <c r="AG320" i="1"/>
  <c r="AG322" i="1"/>
  <c r="AU242" i="1"/>
  <c r="AU177" i="1"/>
  <c r="AU112" i="1"/>
  <c r="AU47" i="1"/>
  <c r="G47" i="1"/>
  <c r="H45" i="1"/>
  <c r="H47" i="1"/>
  <c r="H49" i="1"/>
  <c r="H51" i="1"/>
  <c r="H53" i="1"/>
  <c r="H55" i="1"/>
  <c r="H57" i="1"/>
  <c r="H59" i="1"/>
  <c r="H61" i="1"/>
  <c r="H63" i="1"/>
  <c r="H65" i="1"/>
  <c r="G77" i="1"/>
  <c r="G79" i="1"/>
  <c r="G81" i="1"/>
  <c r="G83" i="1"/>
  <c r="G85" i="1"/>
  <c r="G87" i="1"/>
  <c r="G89" i="1"/>
  <c r="G91" i="1"/>
  <c r="G93" i="1"/>
  <c r="G95" i="1"/>
  <c r="G97" i="1"/>
  <c r="G140" i="1"/>
  <c r="G142" i="1"/>
  <c r="G144" i="1"/>
  <c r="G146" i="1"/>
  <c r="G148" i="1"/>
  <c r="G150" i="1"/>
  <c r="G152" i="1"/>
  <c r="G154" i="1"/>
  <c r="G156" i="1"/>
  <c r="H268" i="1"/>
  <c r="H270" i="1"/>
  <c r="H272" i="1"/>
  <c r="H274" i="1"/>
  <c r="H276" i="1"/>
  <c r="H278" i="1"/>
  <c r="H280" i="1"/>
  <c r="AH43" i="1"/>
  <c r="AH333" i="1"/>
  <c r="AH335" i="1"/>
  <c r="AH337" i="1"/>
  <c r="AH339" i="1"/>
  <c r="AH341" i="1"/>
  <c r="AH343" i="1"/>
  <c r="AH345" i="1"/>
  <c r="AH347" i="1"/>
  <c r="AH349" i="1"/>
  <c r="AH351" i="1"/>
  <c r="AH353" i="1"/>
  <c r="AH300" i="1"/>
  <c r="AH302" i="1"/>
  <c r="AH304" i="1"/>
  <c r="AH306" i="1"/>
  <c r="AH308" i="1"/>
  <c r="AH310" i="1"/>
  <c r="AH312" i="1"/>
  <c r="AH314" i="1"/>
  <c r="AH316" i="1"/>
  <c r="AH318" i="1"/>
  <c r="AH320" i="1"/>
  <c r="AH322" i="1"/>
  <c r="AU235" i="1"/>
  <c r="AT259" i="1"/>
  <c r="AU240" i="1"/>
  <c r="AU175" i="1"/>
  <c r="AU110" i="1"/>
  <c r="AU45" i="1"/>
  <c r="AS99" i="1"/>
  <c r="AS227" i="1"/>
  <c r="U26" i="1"/>
  <c r="U192" i="1"/>
  <c r="U127" i="1"/>
  <c r="U319" i="1"/>
  <c r="U305" i="1"/>
  <c r="U240" i="1"/>
  <c r="AT131" i="1"/>
  <c r="AU107" i="1"/>
  <c r="AU238" i="1"/>
  <c r="AU173" i="1"/>
  <c r="T35" i="1"/>
  <c r="F12" i="15" s="1"/>
  <c r="J12" i="15" s="1"/>
  <c r="S323" i="1"/>
  <c r="S259" i="1"/>
  <c r="S67" i="1"/>
  <c r="C51" i="15" s="1"/>
  <c r="S131" i="1"/>
  <c r="T99" i="1"/>
  <c r="U331" i="1"/>
  <c r="H107" i="1"/>
  <c r="I107" i="1" s="1"/>
  <c r="G158" i="1"/>
  <c r="G160" i="1"/>
  <c r="G162" i="1"/>
  <c r="H282" i="1"/>
  <c r="H284" i="1"/>
  <c r="H286" i="1"/>
  <c r="H288" i="1"/>
  <c r="H290" i="1"/>
  <c r="U160" i="1"/>
  <c r="U95" i="1"/>
  <c r="S195" i="1"/>
  <c r="I203" i="1"/>
  <c r="G173" i="1"/>
  <c r="G175" i="1"/>
  <c r="G177" i="1"/>
  <c r="G179" i="1"/>
  <c r="G181" i="1"/>
  <c r="G183" i="1"/>
  <c r="G185" i="1"/>
  <c r="G187" i="1"/>
  <c r="G189" i="1"/>
  <c r="G191" i="1"/>
  <c r="G193" i="1"/>
  <c r="H236" i="1"/>
  <c r="H238" i="1"/>
  <c r="H240" i="1"/>
  <c r="H242" i="1"/>
  <c r="H244" i="1"/>
  <c r="H246" i="1"/>
  <c r="H248" i="1"/>
  <c r="H250" i="1"/>
  <c r="H252" i="1"/>
  <c r="H254" i="1"/>
  <c r="H256" i="1"/>
  <c r="H258" i="1"/>
  <c r="H301" i="1"/>
  <c r="H303" i="1"/>
  <c r="H305" i="1"/>
  <c r="H307" i="1"/>
  <c r="H309" i="1"/>
  <c r="H311" i="1"/>
  <c r="H313" i="1"/>
  <c r="H315" i="1"/>
  <c r="H317" i="1"/>
  <c r="H319" i="1"/>
  <c r="H321" i="1"/>
  <c r="U158" i="1"/>
  <c r="U93" i="1"/>
  <c r="S99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73" i="1"/>
  <c r="H175" i="1"/>
  <c r="H177" i="1"/>
  <c r="H179" i="1"/>
  <c r="H181" i="1"/>
  <c r="H183" i="1"/>
  <c r="H185" i="1"/>
  <c r="H187" i="1"/>
  <c r="H189" i="1"/>
  <c r="H191" i="1"/>
  <c r="H193" i="1"/>
  <c r="G204" i="1"/>
  <c r="G206" i="1"/>
  <c r="G208" i="1"/>
  <c r="G210" i="1"/>
  <c r="G212" i="1"/>
  <c r="G214" i="1"/>
  <c r="G216" i="1"/>
  <c r="G218" i="1"/>
  <c r="G220" i="1"/>
  <c r="G222" i="1"/>
  <c r="G224" i="1"/>
  <c r="G226" i="1"/>
  <c r="H331" i="1"/>
  <c r="I331" i="1" s="1"/>
  <c r="U156" i="1"/>
  <c r="U91" i="1"/>
  <c r="U171" i="1"/>
  <c r="U84" i="1"/>
  <c r="S163" i="1"/>
  <c r="U148" i="1"/>
  <c r="U83" i="1"/>
  <c r="U226" i="1"/>
  <c r="U299" i="1"/>
  <c r="H172" i="1"/>
  <c r="H174" i="1"/>
  <c r="H176" i="1"/>
  <c r="H178" i="1"/>
  <c r="H180" i="1"/>
  <c r="H182" i="1"/>
  <c r="H184" i="1"/>
  <c r="H186" i="1"/>
  <c r="H188" i="1"/>
  <c r="H190" i="1"/>
  <c r="H192" i="1"/>
  <c r="H194" i="1"/>
  <c r="G205" i="1"/>
  <c r="G207" i="1"/>
  <c r="G209" i="1"/>
  <c r="G211" i="1"/>
  <c r="G213" i="1"/>
  <c r="G215" i="1"/>
  <c r="G217" i="1"/>
  <c r="G219" i="1"/>
  <c r="G221" i="1"/>
  <c r="G223" i="1"/>
  <c r="G225" i="1"/>
  <c r="U146" i="1"/>
  <c r="W21" i="13" s="1"/>
  <c r="U81" i="1"/>
  <c r="U144" i="1"/>
  <c r="U79" i="1"/>
  <c r="U267" i="1"/>
  <c r="T291" i="1"/>
  <c r="U77" i="1"/>
  <c r="T227" i="1"/>
  <c r="T163" i="1"/>
  <c r="U140" i="1"/>
  <c r="U235" i="1"/>
  <c r="T355" i="1"/>
  <c r="U142" i="1"/>
  <c r="U162" i="1"/>
  <c r="U97" i="1"/>
  <c r="S35" i="1"/>
  <c r="C11" i="15" s="1"/>
  <c r="G44" i="1"/>
  <c r="G46" i="1"/>
  <c r="G48" i="1"/>
  <c r="G50" i="1"/>
  <c r="G52" i="1"/>
  <c r="G54" i="1"/>
  <c r="G56" i="1"/>
  <c r="G58" i="1"/>
  <c r="G60" i="1"/>
  <c r="G62" i="1"/>
  <c r="G64" i="1"/>
  <c r="G66" i="1"/>
  <c r="H204" i="1"/>
  <c r="H206" i="1"/>
  <c r="H208" i="1"/>
  <c r="H210" i="1"/>
  <c r="H212" i="1"/>
  <c r="H214" i="1"/>
  <c r="H216" i="1"/>
  <c r="H218" i="1"/>
  <c r="H220" i="1"/>
  <c r="H222" i="1"/>
  <c r="H224" i="1"/>
  <c r="H226" i="1"/>
  <c r="G269" i="1"/>
  <c r="G271" i="1"/>
  <c r="G273" i="1"/>
  <c r="G275" i="1"/>
  <c r="G277" i="1"/>
  <c r="G279" i="1"/>
  <c r="G281" i="1"/>
  <c r="G283" i="1"/>
  <c r="G285" i="1"/>
  <c r="G287" i="1"/>
  <c r="G289" i="1"/>
  <c r="H44" i="1"/>
  <c r="H46" i="1"/>
  <c r="H48" i="1"/>
  <c r="H50" i="1"/>
  <c r="H52" i="1"/>
  <c r="H54" i="1"/>
  <c r="H56" i="1"/>
  <c r="H58" i="1"/>
  <c r="H60" i="1"/>
  <c r="H62" i="1"/>
  <c r="H64" i="1"/>
  <c r="H66" i="1"/>
  <c r="G76" i="1"/>
  <c r="G78" i="1"/>
  <c r="G80" i="1"/>
  <c r="G82" i="1"/>
  <c r="G84" i="1"/>
  <c r="G86" i="1"/>
  <c r="G88" i="1"/>
  <c r="G90" i="1"/>
  <c r="G92" i="1"/>
  <c r="G94" i="1"/>
  <c r="G96" i="1"/>
  <c r="G98" i="1"/>
  <c r="G141" i="1"/>
  <c r="G143" i="1"/>
  <c r="G145" i="1"/>
  <c r="G147" i="1"/>
  <c r="G149" i="1"/>
  <c r="G151" i="1"/>
  <c r="G153" i="1"/>
  <c r="G155" i="1"/>
  <c r="G157" i="1"/>
  <c r="G159" i="1"/>
  <c r="G161" i="1"/>
  <c r="G49" i="1"/>
  <c r="G51" i="1"/>
  <c r="G53" i="1"/>
  <c r="G55" i="1"/>
  <c r="G57" i="1"/>
  <c r="G59" i="1"/>
  <c r="G61" i="1"/>
  <c r="G63" i="1"/>
  <c r="G65" i="1"/>
  <c r="H235" i="1"/>
  <c r="I235" i="1" s="1"/>
  <c r="H77" i="1"/>
  <c r="H79" i="1"/>
  <c r="H81" i="1"/>
  <c r="H83" i="1"/>
  <c r="H85" i="1"/>
  <c r="H87" i="1"/>
  <c r="H89" i="1"/>
  <c r="H91" i="1"/>
  <c r="H93" i="1"/>
  <c r="H95" i="1"/>
  <c r="H97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G12" i="1"/>
  <c r="G14" i="1"/>
  <c r="G16" i="1"/>
  <c r="G18" i="1"/>
  <c r="G20" i="1"/>
  <c r="G22" i="1"/>
  <c r="G24" i="1"/>
  <c r="G26" i="1"/>
  <c r="G28" i="1"/>
  <c r="G30" i="1"/>
  <c r="G32" i="1"/>
  <c r="G34" i="1"/>
  <c r="G333" i="1"/>
  <c r="G335" i="1"/>
  <c r="G337" i="1"/>
  <c r="G339" i="1"/>
  <c r="G341" i="1"/>
  <c r="G343" i="1"/>
  <c r="G345" i="1"/>
  <c r="G347" i="1"/>
  <c r="G349" i="1"/>
  <c r="G351" i="1"/>
  <c r="G353" i="1"/>
  <c r="H12" i="1"/>
  <c r="H14" i="1"/>
  <c r="H16" i="1"/>
  <c r="H18" i="1"/>
  <c r="H20" i="1"/>
  <c r="H22" i="1"/>
  <c r="H24" i="1"/>
  <c r="H26" i="1"/>
  <c r="H28" i="1"/>
  <c r="H30" i="1"/>
  <c r="H32" i="1"/>
  <c r="H34" i="1"/>
  <c r="H75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236" i="1"/>
  <c r="G238" i="1"/>
  <c r="G240" i="1"/>
  <c r="G242" i="1"/>
  <c r="G244" i="1"/>
  <c r="G246" i="1"/>
  <c r="G248" i="1"/>
  <c r="G250" i="1"/>
  <c r="G252" i="1"/>
  <c r="G254" i="1"/>
  <c r="G256" i="1"/>
  <c r="G258" i="1"/>
  <c r="G301" i="1"/>
  <c r="G303" i="1"/>
  <c r="G305" i="1"/>
  <c r="G307" i="1"/>
  <c r="G309" i="1"/>
  <c r="G311" i="1"/>
  <c r="G313" i="1"/>
  <c r="G315" i="1"/>
  <c r="G317" i="1"/>
  <c r="G319" i="1"/>
  <c r="G321" i="1"/>
  <c r="H333" i="1"/>
  <c r="H335" i="1"/>
  <c r="H337" i="1"/>
  <c r="H339" i="1"/>
  <c r="H341" i="1"/>
  <c r="H343" i="1"/>
  <c r="H345" i="1"/>
  <c r="H347" i="1"/>
  <c r="H349" i="1"/>
  <c r="H351" i="1"/>
  <c r="H353" i="1"/>
  <c r="H76" i="1"/>
  <c r="H78" i="1"/>
  <c r="H80" i="1"/>
  <c r="H82" i="1"/>
  <c r="H84" i="1"/>
  <c r="H86" i="1"/>
  <c r="H88" i="1"/>
  <c r="H90" i="1"/>
  <c r="H92" i="1"/>
  <c r="H94" i="1"/>
  <c r="H96" i="1"/>
  <c r="H98" i="1"/>
  <c r="H141" i="1"/>
  <c r="H143" i="1"/>
  <c r="H145" i="1"/>
  <c r="H147" i="1"/>
  <c r="H149" i="1"/>
  <c r="H151" i="1"/>
  <c r="H153" i="1"/>
  <c r="H155" i="1"/>
  <c r="H157" i="1"/>
  <c r="H159" i="1"/>
  <c r="H161" i="1"/>
  <c r="H171" i="1"/>
  <c r="H269" i="1"/>
  <c r="H271" i="1"/>
  <c r="H273" i="1"/>
  <c r="H275" i="1"/>
  <c r="H277" i="1"/>
  <c r="H279" i="1"/>
  <c r="H281" i="1"/>
  <c r="H283" i="1"/>
  <c r="H285" i="1"/>
  <c r="H287" i="1"/>
  <c r="H289" i="1"/>
  <c r="G15" i="1"/>
  <c r="G17" i="1"/>
  <c r="G19" i="1"/>
  <c r="G21" i="1"/>
  <c r="G23" i="1"/>
  <c r="G25" i="1"/>
  <c r="G27" i="1"/>
  <c r="G29" i="1"/>
  <c r="G31" i="1"/>
  <c r="G33" i="1"/>
  <c r="G13" i="1"/>
  <c r="H13" i="1"/>
  <c r="H15" i="1"/>
  <c r="H17" i="1"/>
  <c r="H19" i="1"/>
  <c r="H21" i="1"/>
  <c r="H23" i="1"/>
  <c r="H25" i="1"/>
  <c r="H27" i="1"/>
  <c r="H29" i="1"/>
  <c r="H31" i="1"/>
  <c r="H33" i="1"/>
  <c r="G109" i="1"/>
  <c r="G111" i="1"/>
  <c r="G113" i="1"/>
  <c r="G115" i="1"/>
  <c r="G117" i="1"/>
  <c r="G119" i="1"/>
  <c r="G121" i="1"/>
  <c r="G123" i="1"/>
  <c r="G125" i="1"/>
  <c r="G127" i="1"/>
  <c r="G129" i="1"/>
  <c r="H139" i="1"/>
  <c r="G237" i="1"/>
  <c r="G239" i="1"/>
  <c r="G241" i="1"/>
  <c r="G243" i="1"/>
  <c r="G245" i="1"/>
  <c r="G247" i="1"/>
  <c r="G249" i="1"/>
  <c r="G251" i="1"/>
  <c r="G253" i="1"/>
  <c r="G255" i="1"/>
  <c r="G257" i="1"/>
  <c r="G300" i="1"/>
  <c r="G302" i="1"/>
  <c r="G304" i="1"/>
  <c r="G306" i="1"/>
  <c r="G308" i="1"/>
  <c r="G310" i="1"/>
  <c r="G312" i="1"/>
  <c r="G314" i="1"/>
  <c r="G316" i="1"/>
  <c r="G318" i="1"/>
  <c r="G320" i="1"/>
  <c r="G322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109" i="1"/>
  <c r="H111" i="1"/>
  <c r="H113" i="1"/>
  <c r="H115" i="1"/>
  <c r="H117" i="1"/>
  <c r="H119" i="1"/>
  <c r="H121" i="1"/>
  <c r="H123" i="1"/>
  <c r="H125" i="1"/>
  <c r="H127" i="1"/>
  <c r="H129" i="1"/>
  <c r="G172" i="1"/>
  <c r="G174" i="1"/>
  <c r="G176" i="1"/>
  <c r="G178" i="1"/>
  <c r="G180" i="1"/>
  <c r="G182" i="1"/>
  <c r="G184" i="1"/>
  <c r="G186" i="1"/>
  <c r="G188" i="1"/>
  <c r="G190" i="1"/>
  <c r="G192" i="1"/>
  <c r="G194" i="1"/>
  <c r="H237" i="1"/>
  <c r="H239" i="1"/>
  <c r="H241" i="1"/>
  <c r="H243" i="1"/>
  <c r="H245" i="1"/>
  <c r="H247" i="1"/>
  <c r="H249" i="1"/>
  <c r="H251" i="1"/>
  <c r="H253" i="1"/>
  <c r="H255" i="1"/>
  <c r="H257" i="1"/>
  <c r="H300" i="1"/>
  <c r="H302" i="1"/>
  <c r="H304" i="1"/>
  <c r="H306" i="1"/>
  <c r="H308" i="1"/>
  <c r="H310" i="1"/>
  <c r="H312" i="1"/>
  <c r="H314" i="1"/>
  <c r="H316" i="1"/>
  <c r="H318" i="1"/>
  <c r="H320" i="1"/>
  <c r="H322" i="1"/>
  <c r="K255" i="1"/>
  <c r="K280" i="1"/>
  <c r="AK331" i="1"/>
  <c r="K204" i="1"/>
  <c r="K353" i="1"/>
  <c r="K28" i="1"/>
  <c r="J213" i="1"/>
  <c r="J125" i="1"/>
  <c r="K307" i="1"/>
  <c r="J177" i="1"/>
  <c r="J189" i="1"/>
  <c r="K285" i="1"/>
  <c r="AW267" i="1"/>
  <c r="J179" i="1"/>
  <c r="K156" i="1"/>
  <c r="K254" i="1"/>
  <c r="J139" i="1"/>
  <c r="J306" i="1"/>
  <c r="AV11" i="1"/>
  <c r="K348" i="1"/>
  <c r="AK307" i="1"/>
  <c r="J97" i="1"/>
  <c r="K125" i="1"/>
  <c r="J214" i="1"/>
  <c r="K62" i="1"/>
  <c r="J286" i="1"/>
  <c r="K339" i="1"/>
  <c r="K300" i="1"/>
  <c r="J114" i="1"/>
  <c r="J126" i="1"/>
  <c r="J51" i="1"/>
  <c r="J160" i="1"/>
  <c r="J162" i="1"/>
  <c r="AK11" i="1"/>
  <c r="AJ92" i="1"/>
  <c r="AJ178" i="1"/>
  <c r="AJ75" i="1"/>
  <c r="AJ79" i="1"/>
  <c r="AK284" i="1"/>
  <c r="AK223" i="1"/>
  <c r="AK241" i="1"/>
  <c r="AK255" i="1"/>
  <c r="AK273" i="1"/>
  <c r="J350" i="1"/>
  <c r="AK83" i="1"/>
  <c r="AK189" i="1"/>
  <c r="AK221" i="1"/>
  <c r="J54" i="1"/>
  <c r="K75" i="1"/>
  <c r="K81" i="1"/>
  <c r="J123" i="1"/>
  <c r="K242" i="1"/>
  <c r="K250" i="1"/>
  <c r="J256" i="1"/>
  <c r="J258" i="1"/>
  <c r="AJ255" i="1"/>
  <c r="AJ336" i="1"/>
  <c r="AK159" i="1"/>
  <c r="K256" i="1"/>
  <c r="K258" i="1"/>
  <c r="K299" i="1"/>
  <c r="K350" i="1"/>
  <c r="K352" i="1"/>
  <c r="J155" i="1"/>
  <c r="J274" i="1"/>
  <c r="J82" i="1"/>
  <c r="K49" i="1"/>
  <c r="K189" i="1"/>
  <c r="J224" i="1"/>
  <c r="K269" i="1"/>
  <c r="J279" i="1"/>
  <c r="J283" i="1"/>
  <c r="K274" i="1"/>
  <c r="K286" i="1"/>
  <c r="K18" i="1"/>
  <c r="K316" i="1"/>
  <c r="K337" i="1"/>
  <c r="K59" i="1"/>
  <c r="K145" i="1"/>
  <c r="J159" i="1"/>
  <c r="J338" i="1"/>
  <c r="K112" i="1"/>
  <c r="K157" i="1"/>
  <c r="K215" i="1"/>
  <c r="K53" i="1"/>
  <c r="K61" i="1"/>
  <c r="K139" i="1"/>
  <c r="J161" i="1"/>
  <c r="J271" i="1"/>
  <c r="J91" i="1"/>
  <c r="K273" i="1"/>
  <c r="J285" i="1"/>
  <c r="J147" i="1"/>
  <c r="V43" i="1"/>
  <c r="K95" i="1"/>
  <c r="K175" i="1"/>
  <c r="J111" i="1"/>
  <c r="K191" i="1"/>
  <c r="K193" i="1"/>
  <c r="J343" i="1"/>
  <c r="J65" i="1"/>
  <c r="K85" i="1"/>
  <c r="K107" i="1"/>
  <c r="J239" i="1"/>
  <c r="J63" i="1"/>
  <c r="K87" i="1"/>
  <c r="K173" i="1"/>
  <c r="K181" i="1"/>
  <c r="J18" i="1"/>
  <c r="K305" i="1"/>
  <c r="K345" i="1"/>
  <c r="K349" i="1"/>
  <c r="J127" i="1"/>
  <c r="K210" i="1"/>
  <c r="K212" i="1"/>
  <c r="K284" i="1"/>
  <c r="J300" i="1"/>
  <c r="AV299" i="1"/>
  <c r="K331" i="1"/>
  <c r="K97" i="1"/>
  <c r="W75" i="1"/>
  <c r="K114" i="1"/>
  <c r="J116" i="1"/>
  <c r="J120" i="1"/>
  <c r="K279" i="1"/>
  <c r="K318" i="1"/>
  <c r="W331" i="1"/>
  <c r="K343" i="1"/>
  <c r="J347" i="1"/>
  <c r="AK299" i="1"/>
  <c r="J107" i="1"/>
  <c r="J80" i="1"/>
  <c r="K159" i="1"/>
  <c r="J174" i="1"/>
  <c r="K235" i="1"/>
  <c r="J176" i="1"/>
  <c r="J217" i="1"/>
  <c r="K237" i="1"/>
  <c r="J15" i="1"/>
  <c r="J299" i="1"/>
  <c r="K78" i="1"/>
  <c r="K80" i="1"/>
  <c r="K82" i="1"/>
  <c r="J84" i="1"/>
  <c r="J86" i="1"/>
  <c r="J90" i="1"/>
  <c r="K172" i="1"/>
  <c r="K174" i="1"/>
  <c r="K176" i="1"/>
  <c r="K180" i="1"/>
  <c r="K184" i="1"/>
  <c r="K186" i="1"/>
  <c r="K188" i="1"/>
  <c r="AV171" i="1"/>
  <c r="K223" i="1"/>
  <c r="J313" i="1"/>
  <c r="J315" i="1"/>
  <c r="AK286" i="1"/>
  <c r="J180" i="1"/>
  <c r="K241" i="1"/>
  <c r="W267" i="1"/>
  <c r="J21" i="1"/>
  <c r="J23" i="1"/>
  <c r="J25" i="1"/>
  <c r="J27" i="1"/>
  <c r="J140" i="1"/>
  <c r="J142" i="1"/>
  <c r="K272" i="1"/>
  <c r="K309" i="1"/>
  <c r="K311" i="1"/>
  <c r="K313" i="1"/>
  <c r="K315" i="1"/>
  <c r="K317" i="1"/>
  <c r="J172" i="1"/>
  <c r="K289" i="1"/>
  <c r="K21" i="1"/>
  <c r="K23" i="1"/>
  <c r="K25" i="1"/>
  <c r="K123" i="1"/>
  <c r="AK51" i="1"/>
  <c r="J11" i="1"/>
  <c r="K177" i="1"/>
  <c r="K306" i="1"/>
  <c r="J342" i="1"/>
  <c r="J33" i="1"/>
  <c r="J243" i="1"/>
  <c r="K340" i="1"/>
  <c r="K344" i="1"/>
  <c r="J346" i="1"/>
  <c r="J62" i="1"/>
  <c r="K253" i="1"/>
  <c r="K338" i="1"/>
  <c r="J344" i="1"/>
  <c r="K29" i="1"/>
  <c r="J16" i="1"/>
  <c r="J22" i="1"/>
  <c r="K44" i="1"/>
  <c r="K46" i="1"/>
  <c r="K48" i="1"/>
  <c r="J50" i="1"/>
  <c r="J253" i="1"/>
  <c r="J273" i="1"/>
  <c r="J226" i="1"/>
  <c r="J203" i="1"/>
  <c r="K216" i="1"/>
  <c r="J236" i="1"/>
  <c r="J242" i="1"/>
  <c r="K84" i="1"/>
  <c r="K86" i="1"/>
  <c r="K92" i="1"/>
  <c r="J186" i="1"/>
  <c r="K190" i="1"/>
  <c r="K88" i="1"/>
  <c r="K94" i="1"/>
  <c r="J75" i="1"/>
  <c r="J77" i="1"/>
  <c r="J79" i="1"/>
  <c r="J171" i="1"/>
  <c r="K276" i="1"/>
  <c r="K278" i="1"/>
  <c r="V299" i="1"/>
  <c r="K16" i="1"/>
  <c r="J46" i="1"/>
  <c r="K171" i="1"/>
  <c r="K302" i="1"/>
  <c r="K304" i="1"/>
  <c r="K321" i="1"/>
  <c r="W299" i="1"/>
  <c r="W11" i="1"/>
  <c r="J52" i="1"/>
  <c r="K140" i="1"/>
  <c r="K144" i="1"/>
  <c r="J152" i="1"/>
  <c r="AV331" i="1"/>
  <c r="J268" i="1"/>
  <c r="AW299" i="1"/>
  <c r="K30" i="1"/>
  <c r="J156" i="1"/>
  <c r="J158" i="1"/>
  <c r="K336" i="1"/>
  <c r="K351" i="1"/>
  <c r="J32" i="1"/>
  <c r="K58" i="1"/>
  <c r="K148" i="1"/>
  <c r="K154" i="1"/>
  <c r="K13" i="1"/>
  <c r="K15" i="1"/>
  <c r="K17" i="1"/>
  <c r="K124" i="1"/>
  <c r="K77" i="1"/>
  <c r="K79" i="1"/>
  <c r="K128" i="1"/>
  <c r="K130" i="1"/>
  <c r="K162" i="1"/>
  <c r="K192" i="1"/>
  <c r="K203" i="1"/>
  <c r="J205" i="1"/>
  <c r="K209" i="1"/>
  <c r="J215" i="1"/>
  <c r="K222" i="1"/>
  <c r="K224" i="1"/>
  <c r="K236" i="1"/>
  <c r="K238" i="1"/>
  <c r="J240" i="1"/>
  <c r="J270" i="1"/>
  <c r="J275" i="1"/>
  <c r="J281" i="1"/>
  <c r="K288" i="1"/>
  <c r="K290" i="1"/>
  <c r="J301" i="1"/>
  <c r="J303" i="1"/>
  <c r="K314" i="1"/>
  <c r="K346" i="1"/>
  <c r="J53" i="1"/>
  <c r="K115" i="1"/>
  <c r="J143" i="1"/>
  <c r="K207" i="1"/>
  <c r="AV203" i="1"/>
  <c r="K240" i="1"/>
  <c r="K252" i="1"/>
  <c r="K275" i="1"/>
  <c r="K281" i="1"/>
  <c r="K301" i="1"/>
  <c r="J333" i="1"/>
  <c r="J335" i="1"/>
  <c r="K121" i="1"/>
  <c r="K333" i="1"/>
  <c r="V171" i="1"/>
  <c r="AW235" i="1"/>
  <c r="K267" i="1"/>
  <c r="K287" i="1"/>
  <c r="J311" i="1"/>
  <c r="J30" i="1"/>
  <c r="J48" i="1"/>
  <c r="K118" i="1"/>
  <c r="AJ340" i="1"/>
  <c r="AJ303" i="1"/>
  <c r="J61" i="1"/>
  <c r="J81" i="1"/>
  <c r="J124" i="1"/>
  <c r="J157" i="1"/>
  <c r="K14" i="1"/>
  <c r="K22" i="1"/>
  <c r="J34" i="1"/>
  <c r="K50" i="1"/>
  <c r="K34" i="1"/>
  <c r="K113" i="1"/>
  <c r="J85" i="1"/>
  <c r="J94" i="1"/>
  <c r="J337" i="1"/>
  <c r="J31" i="1"/>
  <c r="J56" i="1"/>
  <c r="K83" i="1"/>
  <c r="K96" i="1"/>
  <c r="K98" i="1"/>
  <c r="K108" i="1"/>
  <c r="J110" i="1"/>
  <c r="K126" i="1"/>
  <c r="K161" i="1"/>
  <c r="W139" i="1"/>
  <c r="AV139" i="1"/>
  <c r="K183" i="1"/>
  <c r="J187" i="1"/>
  <c r="J223" i="1"/>
  <c r="AJ348" i="1"/>
  <c r="K205" i="1"/>
  <c r="J92" i="1"/>
  <c r="J141" i="1"/>
  <c r="J146" i="1"/>
  <c r="J188" i="1"/>
  <c r="K217" i="1"/>
  <c r="J255" i="1"/>
  <c r="J29" i="1"/>
  <c r="J96" i="1"/>
  <c r="J113" i="1"/>
  <c r="K52" i="1"/>
  <c r="K54" i="1"/>
  <c r="J60" i="1"/>
  <c r="K63" i="1"/>
  <c r="K65" i="1"/>
  <c r="W43" i="1"/>
  <c r="J112" i="1"/>
  <c r="J145" i="1"/>
  <c r="K179" i="1"/>
  <c r="J181" i="1"/>
  <c r="J183" i="1"/>
  <c r="J204" i="1"/>
  <c r="J12" i="1"/>
  <c r="J191" i="1"/>
  <c r="AK287" i="1"/>
  <c r="AJ317" i="1"/>
  <c r="K12" i="1"/>
  <c r="K57" i="1"/>
  <c r="J45" i="1"/>
  <c r="J150" i="1"/>
  <c r="J348" i="1"/>
  <c r="K26" i="1"/>
  <c r="K19" i="1"/>
  <c r="AK139" i="1"/>
  <c r="K20" i="1"/>
  <c r="J26" i="1"/>
  <c r="J190" i="1"/>
  <c r="J13" i="1"/>
  <c r="J28" i="1"/>
  <c r="K31" i="1"/>
  <c r="J44" i="1"/>
  <c r="K93" i="1"/>
  <c r="J149" i="1"/>
  <c r="J151" i="1"/>
  <c r="J241" i="1"/>
  <c r="V75" i="1"/>
  <c r="J55" i="1"/>
  <c r="J59" i="1"/>
  <c r="K64" i="1"/>
  <c r="K116" i="1"/>
  <c r="K120" i="1"/>
  <c r="J122" i="1"/>
  <c r="K127" i="1"/>
  <c r="AK336" i="1"/>
  <c r="AJ344" i="1"/>
  <c r="J20" i="1"/>
  <c r="K122" i="1"/>
  <c r="J17" i="1"/>
  <c r="J24" i="1"/>
  <c r="J148" i="1"/>
  <c r="K211" i="1"/>
  <c r="K24" i="1"/>
  <c r="K32" i="1"/>
  <c r="J19" i="1"/>
  <c r="J49" i="1"/>
  <c r="J93" i="1"/>
  <c r="K33" i="1"/>
  <c r="K51" i="1"/>
  <c r="K142" i="1"/>
  <c r="J144" i="1"/>
  <c r="K147" i="1"/>
  <c r="K149" i="1"/>
  <c r="K151" i="1"/>
  <c r="K56" i="1"/>
  <c r="J66" i="1"/>
  <c r="J76" i="1"/>
  <c r="K90" i="1"/>
  <c r="K110" i="1"/>
  <c r="V107" i="1"/>
  <c r="J153" i="1"/>
  <c r="J178" i="1"/>
  <c r="K221" i="1"/>
  <c r="J225" i="1"/>
  <c r="J252" i="1"/>
  <c r="J58" i="1"/>
  <c r="J64" i="1"/>
  <c r="K76" i="1"/>
  <c r="J115" i="1"/>
  <c r="K129" i="1"/>
  <c r="W107" i="1"/>
  <c r="K153" i="1"/>
  <c r="K155" i="1"/>
  <c r="K158" i="1"/>
  <c r="J173" i="1"/>
  <c r="J175" i="1"/>
  <c r="K178" i="1"/>
  <c r="K219" i="1"/>
  <c r="K244" i="1"/>
  <c r="K246" i="1"/>
  <c r="K248" i="1"/>
  <c r="J280" i="1"/>
  <c r="K45" i="1"/>
  <c r="J47" i="1"/>
  <c r="K55" i="1"/>
  <c r="K60" i="1"/>
  <c r="K66" i="1"/>
  <c r="J83" i="1"/>
  <c r="J95" i="1"/>
  <c r="K117" i="1"/>
  <c r="K119" i="1"/>
  <c r="J121" i="1"/>
  <c r="K141" i="1"/>
  <c r="K146" i="1"/>
  <c r="K160" i="1"/>
  <c r="AW139" i="1"/>
  <c r="J89" i="1"/>
  <c r="W171" i="1"/>
  <c r="J216" i="1"/>
  <c r="J318" i="1"/>
  <c r="K342" i="1"/>
  <c r="J57" i="1"/>
  <c r="K89" i="1"/>
  <c r="K109" i="1"/>
  <c r="K111" i="1"/>
  <c r="K152" i="1"/>
  <c r="J154" i="1"/>
  <c r="V139" i="1"/>
  <c r="J193" i="1"/>
  <c r="J211" i="1"/>
  <c r="J185" i="1"/>
  <c r="J206" i="1"/>
  <c r="K208" i="1"/>
  <c r="J218" i="1"/>
  <c r="K220" i="1"/>
  <c r="J332" i="1"/>
  <c r="K185" i="1"/>
  <c r="K206" i="1"/>
  <c r="K218" i="1"/>
  <c r="K257" i="1"/>
  <c r="W235" i="1"/>
  <c r="K282" i="1"/>
  <c r="J284" i="1"/>
  <c r="K332" i="1"/>
  <c r="J182" i="1"/>
  <c r="J194" i="1"/>
  <c r="K214" i="1"/>
  <c r="K226" i="1"/>
  <c r="AV235" i="1"/>
  <c r="J317" i="1"/>
  <c r="K319" i="1"/>
  <c r="K182" i="1"/>
  <c r="J184" i="1"/>
  <c r="K194" i="1"/>
  <c r="AW171" i="1"/>
  <c r="J238" i="1"/>
  <c r="K243" i="1"/>
  <c r="J251" i="1"/>
  <c r="K270" i="1"/>
  <c r="J272" i="1"/>
  <c r="J290" i="1"/>
  <c r="J349" i="1"/>
  <c r="J308" i="1"/>
  <c r="J310" i="1"/>
  <c r="K334" i="1"/>
  <c r="AJ60" i="1"/>
  <c r="K245" i="1"/>
  <c r="K247" i="1"/>
  <c r="J249" i="1"/>
  <c r="J277" i="1"/>
  <c r="J305" i="1"/>
  <c r="AK26" i="1"/>
  <c r="AK28" i="1"/>
  <c r="AK46" i="1"/>
  <c r="AK48" i="1"/>
  <c r="AK60" i="1"/>
  <c r="AJ82" i="1"/>
  <c r="AW203" i="1"/>
  <c r="K249" i="1"/>
  <c r="K251" i="1"/>
  <c r="J269" i="1"/>
  <c r="J287" i="1"/>
  <c r="V267" i="1"/>
  <c r="J316" i="1"/>
  <c r="J336" i="1"/>
  <c r="J237" i="1"/>
  <c r="J254" i="1"/>
  <c r="J289" i="1"/>
  <c r="K268" i="1"/>
  <c r="J278" i="1"/>
  <c r="K354" i="1"/>
  <c r="AW11" i="1"/>
  <c r="AW107" i="1"/>
  <c r="J246" i="1"/>
  <c r="J248" i="1"/>
  <c r="AV267" i="1"/>
  <c r="J304" i="1"/>
  <c r="J322" i="1"/>
  <c r="J340" i="1"/>
  <c r="J352" i="1"/>
  <c r="J354" i="1"/>
  <c r="AV107" i="1"/>
  <c r="K308" i="1"/>
  <c r="K310" i="1"/>
  <c r="J312" i="1"/>
  <c r="K320" i="1"/>
  <c r="K322" i="1"/>
  <c r="J339" i="1"/>
  <c r="J341" i="1"/>
  <c r="J351" i="1"/>
  <c r="J353" i="1"/>
  <c r="AV43" i="1"/>
  <c r="AV75" i="1"/>
  <c r="AJ156" i="1"/>
  <c r="AJ208" i="1"/>
  <c r="AJ212" i="1"/>
  <c r="AJ214" i="1"/>
  <c r="AJ353" i="1"/>
  <c r="AJ310" i="1"/>
  <c r="AJ316" i="1"/>
  <c r="AJ322" i="1"/>
  <c r="J302" i="1"/>
  <c r="K312" i="1"/>
  <c r="J314" i="1"/>
  <c r="K341" i="1"/>
  <c r="AW43" i="1"/>
  <c r="AW75" i="1"/>
  <c r="AK94" i="1"/>
  <c r="AK96" i="1"/>
  <c r="AK98" i="1"/>
  <c r="AK108" i="1"/>
  <c r="AK126" i="1"/>
  <c r="AK146" i="1"/>
  <c r="AK152" i="1"/>
  <c r="AK154" i="1"/>
  <c r="AK190" i="1"/>
  <c r="AK204" i="1"/>
  <c r="AK206" i="1"/>
  <c r="AK208" i="1"/>
  <c r="AK252" i="1"/>
  <c r="AK300" i="1"/>
  <c r="J307" i="1"/>
  <c r="J319" i="1"/>
  <c r="AJ31" i="1"/>
  <c r="AJ45" i="1"/>
  <c r="J309" i="1"/>
  <c r="J321" i="1"/>
  <c r="AK61" i="1"/>
  <c r="AK77" i="1"/>
  <c r="AK127" i="1"/>
  <c r="AJ139" i="1"/>
  <c r="AK209" i="1"/>
  <c r="AK211" i="1"/>
  <c r="AJ95" i="1"/>
  <c r="AJ97" i="1"/>
  <c r="AK210" i="1"/>
  <c r="AK218" i="1"/>
  <c r="AJ220" i="1"/>
  <c r="AJ222" i="1"/>
  <c r="AJ244" i="1"/>
  <c r="AJ252" i="1"/>
  <c r="AK348" i="1"/>
  <c r="AK350" i="1"/>
  <c r="AK352" i="1"/>
  <c r="AK301" i="1"/>
  <c r="AK303" i="1"/>
  <c r="AK315" i="1"/>
  <c r="AK317" i="1"/>
  <c r="AJ319" i="1"/>
  <c r="AJ321" i="1"/>
  <c r="AK50" i="1"/>
  <c r="AK115" i="1"/>
  <c r="AK157" i="1"/>
  <c r="AK177" i="1"/>
  <c r="AK242" i="1"/>
  <c r="AK250" i="1"/>
  <c r="AJ272" i="1"/>
  <c r="AJ235" i="1"/>
  <c r="AJ48" i="1"/>
  <c r="AK107" i="1"/>
  <c r="AK147" i="1"/>
  <c r="AK155" i="1"/>
  <c r="AJ159" i="1"/>
  <c r="AK254" i="1"/>
  <c r="AK256" i="1"/>
  <c r="AK258" i="1"/>
  <c r="AK268" i="1"/>
  <c r="AK270" i="1"/>
  <c r="AK75" i="1"/>
  <c r="AJ107" i="1"/>
  <c r="AK267" i="1"/>
  <c r="AK82" i="1"/>
  <c r="AK203" i="1"/>
  <c r="AJ304" i="1"/>
  <c r="AJ306" i="1"/>
  <c r="AJ98" i="1"/>
  <c r="AJ116" i="1"/>
  <c r="AJ118" i="1"/>
  <c r="AJ122" i="1"/>
  <c r="AJ239" i="1"/>
  <c r="AJ243" i="1"/>
  <c r="AK337" i="1"/>
  <c r="AK349" i="1"/>
  <c r="AK351" i="1"/>
  <c r="AK306" i="1"/>
  <c r="AK314" i="1"/>
  <c r="AJ219" i="1"/>
  <c r="AK63" i="1"/>
  <c r="AK235" i="1"/>
  <c r="AK19" i="1"/>
  <c r="AK31" i="1"/>
  <c r="AJ63" i="1"/>
  <c r="AJ65" i="1"/>
  <c r="AK158" i="1"/>
  <c r="AK178" i="1"/>
  <c r="AJ194" i="1"/>
  <c r="AJ287" i="1"/>
  <c r="AJ289" i="1"/>
  <c r="AJ332" i="1"/>
  <c r="AK304" i="1"/>
  <c r="AJ13" i="1"/>
  <c r="AJ15" i="1"/>
  <c r="AJ52" i="1"/>
  <c r="AJ83" i="1"/>
  <c r="AK116" i="1"/>
  <c r="AK118" i="1"/>
  <c r="AK120" i="1"/>
  <c r="AK122" i="1"/>
  <c r="AK124" i="1"/>
  <c r="AJ142" i="1"/>
  <c r="AJ144" i="1"/>
  <c r="AJ181" i="1"/>
  <c r="AJ183" i="1"/>
  <c r="AJ284" i="1"/>
  <c r="AK340" i="1"/>
  <c r="AK312" i="1"/>
  <c r="AK316" i="1"/>
  <c r="AK319" i="1"/>
  <c r="AK13" i="1"/>
  <c r="AK15" i="1"/>
  <c r="AK17" i="1"/>
  <c r="AJ19" i="1"/>
  <c r="AJ21" i="1"/>
  <c r="AJ25" i="1"/>
  <c r="AJ27" i="1"/>
  <c r="AK29" i="1"/>
  <c r="AK58" i="1"/>
  <c r="AK62" i="1"/>
  <c r="AJ80" i="1"/>
  <c r="AJ85" i="1"/>
  <c r="AJ87" i="1"/>
  <c r="AK128" i="1"/>
  <c r="AK130" i="1"/>
  <c r="AK140" i="1"/>
  <c r="AK142" i="1"/>
  <c r="AK144" i="1"/>
  <c r="AJ152" i="1"/>
  <c r="AJ154" i="1"/>
  <c r="AK179" i="1"/>
  <c r="AK274" i="1"/>
  <c r="AJ331" i="1"/>
  <c r="AJ352" i="1"/>
  <c r="AJ314" i="1"/>
  <c r="AJ17" i="1"/>
  <c r="AJ43" i="1"/>
  <c r="AK111" i="1"/>
  <c r="AJ224" i="1"/>
  <c r="AJ238" i="1"/>
  <c r="AK253" i="1"/>
  <c r="AJ117" i="1"/>
  <c r="AJ123" i="1"/>
  <c r="AK257" i="1"/>
  <c r="AJ12" i="1"/>
  <c r="AK43" i="1"/>
  <c r="AJ51" i="1"/>
  <c r="AJ53" i="1"/>
  <c r="AJ57" i="1"/>
  <c r="AK117" i="1"/>
  <c r="AK119" i="1"/>
  <c r="AK121" i="1"/>
  <c r="AK125" i="1"/>
  <c r="AJ182" i="1"/>
  <c r="AJ188" i="1"/>
  <c r="AJ209" i="1"/>
  <c r="AJ273" i="1"/>
  <c r="AJ283" i="1"/>
  <c r="AK339" i="1"/>
  <c r="AJ307" i="1"/>
  <c r="AK313" i="1"/>
  <c r="AJ58" i="1"/>
  <c r="AJ47" i="1"/>
  <c r="AK220" i="1"/>
  <c r="AJ236" i="1"/>
  <c r="AJ121" i="1"/>
  <c r="AK226" i="1"/>
  <c r="AJ339" i="1"/>
  <c r="AK12" i="1"/>
  <c r="AK49" i="1"/>
  <c r="AJ84" i="1"/>
  <c r="AK143" i="1"/>
  <c r="AK145" i="1"/>
  <c r="AJ147" i="1"/>
  <c r="AK186" i="1"/>
  <c r="AK275" i="1"/>
  <c r="AK277" i="1"/>
  <c r="AK279" i="1"/>
  <c r="AK281" i="1"/>
  <c r="AJ351" i="1"/>
  <c r="AJ313" i="1"/>
  <c r="AK109" i="1"/>
  <c r="AJ158" i="1"/>
  <c r="AJ176" i="1"/>
  <c r="AK222" i="1"/>
  <c r="AK176" i="1"/>
  <c r="AK236" i="1"/>
  <c r="AJ343" i="1"/>
  <c r="AK112" i="1"/>
  <c r="AJ242" i="1"/>
  <c r="AJ248" i="1"/>
  <c r="AJ226" i="1"/>
  <c r="AJ271" i="1"/>
  <c r="AJ113" i="1"/>
  <c r="AK174" i="1"/>
  <c r="AK271" i="1"/>
  <c r="AK30" i="1"/>
  <c r="AJ110" i="1"/>
  <c r="AK114" i="1"/>
  <c r="AK272" i="1"/>
  <c r="AK47" i="1"/>
  <c r="AJ349" i="1"/>
  <c r="AK21" i="1"/>
  <c r="AJ189" i="1"/>
  <c r="AK238" i="1"/>
  <c r="AJ286" i="1"/>
  <c r="AK338" i="1"/>
  <c r="AJ125" i="1"/>
  <c r="AK283" i="1"/>
  <c r="AK55" i="1"/>
  <c r="AK57" i="1"/>
  <c r="AK66" i="1"/>
  <c r="AJ78" i="1"/>
  <c r="AK81" i="1"/>
  <c r="AJ127" i="1"/>
  <c r="AJ177" i="1"/>
  <c r="AK188" i="1"/>
  <c r="AK346" i="1"/>
  <c r="AK353" i="1"/>
  <c r="AJ11" i="1"/>
  <c r="AK16" i="1"/>
  <c r="AJ18" i="1"/>
  <c r="AK95" i="1"/>
  <c r="AJ146" i="1"/>
  <c r="AK160" i="1"/>
  <c r="AK162" i="1"/>
  <c r="AK172" i="1"/>
  <c r="AJ174" i="1"/>
  <c r="AJ221" i="1"/>
  <c r="AJ267" i="1"/>
  <c r="AJ337" i="1"/>
  <c r="AJ318" i="1"/>
  <c r="AK84" i="1"/>
  <c r="AJ151" i="1"/>
  <c r="AJ251" i="1"/>
  <c r="AJ279" i="1"/>
  <c r="AJ66" i="1"/>
  <c r="AJ112" i="1"/>
  <c r="AJ300" i="1"/>
  <c r="AJ16" i="1"/>
  <c r="AK64" i="1"/>
  <c r="AK76" i="1"/>
  <c r="AK191" i="1"/>
  <c r="AJ207" i="1"/>
  <c r="AJ253" i="1"/>
  <c r="AK18" i="1"/>
  <c r="AJ46" i="1"/>
  <c r="AJ59" i="1"/>
  <c r="AJ114" i="1"/>
  <c r="AJ143" i="1"/>
  <c r="AJ157" i="1"/>
  <c r="AJ179" i="1"/>
  <c r="AK216" i="1"/>
  <c r="AJ218" i="1"/>
  <c r="AJ223" i="1"/>
  <c r="AJ257" i="1"/>
  <c r="AJ274" i="1"/>
  <c r="AK285" i="1"/>
  <c r="AJ341" i="1"/>
  <c r="AJ315" i="1"/>
  <c r="AK318" i="1"/>
  <c r="AK23" i="1"/>
  <c r="AJ86" i="1"/>
  <c r="AJ93" i="1"/>
  <c r="AJ240" i="1"/>
  <c r="AK305" i="1"/>
  <c r="AK93" i="1"/>
  <c r="AJ155" i="1"/>
  <c r="AJ186" i="1"/>
  <c r="AJ193" i="1"/>
  <c r="AK92" i="1"/>
  <c r="AJ111" i="1"/>
  <c r="AK148" i="1"/>
  <c r="AK269" i="1"/>
  <c r="AJ215" i="1"/>
  <c r="AJ30" i="1"/>
  <c r="AK224" i="1"/>
  <c r="AK25" i="1"/>
  <c r="AJ34" i="1"/>
  <c r="AK88" i="1"/>
  <c r="AK240" i="1"/>
  <c r="AJ281" i="1"/>
  <c r="AJ335" i="1"/>
  <c r="AJ342" i="1"/>
  <c r="AJ64" i="1"/>
  <c r="AJ81" i="1"/>
  <c r="AJ191" i="1"/>
  <c r="AK33" i="1"/>
  <c r="AK45" i="1"/>
  <c r="AK52" i="1"/>
  <c r="AK54" i="1"/>
  <c r="AK80" i="1"/>
  <c r="AK89" i="1"/>
  <c r="AK91" i="1"/>
  <c r="AJ94" i="1"/>
  <c r="AJ126" i="1"/>
  <c r="AJ145" i="1"/>
  <c r="AK156" i="1"/>
  <c r="AJ175" i="1"/>
  <c r="AJ187" i="1"/>
  <c r="AJ211" i="1"/>
  <c r="AK334" i="1"/>
  <c r="AK341" i="1"/>
  <c r="AJ347" i="1"/>
  <c r="AJ354" i="1"/>
  <c r="AJ301" i="1"/>
  <c r="AJ88" i="1"/>
  <c r="AK243" i="1"/>
  <c r="AJ277" i="1"/>
  <c r="AJ288" i="1"/>
  <c r="AK27" i="1"/>
  <c r="AK86" i="1"/>
  <c r="AJ76" i="1"/>
  <c r="AK184" i="1"/>
  <c r="AJ203" i="1"/>
  <c r="AK59" i="1"/>
  <c r="AJ124" i="1"/>
  <c r="AJ28" i="1"/>
  <c r="AJ91" i="1"/>
  <c r="AJ96" i="1"/>
  <c r="AK113" i="1"/>
  <c r="AJ130" i="1"/>
  <c r="AJ140" i="1"/>
  <c r="AJ161" i="1"/>
  <c r="AJ206" i="1"/>
  <c r="AJ241" i="1"/>
  <c r="AK215" i="1"/>
  <c r="AK247" i="1"/>
  <c r="AK288" i="1"/>
  <c r="AK32" i="1"/>
  <c r="AK34" i="1"/>
  <c r="AK44" i="1"/>
  <c r="AK56" i="1"/>
  <c r="AK78" i="1"/>
  <c r="AK90" i="1"/>
  <c r="AK110" i="1"/>
  <c r="AJ129" i="1"/>
  <c r="AK149" i="1"/>
  <c r="AK151" i="1"/>
  <c r="AK161" i="1"/>
  <c r="AJ173" i="1"/>
  <c r="AK183" i="1"/>
  <c r="AJ185" i="1"/>
  <c r="AJ205" i="1"/>
  <c r="AJ217" i="1"/>
  <c r="AJ225" i="1"/>
  <c r="AK249" i="1"/>
  <c r="AK251" i="1"/>
  <c r="AJ276" i="1"/>
  <c r="AJ280" i="1"/>
  <c r="AK333" i="1"/>
  <c r="AK335" i="1"/>
  <c r="AK345" i="1"/>
  <c r="AK308" i="1"/>
  <c r="AK310" i="1"/>
  <c r="AK245" i="1"/>
  <c r="AJ249" i="1"/>
  <c r="AJ308" i="1"/>
  <c r="AJ20" i="1"/>
  <c r="AJ22" i="1"/>
  <c r="AJ24" i="1"/>
  <c r="AJ115" i="1"/>
  <c r="AK129" i="1"/>
  <c r="AJ141" i="1"/>
  <c r="AJ153" i="1"/>
  <c r="AK173" i="1"/>
  <c r="AK175" i="1"/>
  <c r="AK185" i="1"/>
  <c r="AK187" i="1"/>
  <c r="AK205" i="1"/>
  <c r="AK207" i="1"/>
  <c r="AK217" i="1"/>
  <c r="AK225" i="1"/>
  <c r="AJ237" i="1"/>
  <c r="AJ254" i="1"/>
  <c r="AK276" i="1"/>
  <c r="AK278" i="1"/>
  <c r="AK280" i="1"/>
  <c r="AJ285" i="1"/>
  <c r="AJ338" i="1"/>
  <c r="AJ350" i="1"/>
  <c r="AJ305" i="1"/>
  <c r="AK213" i="1"/>
  <c r="AK290" i="1"/>
  <c r="AK343" i="1"/>
  <c r="AK20" i="1"/>
  <c r="AK22" i="1"/>
  <c r="AK24" i="1"/>
  <c r="AJ29" i="1"/>
  <c r="AK141" i="1"/>
  <c r="AK153" i="1"/>
  <c r="AJ190" i="1"/>
  <c r="AJ210" i="1"/>
  <c r="AK219" i="1"/>
  <c r="AK237" i="1"/>
  <c r="AK239" i="1"/>
  <c r="AJ256" i="1"/>
  <c r="AJ258" i="1"/>
  <c r="AK282" i="1"/>
  <c r="AK342" i="1"/>
  <c r="AK354" i="1"/>
  <c r="AK302" i="1"/>
  <c r="AJ312" i="1"/>
  <c r="AK320" i="1"/>
  <c r="AK322" i="1"/>
  <c r="AJ311" i="1"/>
  <c r="AK14" i="1"/>
  <c r="AJ33" i="1"/>
  <c r="AK53" i="1"/>
  <c r="AK65" i="1"/>
  <c r="AK85" i="1"/>
  <c r="AK87" i="1"/>
  <c r="AK97" i="1"/>
  <c r="AJ109" i="1"/>
  <c r="AJ148" i="1"/>
  <c r="AJ150" i="1"/>
  <c r="AJ160" i="1"/>
  <c r="AJ162" i="1"/>
  <c r="AJ172" i="1"/>
  <c r="AK180" i="1"/>
  <c r="AK182" i="1"/>
  <c r="AJ184" i="1"/>
  <c r="AK192" i="1"/>
  <c r="AK194" i="1"/>
  <c r="AJ204" i="1"/>
  <c r="AK212" i="1"/>
  <c r="AJ216" i="1"/>
  <c r="AK244" i="1"/>
  <c r="AK246" i="1"/>
  <c r="AK248" i="1"/>
  <c r="AJ250" i="1"/>
  <c r="AJ275" i="1"/>
  <c r="AK289" i="1"/>
  <c r="AK332" i="1"/>
  <c r="AK344" i="1"/>
  <c r="AJ309" i="1"/>
  <c r="AK311" i="1"/>
  <c r="AJ302" i="1"/>
  <c r="AK309" i="1"/>
  <c r="AJ320" i="1"/>
  <c r="AK321" i="1"/>
  <c r="AJ334" i="1"/>
  <c r="AJ346" i="1"/>
  <c r="AK347" i="1"/>
  <c r="AJ333" i="1"/>
  <c r="AJ345" i="1"/>
  <c r="AD355" i="1"/>
  <c r="AJ270" i="1"/>
  <c r="AJ268" i="1"/>
  <c r="AJ278" i="1"/>
  <c r="AJ290" i="1"/>
  <c r="AJ282" i="1"/>
  <c r="AJ269" i="1"/>
  <c r="AJ247" i="1"/>
  <c r="AJ246" i="1"/>
  <c r="AJ245" i="1"/>
  <c r="AJ213" i="1"/>
  <c r="AK214" i="1"/>
  <c r="AJ180" i="1"/>
  <c r="AK181" i="1"/>
  <c r="AJ192" i="1"/>
  <c r="AK193" i="1"/>
  <c r="AJ149" i="1"/>
  <c r="AK150" i="1"/>
  <c r="AJ108" i="1"/>
  <c r="AJ120" i="1"/>
  <c r="AJ119" i="1"/>
  <c r="AK123" i="1"/>
  <c r="AJ128" i="1"/>
  <c r="AK79" i="1"/>
  <c r="AJ90" i="1"/>
  <c r="AJ77" i="1"/>
  <c r="AJ89" i="1"/>
  <c r="AJ50" i="1"/>
  <c r="AJ62" i="1"/>
  <c r="AJ49" i="1"/>
  <c r="AJ61" i="1"/>
  <c r="AJ44" i="1"/>
  <c r="AJ56" i="1"/>
  <c r="AJ54" i="1"/>
  <c r="AJ55" i="1"/>
  <c r="AJ23" i="1"/>
  <c r="AJ26" i="1"/>
  <c r="AJ14" i="1"/>
  <c r="AJ32" i="1"/>
  <c r="C355" i="1"/>
  <c r="J334" i="1"/>
  <c r="K335" i="1"/>
  <c r="K347" i="1"/>
  <c r="J345" i="1"/>
  <c r="AR355" i="1"/>
  <c r="AE355" i="1"/>
  <c r="Q355" i="1"/>
  <c r="P355" i="1"/>
  <c r="AF355" i="1"/>
  <c r="AW331" i="1"/>
  <c r="O355" i="1"/>
  <c r="R355" i="1"/>
  <c r="AC355" i="1"/>
  <c r="E355" i="1"/>
  <c r="F355" i="1"/>
  <c r="V331" i="1"/>
  <c r="AP355" i="1"/>
  <c r="D355" i="1"/>
  <c r="J331" i="1"/>
  <c r="AQ355" i="1"/>
  <c r="AO355" i="1"/>
  <c r="AJ299" i="1"/>
  <c r="K303" i="1"/>
  <c r="J320" i="1"/>
  <c r="K271" i="1"/>
  <c r="J282" i="1"/>
  <c r="K283" i="1"/>
  <c r="J276" i="1"/>
  <c r="K277" i="1"/>
  <c r="J288" i="1"/>
  <c r="J267" i="1"/>
  <c r="V235" i="1"/>
  <c r="K239" i="1"/>
  <c r="J250" i="1"/>
  <c r="J247" i="1"/>
  <c r="J245" i="1"/>
  <c r="J257" i="1"/>
  <c r="J244" i="1"/>
  <c r="J235" i="1"/>
  <c r="V203" i="1"/>
  <c r="W203" i="1"/>
  <c r="J210" i="1"/>
  <c r="J222" i="1"/>
  <c r="J209" i="1"/>
  <c r="J221" i="1"/>
  <c r="J208" i="1"/>
  <c r="J220" i="1"/>
  <c r="J207" i="1"/>
  <c r="J219" i="1"/>
  <c r="J212" i="1"/>
  <c r="K213" i="1"/>
  <c r="K225" i="1"/>
  <c r="AJ171" i="1"/>
  <c r="AK171" i="1"/>
  <c r="K187" i="1"/>
  <c r="J192" i="1"/>
  <c r="K143" i="1"/>
  <c r="K150" i="1"/>
  <c r="J130" i="1"/>
  <c r="J117" i="1"/>
  <c r="J129" i="1"/>
  <c r="J109" i="1"/>
  <c r="J108" i="1"/>
  <c r="J119" i="1"/>
  <c r="J118" i="1"/>
  <c r="J128" i="1"/>
  <c r="J78" i="1"/>
  <c r="K91" i="1"/>
  <c r="J88" i="1"/>
  <c r="J87" i="1"/>
  <c r="J98" i="1"/>
  <c r="K47" i="1"/>
  <c r="K43" i="1"/>
  <c r="J43" i="1"/>
  <c r="V11" i="1"/>
  <c r="J14" i="1"/>
  <c r="K27" i="1"/>
  <c r="H72" i="6"/>
  <c r="I72" i="6"/>
  <c r="J72" i="6"/>
  <c r="K72" i="6"/>
  <c r="L72" i="6"/>
  <c r="M72" i="6"/>
  <c r="N72" i="6"/>
  <c r="H73" i="6"/>
  <c r="I73" i="6"/>
  <c r="J73" i="6"/>
  <c r="K73" i="6"/>
  <c r="L73" i="6"/>
  <c r="M73" i="6"/>
  <c r="N73" i="6"/>
  <c r="H74" i="6"/>
  <c r="I74" i="6"/>
  <c r="J74" i="6"/>
  <c r="K74" i="6"/>
  <c r="L74" i="6"/>
  <c r="M74" i="6"/>
  <c r="N74" i="6"/>
  <c r="G74" i="6"/>
  <c r="G73" i="6"/>
  <c r="G72" i="6"/>
  <c r="I17" i="1" l="1"/>
  <c r="F11" i="15"/>
  <c r="J11" i="15" s="1"/>
  <c r="C5" i="15"/>
  <c r="C45" i="15"/>
  <c r="F23" i="15"/>
  <c r="BO23" i="1"/>
  <c r="BO18" i="1"/>
  <c r="BP17" i="1" s="1"/>
  <c r="BO11" i="1"/>
  <c r="BM16" i="1"/>
  <c r="BO28" i="1"/>
  <c r="BO16" i="1"/>
  <c r="BP16" i="1" s="1"/>
  <c r="F43" i="15"/>
  <c r="F55" i="15"/>
  <c r="BM25" i="1"/>
  <c r="C55" i="15"/>
  <c r="F48" i="15"/>
  <c r="F50" i="15"/>
  <c r="C15" i="15"/>
  <c r="C22" i="15"/>
  <c r="BO26" i="1"/>
  <c r="BM33" i="1"/>
  <c r="BO19" i="1"/>
  <c r="BO25" i="1"/>
  <c r="BM19" i="1"/>
  <c r="BM20" i="1"/>
  <c r="BO13" i="1"/>
  <c r="BM31" i="1"/>
  <c r="BO14" i="1"/>
  <c r="BM21" i="1"/>
  <c r="BN21" i="1" s="1"/>
  <c r="BO31" i="1"/>
  <c r="F53" i="15"/>
  <c r="BM34" i="1"/>
  <c r="BM23" i="1"/>
  <c r="BM11" i="1"/>
  <c r="BM22" i="1"/>
  <c r="F44" i="15"/>
  <c r="F46" i="15"/>
  <c r="F56" i="15"/>
  <c r="C46" i="15"/>
  <c r="C14" i="15"/>
  <c r="C10" i="15"/>
  <c r="BO34" i="1"/>
  <c r="BM18" i="1"/>
  <c r="BO27" i="1"/>
  <c r="BO12" i="1"/>
  <c r="BM27" i="1"/>
  <c r="BO21" i="1"/>
  <c r="BM24" i="1"/>
  <c r="BO22" i="1"/>
  <c r="BM29" i="1"/>
  <c r="BM30" i="1"/>
  <c r="BO32" i="1"/>
  <c r="BM32" i="1"/>
  <c r="BM13" i="1"/>
  <c r="C56" i="15"/>
  <c r="F45" i="15"/>
  <c r="F47" i="15"/>
  <c r="C13" i="15"/>
  <c r="BM17" i="1"/>
  <c r="BM26" i="1"/>
  <c r="BO24" i="1"/>
  <c r="BP23" i="1" s="1"/>
  <c r="BO20" i="1"/>
  <c r="BM12" i="1"/>
  <c r="BM28" i="1"/>
  <c r="BO29" i="1"/>
  <c r="BO33" i="1"/>
  <c r="BO30" i="1"/>
  <c r="BM14" i="1"/>
  <c r="BO15" i="1"/>
  <c r="BM15" i="1"/>
  <c r="C23" i="15"/>
  <c r="C20" i="15"/>
  <c r="F20" i="15"/>
  <c r="C17" i="15"/>
  <c r="F17" i="15"/>
  <c r="F10" i="15"/>
  <c r="C21" i="15"/>
  <c r="F13" i="15"/>
  <c r="J13" i="15" s="1"/>
  <c r="F14" i="15"/>
  <c r="C24" i="15"/>
  <c r="C12" i="15"/>
  <c r="F16" i="15"/>
  <c r="F18" i="15"/>
  <c r="C8" i="15"/>
  <c r="C28" i="15"/>
  <c r="C9" i="15"/>
  <c r="C25" i="15"/>
  <c r="C29" i="15"/>
  <c r="C7" i="15"/>
  <c r="C27" i="15"/>
  <c r="C6" i="15"/>
  <c r="C26" i="15"/>
  <c r="F7" i="15"/>
  <c r="F27" i="15"/>
  <c r="F8" i="15"/>
  <c r="F28" i="15"/>
  <c r="F6" i="15"/>
  <c r="F5" i="15"/>
  <c r="F9" i="15"/>
  <c r="F25" i="15"/>
  <c r="F29" i="15"/>
  <c r="F26" i="15"/>
  <c r="F21" i="15"/>
  <c r="F22" i="15"/>
  <c r="F19" i="15"/>
  <c r="F15" i="15"/>
  <c r="F24" i="15"/>
  <c r="C19" i="15"/>
  <c r="C18" i="15"/>
  <c r="C16" i="15"/>
  <c r="F39" i="15"/>
  <c r="F41" i="15"/>
  <c r="F59" i="15"/>
  <c r="F61" i="15"/>
  <c r="F38" i="15"/>
  <c r="F40" i="15"/>
  <c r="F42" i="15"/>
  <c r="F58" i="15"/>
  <c r="F60" i="15"/>
  <c r="F62" i="15"/>
  <c r="C48" i="15"/>
  <c r="C47" i="15"/>
  <c r="C50" i="15"/>
  <c r="C57" i="15"/>
  <c r="C52" i="15"/>
  <c r="F49" i="15"/>
  <c r="C39" i="15"/>
  <c r="C41" i="15"/>
  <c r="C59" i="15"/>
  <c r="C61" i="15"/>
  <c r="C40" i="15"/>
  <c r="C42" i="15"/>
  <c r="C58" i="15"/>
  <c r="C60" i="15"/>
  <c r="C62" i="15"/>
  <c r="C38" i="15"/>
  <c r="F52" i="15"/>
  <c r="F51" i="15"/>
  <c r="F54" i="15"/>
  <c r="C49" i="15"/>
  <c r="C44" i="15"/>
  <c r="C43" i="15"/>
  <c r="C54" i="15"/>
  <c r="C53" i="15"/>
  <c r="W17" i="13"/>
  <c r="W20" i="13"/>
  <c r="W18" i="13"/>
  <c r="W19" i="13"/>
  <c r="H17" i="13"/>
  <c r="W22" i="13"/>
  <c r="W23" i="13"/>
  <c r="AI57" i="1"/>
  <c r="I129" i="1"/>
  <c r="I127" i="1"/>
  <c r="I181" i="1"/>
  <c r="AI183" i="1"/>
  <c r="AI53" i="1"/>
  <c r="AI311" i="1"/>
  <c r="AI112" i="1"/>
  <c r="AI310" i="1"/>
  <c r="AI341" i="1"/>
  <c r="AI246" i="1"/>
  <c r="AI122" i="1"/>
  <c r="AI243" i="1"/>
  <c r="AI178" i="1"/>
  <c r="AI113" i="1"/>
  <c r="AI48" i="1"/>
  <c r="AI252" i="1"/>
  <c r="AI179" i="1"/>
  <c r="AI49" i="1"/>
  <c r="AI272" i="1"/>
  <c r="AI207" i="1"/>
  <c r="AI142" i="1"/>
  <c r="AI77" i="1"/>
  <c r="AI12" i="1"/>
  <c r="AI248" i="1"/>
  <c r="AI55" i="1"/>
  <c r="AU227" i="1"/>
  <c r="I182" i="1"/>
  <c r="I340" i="1"/>
  <c r="AI245" i="1"/>
  <c r="AI180" i="1"/>
  <c r="AI50" i="1"/>
  <c r="AI126" i="1"/>
  <c r="AU291" i="1"/>
  <c r="I270" i="1"/>
  <c r="I62" i="1"/>
  <c r="I191" i="1"/>
  <c r="I45" i="1"/>
  <c r="I185" i="1"/>
  <c r="AI247" i="1"/>
  <c r="AI286" i="1"/>
  <c r="AI221" i="1"/>
  <c r="AI156" i="1"/>
  <c r="AI91" i="1"/>
  <c r="AI26" i="1"/>
  <c r="AI254" i="1"/>
  <c r="I268" i="1"/>
  <c r="AI284" i="1"/>
  <c r="AI219" i="1"/>
  <c r="AI154" i="1"/>
  <c r="AI89" i="1"/>
  <c r="AI24" i="1"/>
  <c r="AU355" i="1"/>
  <c r="AI308" i="1"/>
  <c r="AI339" i="1"/>
  <c r="I173" i="1"/>
  <c r="AI337" i="1"/>
  <c r="AI118" i="1"/>
  <c r="I276" i="1"/>
  <c r="AI47" i="1"/>
  <c r="AI238" i="1"/>
  <c r="AI193" i="1"/>
  <c r="AI63" i="1"/>
  <c r="AI177" i="1"/>
  <c r="I156" i="1"/>
  <c r="I91" i="1"/>
  <c r="AI312" i="1"/>
  <c r="AI343" i="1"/>
  <c r="AI108" i="1"/>
  <c r="AI124" i="1"/>
  <c r="I57" i="1"/>
  <c r="AI258" i="1"/>
  <c r="AI65" i="1"/>
  <c r="AI309" i="1"/>
  <c r="AI191" i="1"/>
  <c r="I320" i="1"/>
  <c r="I348" i="1"/>
  <c r="AI282" i="1"/>
  <c r="AI217" i="1"/>
  <c r="AI152" i="1"/>
  <c r="AI87" i="1"/>
  <c r="AI22" i="1"/>
  <c r="I350" i="1"/>
  <c r="AI61" i="1"/>
  <c r="AI280" i="1"/>
  <c r="AI215" i="1"/>
  <c r="AI150" i="1"/>
  <c r="AI85" i="1"/>
  <c r="AI20" i="1"/>
  <c r="AI348" i="1"/>
  <c r="AI322" i="1"/>
  <c r="AI353" i="1"/>
  <c r="AI320" i="1"/>
  <c r="AI351" i="1"/>
  <c r="I278" i="1"/>
  <c r="AI241" i="1"/>
  <c r="AI176" i="1"/>
  <c r="AI111" i="1"/>
  <c r="AI46" i="1"/>
  <c r="AI318" i="1"/>
  <c r="AI316" i="1"/>
  <c r="AI347" i="1"/>
  <c r="AI147" i="1"/>
  <c r="AI82" i="1"/>
  <c r="AI17" i="1"/>
  <c r="AI307" i="1"/>
  <c r="AI338" i="1"/>
  <c r="AI187" i="1"/>
  <c r="AI130" i="1"/>
  <c r="AI300" i="1"/>
  <c r="AI317" i="1"/>
  <c r="AI349" i="1"/>
  <c r="AI314" i="1"/>
  <c r="AI345" i="1"/>
  <c r="AG195" i="1"/>
  <c r="AI185" i="1"/>
  <c r="AI120" i="1"/>
  <c r="AI250" i="1"/>
  <c r="AI59" i="1"/>
  <c r="AI256" i="1"/>
  <c r="AI194" i="1"/>
  <c r="AI129" i="1"/>
  <c r="AI64" i="1"/>
  <c r="I154" i="1"/>
  <c r="I89" i="1"/>
  <c r="AI271" i="1"/>
  <c r="AI206" i="1"/>
  <c r="AI244" i="1"/>
  <c r="AI181" i="1"/>
  <c r="AI116" i="1"/>
  <c r="AI51" i="1"/>
  <c r="AI173" i="1"/>
  <c r="AI242" i="1"/>
  <c r="AI189" i="1"/>
  <c r="I55" i="1"/>
  <c r="U227" i="1"/>
  <c r="U35" i="1"/>
  <c r="AI128" i="1"/>
  <c r="AI114" i="1"/>
  <c r="I272" i="1"/>
  <c r="AI278" i="1"/>
  <c r="AI213" i="1"/>
  <c r="AI148" i="1"/>
  <c r="AI83" i="1"/>
  <c r="AI18" i="1"/>
  <c r="AI123" i="1"/>
  <c r="AI58" i="1"/>
  <c r="I186" i="1"/>
  <c r="AI340" i="1"/>
  <c r="AI276" i="1"/>
  <c r="AI211" i="1"/>
  <c r="AI146" i="1"/>
  <c r="AI81" i="1"/>
  <c r="AI16" i="1"/>
  <c r="AI251" i="1"/>
  <c r="AI186" i="1"/>
  <c r="AI121" i="1"/>
  <c r="AI56" i="1"/>
  <c r="AI305" i="1"/>
  <c r="AI336" i="1"/>
  <c r="I184" i="1"/>
  <c r="I175" i="1"/>
  <c r="AI274" i="1"/>
  <c r="AI209" i="1"/>
  <c r="AI144" i="1"/>
  <c r="AI79" i="1"/>
  <c r="AI14" i="1"/>
  <c r="I338" i="1"/>
  <c r="I108" i="1"/>
  <c r="AI304" i="1"/>
  <c r="AU163" i="1"/>
  <c r="AI33" i="1"/>
  <c r="AI270" i="1"/>
  <c r="AI34" i="1"/>
  <c r="AI226" i="1"/>
  <c r="AI162" i="1"/>
  <c r="I49" i="1"/>
  <c r="AI354" i="1"/>
  <c r="AI160" i="1"/>
  <c r="U67" i="1"/>
  <c r="AI110" i="1"/>
  <c r="I287" i="1"/>
  <c r="I97" i="1"/>
  <c r="U323" i="1"/>
  <c r="I222" i="1"/>
  <c r="I189" i="1"/>
  <c r="I321" i="1"/>
  <c r="I256" i="1"/>
  <c r="AI288" i="1"/>
  <c r="AI223" i="1"/>
  <c r="AI158" i="1"/>
  <c r="AI93" i="1"/>
  <c r="AI28" i="1"/>
  <c r="AU99" i="1"/>
  <c r="AI115" i="1"/>
  <c r="AI236" i="1"/>
  <c r="AI205" i="1"/>
  <c r="I130" i="1"/>
  <c r="I286" i="1"/>
  <c r="AI97" i="1"/>
  <c r="AI240" i="1"/>
  <c r="I96" i="1"/>
  <c r="U355" i="1"/>
  <c r="AI225" i="1"/>
  <c r="AI30" i="1"/>
  <c r="AI117" i="1"/>
  <c r="AI175" i="1"/>
  <c r="AI45" i="1"/>
  <c r="I160" i="1"/>
  <c r="I63" i="1"/>
  <c r="I225" i="1"/>
  <c r="AI155" i="1"/>
  <c r="AI90" i="1"/>
  <c r="AI25" i="1"/>
  <c r="I215" i="1"/>
  <c r="AU35" i="1"/>
  <c r="I346" i="1"/>
  <c r="AI268" i="1"/>
  <c r="I161" i="1"/>
  <c r="I284" i="1"/>
  <c r="AI290" i="1"/>
  <c r="AI95" i="1"/>
  <c r="I158" i="1"/>
  <c r="I93" i="1"/>
  <c r="I252" i="1"/>
  <c r="I290" i="1"/>
  <c r="AI153" i="1"/>
  <c r="AI88" i="1"/>
  <c r="AI23" i="1"/>
  <c r="AI98" i="1"/>
  <c r="AI140" i="1"/>
  <c r="I336" i="1"/>
  <c r="AI32" i="1"/>
  <c r="I59" i="1"/>
  <c r="I183" i="1"/>
  <c r="I274" i="1"/>
  <c r="AI239" i="1"/>
  <c r="I318" i="1"/>
  <c r="I344" i="1"/>
  <c r="I280" i="1"/>
  <c r="AI257" i="1"/>
  <c r="AI127" i="1"/>
  <c r="I342" i="1"/>
  <c r="I47" i="1"/>
  <c r="AI249" i="1"/>
  <c r="AI184" i="1"/>
  <c r="AI119" i="1"/>
  <c r="AI54" i="1"/>
  <c r="AI255" i="1"/>
  <c r="AI190" i="1"/>
  <c r="AI125" i="1"/>
  <c r="AI60" i="1"/>
  <c r="AG35" i="1"/>
  <c r="AI313" i="1"/>
  <c r="AI344" i="1"/>
  <c r="AI192" i="1"/>
  <c r="AI151" i="1"/>
  <c r="AI86" i="1"/>
  <c r="AI21" i="1"/>
  <c r="AI182" i="1"/>
  <c r="AI52" i="1"/>
  <c r="AI253" i="1"/>
  <c r="AI188" i="1"/>
  <c r="AG163" i="1"/>
  <c r="AG99" i="1"/>
  <c r="AI342" i="1"/>
  <c r="I61" i="1"/>
  <c r="U131" i="1"/>
  <c r="AI172" i="1"/>
  <c r="AI62" i="1"/>
  <c r="AI149" i="1"/>
  <c r="AI84" i="1"/>
  <c r="AI19" i="1"/>
  <c r="AU67" i="1"/>
  <c r="I332" i="1"/>
  <c r="AG131" i="1"/>
  <c r="AI174" i="1"/>
  <c r="AI109" i="1"/>
  <c r="AI44" i="1"/>
  <c r="AI303" i="1"/>
  <c r="AI334" i="1"/>
  <c r="I255" i="1"/>
  <c r="AH131" i="1"/>
  <c r="I354" i="1"/>
  <c r="I220" i="1"/>
  <c r="AI321" i="1"/>
  <c r="AI352" i="1"/>
  <c r="AU323" i="1"/>
  <c r="AI237" i="1"/>
  <c r="AG259" i="1"/>
  <c r="AG67" i="1"/>
  <c r="I334" i="1"/>
  <c r="I352" i="1"/>
  <c r="I128" i="1"/>
  <c r="AI269" i="1"/>
  <c r="AI204" i="1"/>
  <c r="I223" i="1"/>
  <c r="AI319" i="1"/>
  <c r="AI350" i="1"/>
  <c r="AI335" i="1"/>
  <c r="AI161" i="1"/>
  <c r="AI96" i="1"/>
  <c r="AI31" i="1"/>
  <c r="I221" i="1"/>
  <c r="AG323" i="1"/>
  <c r="AI159" i="1"/>
  <c r="AI94" i="1"/>
  <c r="AI29" i="1"/>
  <c r="AI283" i="1"/>
  <c r="I212" i="1"/>
  <c r="AI157" i="1"/>
  <c r="AI92" i="1"/>
  <c r="AI27" i="1"/>
  <c r="AI315" i="1"/>
  <c r="AI346" i="1"/>
  <c r="AG291" i="1"/>
  <c r="AH259" i="1"/>
  <c r="I120" i="1"/>
  <c r="I300" i="1"/>
  <c r="AU195" i="1"/>
  <c r="I236" i="1"/>
  <c r="I46" i="1"/>
  <c r="I257" i="1"/>
  <c r="U291" i="1"/>
  <c r="AI210" i="1"/>
  <c r="AI145" i="1"/>
  <c r="AI80" i="1"/>
  <c r="AI15" i="1"/>
  <c r="I209" i="1"/>
  <c r="AI143" i="1"/>
  <c r="AI78" i="1"/>
  <c r="AI13" i="1"/>
  <c r="AI301" i="1"/>
  <c r="AI332" i="1"/>
  <c r="AI66" i="1"/>
  <c r="I288" i="1"/>
  <c r="AI141" i="1"/>
  <c r="AI76" i="1"/>
  <c r="AI302" i="1"/>
  <c r="AI289" i="1"/>
  <c r="I152" i="1"/>
  <c r="I187" i="1"/>
  <c r="AI287" i="1"/>
  <c r="AH323" i="1"/>
  <c r="I85" i="1"/>
  <c r="AI220" i="1"/>
  <c r="AI75" i="1"/>
  <c r="AH99" i="1"/>
  <c r="I32" i="1"/>
  <c r="I317" i="1"/>
  <c r="I124" i="1"/>
  <c r="I146" i="1"/>
  <c r="I81" i="1"/>
  <c r="AI281" i="1"/>
  <c r="AI216" i="1"/>
  <c r="I302" i="1"/>
  <c r="I315" i="1"/>
  <c r="I250" i="1"/>
  <c r="I122" i="1"/>
  <c r="I144" i="1"/>
  <c r="I79" i="1"/>
  <c r="I213" i="1"/>
  <c r="U195" i="1"/>
  <c r="I177" i="1"/>
  <c r="I179" i="1"/>
  <c r="I282" i="1"/>
  <c r="AI279" i="1"/>
  <c r="AI214" i="1"/>
  <c r="AI275" i="1"/>
  <c r="AI267" i="1"/>
  <c r="AH291" i="1"/>
  <c r="AI139" i="1"/>
  <c r="AH163" i="1"/>
  <c r="I150" i="1"/>
  <c r="I319" i="1"/>
  <c r="I148" i="1"/>
  <c r="I217" i="1"/>
  <c r="I313" i="1"/>
  <c r="I77" i="1"/>
  <c r="I322" i="1"/>
  <c r="I192" i="1"/>
  <c r="I159" i="1"/>
  <c r="I94" i="1"/>
  <c r="I311" i="1"/>
  <c r="I246" i="1"/>
  <c r="I140" i="1"/>
  <c r="I60" i="1"/>
  <c r="I218" i="1"/>
  <c r="U99" i="1"/>
  <c r="AU131" i="1"/>
  <c r="AH227" i="1"/>
  <c r="U259" i="1"/>
  <c r="AI224" i="1"/>
  <c r="I87" i="1"/>
  <c r="I219" i="1"/>
  <c r="AI285" i="1"/>
  <c r="AH35" i="1"/>
  <c r="AI11" i="1"/>
  <c r="I254" i="1"/>
  <c r="I51" i="1"/>
  <c r="I194" i="1"/>
  <c r="I142" i="1"/>
  <c r="I211" i="1"/>
  <c r="AI277" i="1"/>
  <c r="I190" i="1"/>
  <c r="I285" i="1"/>
  <c r="I116" i="1"/>
  <c r="I162" i="1"/>
  <c r="I65" i="1"/>
  <c r="I216" i="1"/>
  <c r="I207" i="1"/>
  <c r="I174" i="1"/>
  <c r="AI273" i="1"/>
  <c r="AI208" i="1"/>
  <c r="AG227" i="1"/>
  <c r="AI333" i="1"/>
  <c r="AI43" i="1"/>
  <c r="AH67" i="1"/>
  <c r="AI222" i="1"/>
  <c r="AH355" i="1"/>
  <c r="I53" i="1"/>
  <c r="I353" i="1"/>
  <c r="I83" i="1"/>
  <c r="I44" i="1"/>
  <c r="AI218" i="1"/>
  <c r="I248" i="1"/>
  <c r="AI212" i="1"/>
  <c r="I188" i="1"/>
  <c r="I114" i="1"/>
  <c r="I95" i="1"/>
  <c r="I214" i="1"/>
  <c r="I54" i="1"/>
  <c r="I193" i="1"/>
  <c r="I301" i="1"/>
  <c r="AI306" i="1"/>
  <c r="AI171" i="1"/>
  <c r="AH195" i="1"/>
  <c r="AU259" i="1"/>
  <c r="AG355" i="1"/>
  <c r="I58" i="1"/>
  <c r="I56" i="1"/>
  <c r="I118" i="1"/>
  <c r="G227" i="1"/>
  <c r="I316" i="1"/>
  <c r="I307" i="1"/>
  <c r="I242" i="1"/>
  <c r="I208" i="1"/>
  <c r="I305" i="1"/>
  <c r="I240" i="1"/>
  <c r="I112" i="1"/>
  <c r="I206" i="1"/>
  <c r="I309" i="1"/>
  <c r="I244" i="1"/>
  <c r="I210" i="1"/>
  <c r="I303" i="1"/>
  <c r="I238" i="1"/>
  <c r="I110" i="1"/>
  <c r="I178" i="1"/>
  <c r="I226" i="1"/>
  <c r="I258" i="1"/>
  <c r="I224" i="1"/>
  <c r="I64" i="1"/>
  <c r="I19" i="1"/>
  <c r="I176" i="1"/>
  <c r="I237" i="1"/>
  <c r="I13" i="1"/>
  <c r="I126" i="1"/>
  <c r="I180" i="1"/>
  <c r="I92" i="1"/>
  <c r="I281" i="1"/>
  <c r="I153" i="1"/>
  <c r="I88" i="1"/>
  <c r="G291" i="1"/>
  <c r="H227" i="1"/>
  <c r="G67" i="1"/>
  <c r="I283" i="1"/>
  <c r="I48" i="1"/>
  <c r="I279" i="1"/>
  <c r="I151" i="1"/>
  <c r="I86" i="1"/>
  <c r="G163" i="1"/>
  <c r="H67" i="1"/>
  <c r="I66" i="1"/>
  <c r="I157" i="1"/>
  <c r="I155" i="1"/>
  <c r="U163" i="1"/>
  <c r="I27" i="1"/>
  <c r="I277" i="1"/>
  <c r="I90" i="1"/>
  <c r="I25" i="1"/>
  <c r="I52" i="1"/>
  <c r="I50" i="1"/>
  <c r="I23" i="1"/>
  <c r="I205" i="1"/>
  <c r="I349" i="1"/>
  <c r="I241" i="1"/>
  <c r="I111" i="1"/>
  <c r="I109" i="1"/>
  <c r="I21" i="1"/>
  <c r="I204" i="1"/>
  <c r="I147" i="1"/>
  <c r="I273" i="1"/>
  <c r="I31" i="1"/>
  <c r="I271" i="1"/>
  <c r="I143" i="1"/>
  <c r="I78" i="1"/>
  <c r="I84" i="1"/>
  <c r="G323" i="1"/>
  <c r="I82" i="1"/>
  <c r="I145" i="1"/>
  <c r="I343" i="1"/>
  <c r="I269" i="1"/>
  <c r="I141" i="1"/>
  <c r="I76" i="1"/>
  <c r="I149" i="1"/>
  <c r="I33" i="1"/>
  <c r="I80" i="1"/>
  <c r="I22" i="1"/>
  <c r="I98" i="1"/>
  <c r="I28" i="1"/>
  <c r="I275" i="1"/>
  <c r="I345" i="1"/>
  <c r="G99" i="1"/>
  <c r="I113" i="1"/>
  <c r="I289" i="1"/>
  <c r="H355" i="1"/>
  <c r="I251" i="1"/>
  <c r="G259" i="1"/>
  <c r="G35" i="1"/>
  <c r="I249" i="1"/>
  <c r="I119" i="1"/>
  <c r="I333" i="1"/>
  <c r="I75" i="1"/>
  <c r="H99" i="1"/>
  <c r="I12" i="1"/>
  <c r="I312" i="1"/>
  <c r="I247" i="1"/>
  <c r="I117" i="1"/>
  <c r="I15" i="1"/>
  <c r="I34" i="1"/>
  <c r="H259" i="1"/>
  <c r="I20" i="1"/>
  <c r="I18" i="1"/>
  <c r="I123" i="1"/>
  <c r="I314" i="1"/>
  <c r="I310" i="1"/>
  <c r="I245" i="1"/>
  <c r="I115" i="1"/>
  <c r="I125" i="1"/>
  <c r="I121" i="1"/>
  <c r="I335" i="1"/>
  <c r="I308" i="1"/>
  <c r="I243" i="1"/>
  <c r="H291" i="1"/>
  <c r="I171" i="1"/>
  <c r="H195" i="1"/>
  <c r="I351" i="1"/>
  <c r="I30" i="1"/>
  <c r="H35" i="1"/>
  <c r="I339" i="1"/>
  <c r="I337" i="1"/>
  <c r="G355" i="1"/>
  <c r="I306" i="1"/>
  <c r="I139" i="1"/>
  <c r="H163" i="1"/>
  <c r="H323" i="1"/>
  <c r="I14" i="1"/>
  <c r="I304" i="1"/>
  <c r="I239" i="1"/>
  <c r="I347" i="1"/>
  <c r="I26" i="1"/>
  <c r="I341" i="1"/>
  <c r="I253" i="1"/>
  <c r="I16" i="1"/>
  <c r="H131" i="1"/>
  <c r="G131" i="1"/>
  <c r="G195" i="1"/>
  <c r="I29" i="1"/>
  <c r="I24" i="1"/>
  <c r="I172" i="1"/>
  <c r="W355" i="1"/>
  <c r="AV355" i="1"/>
  <c r="AK355" i="1"/>
  <c r="AJ355" i="1"/>
  <c r="J355" i="1"/>
  <c r="AW355" i="1"/>
  <c r="K355" i="1"/>
  <c r="V355" i="1"/>
  <c r="C57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37" i="7"/>
  <c r="C36" i="7"/>
  <c r="C35" i="7"/>
  <c r="C34" i="7"/>
  <c r="C33" i="7"/>
  <c r="C32" i="7"/>
  <c r="C30" i="7"/>
  <c r="C28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6" i="7"/>
  <c r="S60" i="6"/>
  <c r="T60" i="6" s="1"/>
  <c r="P60" i="6"/>
  <c r="Q60" i="6" s="1"/>
  <c r="S58" i="6"/>
  <c r="T58" i="6" s="1"/>
  <c r="P58" i="6"/>
  <c r="Q58" i="6" s="1"/>
  <c r="S57" i="6"/>
  <c r="T57" i="6" s="1"/>
  <c r="P57" i="6"/>
  <c r="Q57" i="6" s="1"/>
  <c r="S56" i="6"/>
  <c r="T56" i="6" s="1"/>
  <c r="P56" i="6"/>
  <c r="Q56" i="6" s="1"/>
  <c r="S55" i="6"/>
  <c r="T55" i="6" s="1"/>
  <c r="P55" i="6"/>
  <c r="Q55" i="6" s="1"/>
  <c r="S54" i="6"/>
  <c r="T54" i="6" s="1"/>
  <c r="P54" i="6"/>
  <c r="Q54" i="6" s="1"/>
  <c r="S53" i="6"/>
  <c r="T53" i="6" s="1"/>
  <c r="P53" i="6"/>
  <c r="Q53" i="6" s="1"/>
  <c r="S52" i="6"/>
  <c r="T52" i="6" s="1"/>
  <c r="P52" i="6"/>
  <c r="Q52" i="6" s="1"/>
  <c r="S51" i="6"/>
  <c r="T51" i="6" s="1"/>
  <c r="P51" i="6"/>
  <c r="Q51" i="6" s="1"/>
  <c r="S50" i="6"/>
  <c r="T50" i="6" s="1"/>
  <c r="P50" i="6"/>
  <c r="Q50" i="6" s="1"/>
  <c r="S49" i="6"/>
  <c r="T49" i="6" s="1"/>
  <c r="P49" i="6"/>
  <c r="Q49" i="6" s="1"/>
  <c r="S48" i="6"/>
  <c r="T48" i="6" s="1"/>
  <c r="P48" i="6"/>
  <c r="Q48" i="6" s="1"/>
  <c r="S47" i="6"/>
  <c r="T47" i="6" s="1"/>
  <c r="P47" i="6"/>
  <c r="Q47" i="6" s="1"/>
  <c r="S46" i="6"/>
  <c r="T46" i="6" s="1"/>
  <c r="P46" i="6"/>
  <c r="Q46" i="6" s="1"/>
  <c r="S45" i="6"/>
  <c r="T45" i="6" s="1"/>
  <c r="P45" i="6"/>
  <c r="Q45" i="6" s="1"/>
  <c r="S44" i="6"/>
  <c r="P44" i="6"/>
  <c r="Q44" i="6" s="1"/>
  <c r="S43" i="6"/>
  <c r="P43" i="6"/>
  <c r="Q43" i="6" s="1"/>
  <c r="S42" i="6"/>
  <c r="P42" i="6"/>
  <c r="Q42" i="6" s="1"/>
  <c r="S41" i="6"/>
  <c r="P41" i="6"/>
  <c r="Q41" i="6" s="1"/>
  <c r="S40" i="6"/>
  <c r="T40" i="6" s="1"/>
  <c r="P40" i="6"/>
  <c r="Q40" i="6" s="1"/>
  <c r="S39" i="6"/>
  <c r="T39" i="6" s="1"/>
  <c r="P39" i="6"/>
  <c r="Q39" i="6" s="1"/>
  <c r="S38" i="6"/>
  <c r="T38" i="6" s="1"/>
  <c r="P38" i="6"/>
  <c r="Q38" i="6" s="1"/>
  <c r="S37" i="6"/>
  <c r="T37" i="6" s="1"/>
  <c r="P37" i="6"/>
  <c r="Q37" i="6" s="1"/>
  <c r="S36" i="6"/>
  <c r="T36" i="6" s="1"/>
  <c r="P36" i="6"/>
  <c r="Q36" i="6" s="1"/>
  <c r="S35" i="6"/>
  <c r="T35" i="6" s="1"/>
  <c r="P35" i="6"/>
  <c r="Q35" i="6" s="1"/>
  <c r="S33" i="6"/>
  <c r="T33" i="6" s="1"/>
  <c r="P33" i="6"/>
  <c r="Q33" i="6" s="1"/>
  <c r="S31" i="6"/>
  <c r="T31" i="6" s="1"/>
  <c r="P31" i="6"/>
  <c r="Q31" i="6" s="1"/>
  <c r="S29" i="6"/>
  <c r="T29" i="6" s="1"/>
  <c r="P29" i="6"/>
  <c r="Q29" i="6" s="1"/>
  <c r="S28" i="6"/>
  <c r="T28" i="6" s="1"/>
  <c r="P28" i="6"/>
  <c r="Q28" i="6" s="1"/>
  <c r="S27" i="6"/>
  <c r="T27" i="6" s="1"/>
  <c r="P27" i="6"/>
  <c r="Q27" i="6" s="1"/>
  <c r="S26" i="6"/>
  <c r="T26" i="6" s="1"/>
  <c r="P26" i="6"/>
  <c r="Q26" i="6" s="1"/>
  <c r="S25" i="6"/>
  <c r="T25" i="6" s="1"/>
  <c r="P25" i="6"/>
  <c r="Q25" i="6" s="1"/>
  <c r="S24" i="6"/>
  <c r="T24" i="6" s="1"/>
  <c r="P24" i="6"/>
  <c r="Q24" i="6" s="1"/>
  <c r="S23" i="6"/>
  <c r="T23" i="6" s="1"/>
  <c r="P23" i="6"/>
  <c r="Q23" i="6" s="1"/>
  <c r="S22" i="6"/>
  <c r="T22" i="6" s="1"/>
  <c r="P22" i="6"/>
  <c r="Q22" i="6" s="1"/>
  <c r="S21" i="6"/>
  <c r="T21" i="6" s="1"/>
  <c r="P21" i="6"/>
  <c r="Q21" i="6" s="1"/>
  <c r="S20" i="6"/>
  <c r="T20" i="6" s="1"/>
  <c r="P20" i="6"/>
  <c r="Q20" i="6" s="1"/>
  <c r="S19" i="6"/>
  <c r="T19" i="6" s="1"/>
  <c r="P19" i="6"/>
  <c r="Q19" i="6" s="1"/>
  <c r="S18" i="6"/>
  <c r="T18" i="6" s="1"/>
  <c r="P18" i="6"/>
  <c r="Q18" i="6" s="1"/>
  <c r="S17" i="6"/>
  <c r="T17" i="6" s="1"/>
  <c r="P17" i="6"/>
  <c r="Q17" i="6" s="1"/>
  <c r="S16" i="6"/>
  <c r="T16" i="6" s="1"/>
  <c r="P16" i="6"/>
  <c r="Q16" i="6" s="1"/>
  <c r="S15" i="6"/>
  <c r="T15" i="6" s="1"/>
  <c r="P15" i="6"/>
  <c r="Q15" i="6" s="1"/>
  <c r="S14" i="6"/>
  <c r="T14" i="6" s="1"/>
  <c r="P14" i="6"/>
  <c r="Q14" i="6" s="1"/>
  <c r="S13" i="6"/>
  <c r="T13" i="6" s="1"/>
  <c r="P13" i="6"/>
  <c r="Q13" i="6" s="1"/>
  <c r="S12" i="6"/>
  <c r="T12" i="6" s="1"/>
  <c r="P12" i="6"/>
  <c r="Q12" i="6" s="1"/>
  <c r="S11" i="6"/>
  <c r="T11" i="6" s="1"/>
  <c r="P11" i="6"/>
  <c r="Q11" i="6" s="1"/>
  <c r="S9" i="6"/>
  <c r="T9" i="6" s="1"/>
  <c r="P9" i="6"/>
  <c r="Q9" i="6" s="1"/>
  <c r="BP26" i="1" l="1"/>
  <c r="BP14" i="1"/>
  <c r="BP28" i="1"/>
  <c r="BN17" i="1"/>
  <c r="K11" i="15"/>
  <c r="BN20" i="1"/>
  <c r="BP31" i="1"/>
  <c r="BP19" i="1"/>
  <c r="BN31" i="1"/>
  <c r="BN13" i="1"/>
  <c r="BN29" i="1"/>
  <c r="BN27" i="1"/>
  <c r="BP21" i="1"/>
  <c r="BN23" i="1"/>
  <c r="BN24" i="1"/>
  <c r="BN34" i="1"/>
  <c r="BP18" i="1"/>
  <c r="BP11" i="1"/>
  <c r="BN25" i="1"/>
  <c r="BP32" i="1"/>
  <c r="BN22" i="1"/>
  <c r="BP34" i="1"/>
  <c r="BP33" i="1"/>
  <c r="BP24" i="1"/>
  <c r="BN14" i="1"/>
  <c r="BN28" i="1"/>
  <c r="BN26" i="1"/>
  <c r="BN32" i="1"/>
  <c r="BP30" i="1"/>
  <c r="BP12" i="1"/>
  <c r="BP22" i="1"/>
  <c r="BP29" i="1"/>
  <c r="BN12" i="1"/>
  <c r="BN33" i="1"/>
  <c r="BP15" i="1"/>
  <c r="BN15" i="1"/>
  <c r="BN30" i="1"/>
  <c r="BP20" i="1"/>
  <c r="BN18" i="1"/>
  <c r="BP13" i="1"/>
  <c r="BN19" i="1"/>
  <c r="BP25" i="1"/>
  <c r="BP27" i="1"/>
  <c r="BN16" i="1"/>
  <c r="M5" i="13"/>
  <c r="K5" i="13"/>
  <c r="J5" i="13"/>
  <c r="L5" i="13"/>
  <c r="M9" i="13"/>
  <c r="K9" i="13"/>
  <c r="L9" i="13"/>
  <c r="J9" i="13"/>
  <c r="M7" i="13"/>
  <c r="L7" i="13"/>
  <c r="K7" i="13"/>
  <c r="J7" i="13"/>
  <c r="L8" i="13"/>
  <c r="J8" i="13"/>
  <c r="K8" i="13"/>
  <c r="M8" i="13"/>
  <c r="J6" i="13"/>
  <c r="M6" i="13"/>
  <c r="L6" i="13"/>
  <c r="K6" i="13"/>
  <c r="M11" i="13"/>
  <c r="K11" i="13"/>
  <c r="J11" i="13"/>
  <c r="L11" i="13"/>
  <c r="M10" i="13"/>
  <c r="L10" i="13"/>
  <c r="K10" i="13"/>
  <c r="J10" i="13"/>
  <c r="AA8" i="13"/>
  <c r="Z8" i="13"/>
  <c r="Y8" i="13"/>
  <c r="AB8" i="13"/>
  <c r="AB9" i="13"/>
  <c r="Z9" i="13"/>
  <c r="Y9" i="13"/>
  <c r="AA9" i="13"/>
  <c r="AA11" i="13"/>
  <c r="Y11" i="13"/>
  <c r="Z11" i="13"/>
  <c r="AB11" i="13"/>
  <c r="Y7" i="13"/>
  <c r="Z7" i="13"/>
  <c r="AB7" i="13"/>
  <c r="AA7" i="13"/>
  <c r="Y5" i="13"/>
  <c r="AA5" i="13"/>
  <c r="AB5" i="13"/>
  <c r="Z5" i="13"/>
  <c r="AB6" i="13"/>
  <c r="Z6" i="13"/>
  <c r="AA6" i="13"/>
  <c r="Y6" i="13"/>
  <c r="Z10" i="13"/>
  <c r="AA10" i="13"/>
  <c r="AB10" i="13"/>
  <c r="Y10" i="13"/>
  <c r="T65" i="6"/>
  <c r="AI131" i="1"/>
  <c r="AI259" i="1"/>
  <c r="AI195" i="1"/>
  <c r="AI323" i="1"/>
  <c r="AI35" i="1"/>
  <c r="AI67" i="1"/>
  <c r="AI99" i="1"/>
  <c r="AI355" i="1"/>
  <c r="AI227" i="1"/>
  <c r="AI163" i="1"/>
  <c r="AI291" i="1"/>
  <c r="I67" i="1"/>
  <c r="I291" i="1"/>
  <c r="I227" i="1"/>
  <c r="I163" i="1"/>
  <c r="I35" i="1"/>
  <c r="I99" i="1"/>
  <c r="I323" i="1"/>
  <c r="I195" i="1"/>
  <c r="I355" i="1"/>
  <c r="I131" i="1"/>
  <c r="I259" i="1"/>
  <c r="Q61" i="6"/>
  <c r="Q63" i="6" s="1"/>
  <c r="Q62" i="6"/>
  <c r="T62" i="6"/>
  <c r="T61" i="6"/>
  <c r="T63" i="6" s="1"/>
  <c r="J27" i="15" l="1"/>
  <c r="J19" i="15"/>
  <c r="J8" i="15"/>
  <c r="J28" i="15"/>
  <c r="J20" i="15"/>
  <c r="J9" i="15"/>
  <c r="J25" i="15"/>
  <c r="J17" i="15"/>
  <c r="J6" i="15"/>
  <c r="J26" i="15"/>
  <c r="J18" i="15"/>
  <c r="J23" i="15"/>
  <c r="J15" i="15"/>
  <c r="J7" i="15"/>
  <c r="J24" i="15"/>
  <c r="J16" i="15"/>
  <c r="J21" i="15"/>
  <c r="J10" i="15"/>
  <c r="J5" i="15"/>
  <c r="J22" i="15"/>
  <c r="J14" i="15"/>
  <c r="AD5" i="13"/>
  <c r="D8" i="13"/>
  <c r="F8" i="13"/>
  <c r="E8" i="13"/>
  <c r="O10" i="13"/>
  <c r="D10" i="13"/>
  <c r="E10" i="13"/>
  <c r="F10" i="13"/>
  <c r="T9" i="13"/>
  <c r="R9" i="13"/>
  <c r="U9" i="13"/>
  <c r="S9" i="13"/>
  <c r="D7" i="13"/>
  <c r="E7" i="13"/>
  <c r="O7" i="13"/>
  <c r="F7" i="13"/>
  <c r="U10" i="13"/>
  <c r="T10" i="13"/>
  <c r="S10" i="13"/>
  <c r="R10" i="13"/>
  <c r="W10" i="13" s="1"/>
  <c r="F5" i="13"/>
  <c r="D5" i="13"/>
  <c r="O5" i="13"/>
  <c r="E5" i="13"/>
  <c r="T11" i="13"/>
  <c r="S11" i="13"/>
  <c r="R11" i="13"/>
  <c r="U11" i="13"/>
  <c r="U6" i="13"/>
  <c r="T6" i="13"/>
  <c r="S6" i="13"/>
  <c r="R6" i="13"/>
  <c r="D9" i="13"/>
  <c r="E9" i="13"/>
  <c r="F9" i="13"/>
  <c r="O9" i="13"/>
  <c r="S8" i="13"/>
  <c r="U8" i="13"/>
  <c r="R8" i="13"/>
  <c r="T8" i="13"/>
  <c r="U7" i="13"/>
  <c r="T7" i="13"/>
  <c r="S7" i="13"/>
  <c r="R7" i="13"/>
  <c r="W7" i="13" s="1"/>
  <c r="S5" i="13"/>
  <c r="T5" i="13"/>
  <c r="R5" i="13"/>
  <c r="U5" i="13"/>
  <c r="E11" i="13"/>
  <c r="F11" i="13"/>
  <c r="D11" i="13"/>
  <c r="F6" i="13"/>
  <c r="D6" i="13"/>
  <c r="E6" i="13"/>
  <c r="C20" i="14"/>
  <c r="E20" i="14"/>
  <c r="D20" i="14"/>
  <c r="F20" i="14"/>
  <c r="C8" i="14"/>
  <c r="E8" i="14"/>
  <c r="F8" i="14"/>
  <c r="D8" i="14"/>
  <c r="C8" i="13"/>
  <c r="O8" i="13"/>
  <c r="D21" i="14"/>
  <c r="F21" i="14"/>
  <c r="C21" i="14"/>
  <c r="E21" i="14"/>
  <c r="F9" i="14"/>
  <c r="C9" i="13"/>
  <c r="C9" i="14"/>
  <c r="E9" i="14"/>
  <c r="D9" i="14"/>
  <c r="F19" i="14"/>
  <c r="C19" i="14"/>
  <c r="E19" i="14"/>
  <c r="D19" i="14"/>
  <c r="D7" i="14"/>
  <c r="C7" i="13"/>
  <c r="E7" i="14"/>
  <c r="C7" i="14"/>
  <c r="F7" i="14"/>
  <c r="C22" i="14"/>
  <c r="E22" i="14"/>
  <c r="D22" i="14"/>
  <c r="F22" i="14"/>
  <c r="D10" i="14"/>
  <c r="E10" i="14"/>
  <c r="C10" i="13"/>
  <c r="C10" i="14"/>
  <c r="F10" i="14"/>
  <c r="F17" i="14"/>
  <c r="E17" i="14"/>
  <c r="D17" i="14"/>
  <c r="C17" i="14"/>
  <c r="C5" i="13"/>
  <c r="C5" i="14"/>
  <c r="F5" i="14"/>
  <c r="E5" i="14"/>
  <c r="D5" i="14"/>
  <c r="E23" i="14"/>
  <c r="D23" i="14"/>
  <c r="F23" i="14"/>
  <c r="C23" i="14"/>
  <c r="F11" i="14"/>
  <c r="E11" i="14"/>
  <c r="C11" i="13"/>
  <c r="O11" i="13"/>
  <c r="C11" i="14"/>
  <c r="D11" i="14"/>
  <c r="C18" i="14"/>
  <c r="E18" i="14"/>
  <c r="D18" i="14"/>
  <c r="F18" i="14"/>
  <c r="C6" i="13"/>
  <c r="C6" i="14"/>
  <c r="E6" i="14"/>
  <c r="D6" i="14"/>
  <c r="F6" i="14"/>
  <c r="AL35" i="1"/>
  <c r="AM35" i="1"/>
  <c r="J29" i="15" l="1"/>
  <c r="W6" i="13"/>
  <c r="W9" i="13"/>
  <c r="H7" i="14"/>
  <c r="H10" i="13"/>
  <c r="AD8" i="13"/>
  <c r="O6" i="13"/>
  <c r="H5" i="13"/>
  <c r="H21" i="14"/>
  <c r="W5" i="13"/>
  <c r="AD9" i="13"/>
  <c r="AD10" i="13"/>
  <c r="AD7" i="13"/>
  <c r="AD11" i="13"/>
  <c r="W11" i="13"/>
  <c r="H17" i="14"/>
  <c r="AD6" i="13"/>
  <c r="H23" i="14"/>
  <c r="H6" i="13"/>
  <c r="W8" i="13"/>
  <c r="H5" i="14"/>
  <c r="H7" i="13"/>
  <c r="H9" i="14"/>
  <c r="H9" i="13"/>
  <c r="H8" i="13"/>
  <c r="H18" i="14"/>
  <c r="H11" i="14"/>
  <c r="H19" i="14"/>
  <c r="H8" i="14"/>
  <c r="H22" i="14"/>
  <c r="H11" i="13"/>
  <c r="H10" i="14"/>
  <c r="H6" i="14"/>
  <c r="H20" i="14"/>
  <c r="AR35" i="1"/>
  <c r="AQ35" i="1"/>
  <c r="AP35" i="1"/>
  <c r="AO35" i="1"/>
  <c r="AF35" i="1"/>
  <c r="AE35" i="1"/>
  <c r="AD35" i="1"/>
  <c r="AC35" i="1"/>
  <c r="R35" i="1"/>
  <c r="Q35" i="1"/>
  <c r="D15" i="15" s="1"/>
  <c r="P35" i="1"/>
  <c r="O35" i="1"/>
  <c r="AR67" i="1"/>
  <c r="AQ67" i="1"/>
  <c r="AP67" i="1"/>
  <c r="AO67" i="1"/>
  <c r="AF67" i="1"/>
  <c r="AE67" i="1"/>
  <c r="AD67" i="1"/>
  <c r="AC67" i="1"/>
  <c r="R67" i="1"/>
  <c r="Q67" i="1"/>
  <c r="P67" i="1"/>
  <c r="O67" i="1"/>
  <c r="AR99" i="1"/>
  <c r="AQ99" i="1"/>
  <c r="AP99" i="1"/>
  <c r="AO99" i="1"/>
  <c r="AF99" i="1"/>
  <c r="AE99" i="1"/>
  <c r="AD99" i="1"/>
  <c r="AC99" i="1"/>
  <c r="R99" i="1"/>
  <c r="Q99" i="1"/>
  <c r="P99" i="1"/>
  <c r="O99" i="1"/>
  <c r="AR131" i="1"/>
  <c r="AQ131" i="1"/>
  <c r="AP131" i="1"/>
  <c r="AO131" i="1"/>
  <c r="AF131" i="1"/>
  <c r="AE131" i="1"/>
  <c r="AD131" i="1"/>
  <c r="AC131" i="1"/>
  <c r="R131" i="1"/>
  <c r="Q131" i="1"/>
  <c r="P131" i="1"/>
  <c r="O131" i="1"/>
  <c r="AR163" i="1"/>
  <c r="AQ163" i="1"/>
  <c r="AP163" i="1"/>
  <c r="AO163" i="1"/>
  <c r="AF163" i="1"/>
  <c r="AE163" i="1"/>
  <c r="AD163" i="1"/>
  <c r="AC163" i="1"/>
  <c r="R163" i="1"/>
  <c r="Q163" i="1"/>
  <c r="P163" i="1"/>
  <c r="O163" i="1"/>
  <c r="F163" i="1"/>
  <c r="E163" i="1"/>
  <c r="D163" i="1"/>
  <c r="C163" i="1"/>
  <c r="AR195" i="1"/>
  <c r="AQ195" i="1"/>
  <c r="AP195" i="1"/>
  <c r="AO195" i="1"/>
  <c r="AF195" i="1"/>
  <c r="AE195" i="1"/>
  <c r="AD195" i="1"/>
  <c r="AC195" i="1"/>
  <c r="R195" i="1"/>
  <c r="Q195" i="1"/>
  <c r="P195" i="1"/>
  <c r="O195" i="1"/>
  <c r="F195" i="1"/>
  <c r="E195" i="1"/>
  <c r="D195" i="1"/>
  <c r="C195" i="1"/>
  <c r="AR227" i="1"/>
  <c r="AQ227" i="1"/>
  <c r="AP227" i="1"/>
  <c r="AO227" i="1"/>
  <c r="AF227" i="1"/>
  <c r="AE227" i="1"/>
  <c r="AD227" i="1"/>
  <c r="AC227" i="1"/>
  <c r="R227" i="1"/>
  <c r="Q227" i="1"/>
  <c r="P227" i="1"/>
  <c r="O227" i="1"/>
  <c r="F227" i="1"/>
  <c r="E227" i="1"/>
  <c r="D227" i="1"/>
  <c r="C227" i="1"/>
  <c r="AR259" i="1"/>
  <c r="AQ259" i="1"/>
  <c r="AP259" i="1"/>
  <c r="AO259" i="1"/>
  <c r="AF259" i="1"/>
  <c r="AE259" i="1"/>
  <c r="AD259" i="1"/>
  <c r="AC259" i="1"/>
  <c r="R259" i="1"/>
  <c r="Q259" i="1"/>
  <c r="P259" i="1"/>
  <c r="O259" i="1"/>
  <c r="F259" i="1"/>
  <c r="E259" i="1"/>
  <c r="D259" i="1"/>
  <c r="C259" i="1"/>
  <c r="AR291" i="1"/>
  <c r="AQ291" i="1"/>
  <c r="AP291" i="1"/>
  <c r="AO291" i="1"/>
  <c r="AF291" i="1"/>
  <c r="AE291" i="1"/>
  <c r="AD291" i="1"/>
  <c r="AC291" i="1"/>
  <c r="R291" i="1"/>
  <c r="Q291" i="1"/>
  <c r="P291" i="1"/>
  <c r="O291" i="1"/>
  <c r="F291" i="1"/>
  <c r="E291" i="1"/>
  <c r="D291" i="1"/>
  <c r="C291" i="1"/>
  <c r="AR323" i="1"/>
  <c r="AQ323" i="1"/>
  <c r="AP323" i="1"/>
  <c r="AO323" i="1"/>
  <c r="AF323" i="1"/>
  <c r="AE323" i="1"/>
  <c r="AD323" i="1"/>
  <c r="AC323" i="1"/>
  <c r="R323" i="1"/>
  <c r="Q323" i="1"/>
  <c r="P323" i="1"/>
  <c r="O323" i="1"/>
  <c r="F323" i="1"/>
  <c r="E323" i="1"/>
  <c r="D323" i="1"/>
  <c r="C323" i="1"/>
  <c r="D9" i="15" l="1"/>
  <c r="D13" i="15"/>
  <c r="D17" i="15"/>
  <c r="D21" i="15"/>
  <c r="D25" i="15"/>
  <c r="D29" i="15"/>
  <c r="D8" i="15"/>
  <c r="D16" i="15"/>
  <c r="D28" i="15"/>
  <c r="D6" i="15"/>
  <c r="D10" i="15"/>
  <c r="D14" i="15"/>
  <c r="D18" i="15"/>
  <c r="D22" i="15"/>
  <c r="D26" i="15"/>
  <c r="D5" i="15"/>
  <c r="D24" i="15"/>
  <c r="D7" i="15"/>
  <c r="D11" i="15"/>
  <c r="D19" i="15"/>
  <c r="D23" i="15"/>
  <c r="D27" i="15"/>
  <c r="D12" i="15"/>
  <c r="D20" i="15"/>
  <c r="G8" i="15"/>
  <c r="G12" i="15"/>
  <c r="G16" i="15"/>
  <c r="G20" i="15"/>
  <c r="G24" i="15"/>
  <c r="G28" i="15"/>
  <c r="G15" i="15"/>
  <c r="G27" i="15"/>
  <c r="G9" i="15"/>
  <c r="G13" i="15"/>
  <c r="G17" i="15"/>
  <c r="G21" i="15"/>
  <c r="G25" i="15"/>
  <c r="G29" i="15"/>
  <c r="G11" i="15"/>
  <c r="G19" i="15"/>
  <c r="G6" i="15"/>
  <c r="G10" i="15"/>
  <c r="G14" i="15"/>
  <c r="G18" i="15"/>
  <c r="G22" i="15"/>
  <c r="G26" i="15"/>
  <c r="G5" i="15"/>
  <c r="G7" i="15"/>
  <c r="G23" i="15"/>
  <c r="D39" i="15"/>
  <c r="D41" i="15"/>
  <c r="D43" i="15"/>
  <c r="D45" i="15"/>
  <c r="D47" i="15"/>
  <c r="D49" i="15"/>
  <c r="D51" i="15"/>
  <c r="D53" i="15"/>
  <c r="D55" i="15"/>
  <c r="D57" i="15"/>
  <c r="D59" i="15"/>
  <c r="D61" i="15"/>
  <c r="D40" i="15"/>
  <c r="D42" i="15"/>
  <c r="D44" i="15"/>
  <c r="D46" i="15"/>
  <c r="D48" i="15"/>
  <c r="D50" i="15"/>
  <c r="D52" i="15"/>
  <c r="D54" i="15"/>
  <c r="D56" i="15"/>
  <c r="D58" i="15"/>
  <c r="D60" i="15"/>
  <c r="D62" i="15"/>
  <c r="D38" i="15"/>
  <c r="G40" i="15"/>
  <c r="G44" i="15"/>
  <c r="G48" i="15"/>
  <c r="G52" i="15"/>
  <c r="G56" i="15"/>
  <c r="G60" i="15"/>
  <c r="G62" i="15"/>
  <c r="G39" i="15"/>
  <c r="G41" i="15"/>
  <c r="G43" i="15"/>
  <c r="G45" i="15"/>
  <c r="G47" i="15"/>
  <c r="G49" i="15"/>
  <c r="G51" i="15"/>
  <c r="G53" i="15"/>
  <c r="G55" i="15"/>
  <c r="G57" i="15"/>
  <c r="G59" i="15"/>
  <c r="G61" i="15"/>
  <c r="G38" i="15"/>
  <c r="G42" i="15"/>
  <c r="G46" i="15"/>
  <c r="G50" i="15"/>
  <c r="G54" i="15"/>
  <c r="G58" i="15"/>
  <c r="J195" i="1"/>
  <c r="J291" i="1"/>
  <c r="AJ99" i="1"/>
  <c r="AJ259" i="1"/>
  <c r="AJ163" i="1"/>
  <c r="AV163" i="1"/>
  <c r="AV35" i="1"/>
  <c r="AK67" i="1"/>
  <c r="AJ291" i="1"/>
  <c r="AJ195" i="1"/>
  <c r="AV99" i="1"/>
  <c r="K259" i="1"/>
  <c r="K163" i="1"/>
  <c r="V67" i="1"/>
  <c r="AK195" i="1"/>
  <c r="AK291" i="1"/>
  <c r="AW259" i="1"/>
  <c r="AK131" i="1"/>
  <c r="AW67" i="1"/>
  <c r="AV195" i="1"/>
  <c r="J323" i="1"/>
  <c r="J227" i="1"/>
  <c r="AW323" i="1"/>
  <c r="AV323" i="1"/>
  <c r="AW291" i="1"/>
  <c r="AV291" i="1"/>
  <c r="AV259" i="1"/>
  <c r="AW227" i="1"/>
  <c r="AV227" i="1"/>
  <c r="AW195" i="1"/>
  <c r="AW163" i="1"/>
  <c r="AW131" i="1"/>
  <c r="AV131" i="1"/>
  <c r="AW99" i="1"/>
  <c r="AV67" i="1"/>
  <c r="AW35" i="1"/>
  <c r="AK323" i="1"/>
  <c r="AJ323" i="1"/>
  <c r="AK259" i="1"/>
  <c r="AJ227" i="1"/>
  <c r="AK227" i="1"/>
  <c r="AK163" i="1"/>
  <c r="AJ131" i="1"/>
  <c r="AK99" i="1"/>
  <c r="AJ67" i="1"/>
  <c r="AK35" i="1"/>
  <c r="AJ35" i="1"/>
  <c r="V163" i="1"/>
  <c r="K323" i="1"/>
  <c r="K227" i="1"/>
  <c r="W259" i="1"/>
  <c r="K291" i="1"/>
  <c r="J259" i="1"/>
  <c r="K195" i="1"/>
  <c r="J163" i="1"/>
  <c r="W323" i="1"/>
  <c r="V323" i="1"/>
  <c r="V291" i="1"/>
  <c r="W291" i="1"/>
  <c r="V259" i="1"/>
  <c r="W227" i="1"/>
  <c r="V227" i="1"/>
  <c r="V195" i="1"/>
  <c r="W195" i="1"/>
  <c r="W163" i="1"/>
  <c r="W131" i="1"/>
  <c r="V131" i="1"/>
  <c r="W99" i="1"/>
  <c r="V99" i="1"/>
  <c r="W67" i="1"/>
  <c r="W35" i="1"/>
  <c r="V35" i="1"/>
  <c r="C35" i="1"/>
  <c r="E99" i="1"/>
  <c r="C131" i="1"/>
  <c r="K11" i="1"/>
  <c r="C67" i="1"/>
  <c r="E131" i="1"/>
  <c r="F99" i="1"/>
  <c r="F131" i="1"/>
  <c r="D67" i="1"/>
  <c r="F35" i="1"/>
  <c r="E67" i="1"/>
  <c r="E35" i="1"/>
  <c r="F67" i="1"/>
  <c r="D35" i="1"/>
  <c r="C99" i="1"/>
  <c r="D131" i="1"/>
  <c r="D99" i="1"/>
  <c r="K131" i="1" l="1"/>
  <c r="J67" i="1"/>
  <c r="J35" i="1"/>
  <c r="J99" i="1"/>
  <c r="K35" i="1"/>
  <c r="J131" i="1"/>
  <c r="K67" i="1"/>
  <c r="K99" i="1"/>
  <c r="B62" i="15" l="1"/>
  <c r="B29" i="15"/>
  <c r="E62" i="15"/>
  <c r="E29" i="15"/>
</calcChain>
</file>

<file path=xl/sharedStrings.xml><?xml version="1.0" encoding="utf-8"?>
<sst xmlns="http://schemas.openxmlformats.org/spreadsheetml/2006/main" count="6499" uniqueCount="207">
  <si>
    <t xml:space="preserve">Segment </t>
  </si>
  <si>
    <t>Volume</t>
  </si>
  <si>
    <t>Total</t>
  </si>
  <si>
    <t>Corridor</t>
  </si>
  <si>
    <t>NB</t>
  </si>
  <si>
    <t>SB</t>
  </si>
  <si>
    <t>Toll</t>
  </si>
  <si>
    <t>Daily Total</t>
  </si>
  <si>
    <t>Direction:</t>
  </si>
  <si>
    <t>Hour</t>
  </si>
  <si>
    <t>Ending</t>
  </si>
  <si>
    <t>Express</t>
  </si>
  <si>
    <t>General</t>
  </si>
  <si>
    <t>Share</t>
  </si>
  <si>
    <t>TEAR</t>
  </si>
  <si>
    <t>Trends</t>
  </si>
  <si>
    <t>Model</t>
  </si>
  <si>
    <t>Tear Vs. Trends</t>
  </si>
  <si>
    <t xml:space="preserve">  Milepost - Description</t>
  </si>
  <si>
    <t>AADT</t>
  </si>
  <si>
    <t>Diff</t>
  </si>
  <si>
    <t>% Diff</t>
  </si>
  <si>
    <t>SOUTHERN COIN SYSTEM</t>
  </si>
  <si>
    <t>88 - LANTANA PLAZA</t>
  </si>
  <si>
    <t>86 - Boynton Beach Blvd. (SR 804)</t>
  </si>
  <si>
    <t>81 - Delray Beach (Atlantic Ave.)</t>
  </si>
  <si>
    <t>75 - Boca Raton (Glades Rd.)</t>
  </si>
  <si>
    <t>71 - Sawgrass Expwy.</t>
  </si>
  <si>
    <t>69 - Sample Rd.</t>
  </si>
  <si>
    <t xml:space="preserve">67 - Coconut Creek Pkwy. (Pompano Beach) </t>
  </si>
  <si>
    <t>66 - Atlantic Blvd.</t>
  </si>
  <si>
    <t>65 - Pompano Beach Service Area</t>
  </si>
  <si>
    <t>63 - CYPRESS CREEK PLAZA</t>
  </si>
  <si>
    <t>62 - Ft. Lauderdale North (Commercial Blvd.)</t>
  </si>
  <si>
    <t>58 - Ft. Lauderdale (Sunrise Blvd.)</t>
  </si>
  <si>
    <t>54 - Ft. Lauderdale South (I-595/SR 84/US 441)</t>
  </si>
  <si>
    <t>54 - Ft. Lauderdale South (595 Express Direct Connect)</t>
  </si>
  <si>
    <t>53 - Griffin Rd.</t>
  </si>
  <si>
    <t>49 - Hollywood Blvd.</t>
  </si>
  <si>
    <t>47 - Homestead Extension</t>
  </si>
  <si>
    <t>47- County Line Rd.</t>
  </si>
  <si>
    <t>2X - Dolphin Center (NW 199th St./Stadium)</t>
  </si>
  <si>
    <t>0X - GOLDEN GLADES PLAZA</t>
  </si>
  <si>
    <t>Total Avg</t>
  </si>
  <si>
    <t>Main Avg</t>
  </si>
  <si>
    <t>TT Factor</t>
  </si>
  <si>
    <t>reformat</t>
  </si>
  <si>
    <t>TEAR, Trends</t>
  </si>
  <si>
    <t>TPK N. of Lantana Rd</t>
  </si>
  <si>
    <t>Hypoluxo Rd</t>
  </si>
  <si>
    <t>CYPRESS CREEK RD. - New Interchange</t>
  </si>
  <si>
    <t>OAKLAND PARK BLVD - New Interchange</t>
  </si>
  <si>
    <t>I-595/US-441/SR-84 ( 14 to 18 zone combined)</t>
  </si>
  <si>
    <t>49 - Hollywood Blvd./ Pines blvd</t>
  </si>
  <si>
    <t>2020 Model Out</t>
  </si>
  <si>
    <t>Tear Vs. Proj Traffic</t>
  </si>
  <si>
    <t>mainline plazas</t>
  </si>
  <si>
    <t>95 Express - Between Atlantic Bv. &amp; Copans Rd.</t>
  </si>
  <si>
    <t>95 Express - North of Palmetto Park Rd.</t>
  </si>
  <si>
    <t>95 Express - South of Spanish River Bv.</t>
  </si>
  <si>
    <t>SEGMENT: 5</t>
  </si>
  <si>
    <t>SCENARIO:  SW10th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</si>
  <si>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</si>
  <si>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</si>
  <si>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</si>
  <si>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</si>
  <si>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</si>
  <si>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</si>
  <si>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</si>
  <si>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</si>
  <si>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</si>
  <si>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</si>
  <si>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</si>
  <si>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</si>
  <si>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</si>
  <si>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</si>
  <si>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</si>
  <si>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</si>
  <si>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</si>
  <si>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</si>
  <si>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</si>
  <si>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</si>
  <si>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</si>
  <si>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</si>
  <si>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</si>
  <si>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</si>
  <si>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</si>
  <si>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</si>
  <si>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</si>
  <si>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</si>
  <si>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</si>
  <si>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</si>
  <si>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</si>
  <si>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</si>
  <si>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</si>
  <si>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</si>
  <si>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</si>
  <si>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</si>
  <si>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</si>
  <si>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</si>
  <si>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</si>
  <si>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</si>
  <si>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</si>
  <si>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</si>
  <si>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</si>
  <si>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</si>
  <si>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</si>
  <si>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</si>
  <si>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</si>
  <si>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</si>
  <si>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</si>
  <si>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6</t>
  </si>
  <si>
    <t>SEGMENT: 7</t>
  </si>
  <si>
    <t>SEGMENT: 8</t>
  </si>
  <si>
    <t>SEGMENT: 9</t>
  </si>
  <si>
    <t>SEGMENT: 10</t>
  </si>
  <si>
    <t>SEGMENT: 11</t>
  </si>
  <si>
    <t>SEGMENT: 12</t>
  </si>
  <si>
    <t>SEGMENT: 13</t>
  </si>
  <si>
    <t>SEGMENT: 14</t>
  </si>
  <si>
    <t>SEGMENT: 15</t>
  </si>
  <si>
    <t>SEGMENT: 16</t>
  </si>
  <si>
    <t>SEGMENT: 17</t>
  </si>
  <si>
    <t>SEGMENT: 18</t>
  </si>
  <si>
    <t>SEGMENT: 19</t>
  </si>
  <si>
    <t>SEGMENT: 20</t>
  </si>
  <si>
    <t>SEGMENT: 21</t>
  </si>
  <si>
    <t>max v/c</t>
  </si>
  <si>
    <t>= frontage roads</t>
  </si>
  <si>
    <t>NB/EB</t>
  </si>
  <si>
    <t>SB/WB</t>
  </si>
  <si>
    <t>2020 Alternative 1 (A1)-</t>
  </si>
  <si>
    <t>2040 Alternative 1 (A1)- Current Policy</t>
  </si>
  <si>
    <t>2040 Alternative 2 (A2)-New Policy Script</t>
  </si>
  <si>
    <t xml:space="preserve">SCENARIO:  </t>
  </si>
  <si>
    <t>2040 - Alt. 2 - Project Design Trafficw/ prev new Pricing Policy</t>
  </si>
  <si>
    <t>2020-A1</t>
  </si>
  <si>
    <t>2020-A2</t>
  </si>
  <si>
    <t>2040-A2</t>
  </si>
  <si>
    <t>2040-A1</t>
  </si>
  <si>
    <t>LOS A</t>
  </si>
  <si>
    <t>LOS B</t>
  </si>
  <si>
    <t>v/c &lt; 0.30</t>
  </si>
  <si>
    <t>0.30 &lt; v/c &lt; 0.50</t>
  </si>
  <si>
    <t>Express Lanes</t>
  </si>
  <si>
    <t>General Lanes</t>
  </si>
  <si>
    <t>Corridor Total</t>
  </si>
  <si>
    <t>Segment</t>
  </si>
  <si>
    <t>Segment Definition</t>
  </si>
  <si>
    <t>check</t>
  </si>
  <si>
    <t>Note:  the formula must have 0.001 overlap (see cell L8)</t>
  </si>
  <si>
    <t>threshold</t>
  </si>
  <si>
    <t>Percent of 2040 Corridor Trips</t>
  </si>
  <si>
    <t>Percent of 2020 Corridor Trips</t>
  </si>
  <si>
    <t>LOS C+</t>
  </si>
  <si>
    <t>there are two hidden worksheets for post model adj use</t>
  </si>
  <si>
    <t>Percent EL Share</t>
  </si>
  <si>
    <t>A1</t>
  </si>
  <si>
    <t>A2</t>
  </si>
  <si>
    <t>V/C Ratio</t>
  </si>
  <si>
    <t>v/c &gt; 0.5</t>
  </si>
  <si>
    <t>Total 2020 Volume - New P.P.</t>
  </si>
  <si>
    <t>Total 2020 Volume - Old P.P.</t>
  </si>
  <si>
    <t>2040 - Alt. 2 - Revenue Traffic w/ new Pricing Policy</t>
  </si>
  <si>
    <t>2040 - Alt. 1 - Revenue Traffic w/ Current Pricing Policy</t>
  </si>
  <si>
    <t>2020 - Alt. 2 - Revenue Traffic w/ new Pricing Policy</t>
  </si>
  <si>
    <t>2020 - Alt. 1 - Revenue Traffic w/ Current Pricing Policy</t>
  </si>
  <si>
    <t>2020 Alternative 2 (A2)-</t>
  </si>
  <si>
    <t>Total 2040 Volume - Old P.P.</t>
  </si>
  <si>
    <t>Total 2040 Volume - New P.P.</t>
  </si>
  <si>
    <t>uses the 07/10 trip matrices</t>
  </si>
  <si>
    <t>Percent of 2020 Express Trips</t>
  </si>
  <si>
    <t>Percent of 2040 Express Trips</t>
  </si>
  <si>
    <t>Volume/Capacity</t>
  </si>
  <si>
    <t>Base P.P.</t>
  </si>
  <si>
    <t>New P.P.</t>
  </si>
  <si>
    <t>LOS check</t>
  </si>
  <si>
    <t>AM</t>
  </si>
  <si>
    <t>PM</t>
  </si>
  <si>
    <t>OP</t>
  </si>
  <si>
    <t>Y2020 Corridor - Base Pricing</t>
  </si>
  <si>
    <t>% of Total Day</t>
  </si>
  <si>
    <t>MD</t>
  </si>
  <si>
    <t>ON</t>
  </si>
  <si>
    <t>Y2020 Express Lanes - Base Pricing</t>
  </si>
  <si>
    <t>Y2020 Corridor - New Pricing</t>
  </si>
  <si>
    <t>Y2040 Corridor - Base Pricing</t>
  </si>
  <si>
    <t>Y2040 Corridor - New Pricing</t>
  </si>
  <si>
    <t>Y2040 Express Lanes - Base Pricing</t>
  </si>
  <si>
    <t>Y2020 Express Lanes - New Pricing</t>
  </si>
  <si>
    <t>Y2040 Express Lanes - New Pricing</t>
  </si>
  <si>
    <t>coming soon</t>
  </si>
  <si>
    <t>Sugarwood Plaza</t>
  </si>
  <si>
    <t>Anderson Plaza</t>
  </si>
  <si>
    <t>Diff 2020 Volume</t>
  </si>
  <si>
    <t>Diff 2040 Volume</t>
  </si>
  <si>
    <t>EL</t>
  </si>
  <si>
    <t>Observed</t>
  </si>
  <si>
    <t>Sugarwood</t>
  </si>
  <si>
    <t>Anderson</t>
  </si>
  <si>
    <t>SB Corridor</t>
  </si>
  <si>
    <t>gain by hr</t>
  </si>
  <si>
    <t>NB Corridor</t>
  </si>
  <si>
    <t>Adj NB</t>
  </si>
  <si>
    <t>Adj SB</t>
  </si>
  <si>
    <t>Sugarwood Mainline</t>
  </si>
  <si>
    <t>Anderson Mainline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</si>
</sst>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/d/yy\ h:mm\ AM/PM;@"/>
    <numFmt numFmtId="165" formatCode="0.0%"/>
    <numFmt numFmtId="166" formatCode="0.0"/>
    <numFmt numFmtId="167" formatCode="&quot;$&quot;#,##0.00"/>
    <numFmt numFmtId="168" formatCode="_(* #,##0_);_(* \(#,##0\);_(* &quot;-&quot;??_);_(@_)"/>
    <numFmt numFmtId="169" formatCode="&quot;$&quot;#,##0.0000"/>
    <numFmt numFmtId="170" formatCode="_(* #,##0.000_);_(* \(#,##0.000\);_(* &quot;-&quot;??_);_(@_)"/>
    <numFmt numFmtId="171" formatCode="0.000%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20"/>
      <color theme="1"/>
      <name val="Calibri"/>
      <family val="2"/>
      <scheme val="minor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sz val="10"/>
      <color theme="9" tint="-0.249977111117893"/>
      <name val="Arial"/>
      <family val="2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 diagonalUp="1">
      <left/>
      <right style="thick">
        <color indexed="64"/>
      </right>
      <top/>
      <bottom style="thick">
        <color indexed="64"/>
      </bottom>
      <diagonal style="thick">
        <color indexed="64"/>
      </diagonal>
    </border>
    <border diagonalDown="1">
      <left/>
      <right/>
      <top/>
      <bottom style="thick">
        <color indexed="64"/>
      </bottom>
      <diagonal style="thick">
        <color indexed="64"/>
      </diagonal>
    </border>
    <border diagonalDown="1">
      <left/>
      <right style="thick">
        <color indexed="64"/>
      </right>
      <top/>
      <bottom/>
      <diagonal style="thick">
        <color indexed="64"/>
      </diagonal>
    </border>
    <border diagonalUp="1">
      <left/>
      <right/>
      <top/>
      <bottom/>
      <diagonal style="thick">
        <color indexed="64"/>
      </diagonal>
    </border>
    <border>
      <left/>
      <right/>
      <top style="thick">
        <color indexed="64"/>
      </top>
      <bottom/>
      <diagonal/>
    </border>
    <border diagonalDown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 diagonalUp="1">
      <left/>
      <right/>
      <top style="thick">
        <color indexed="64"/>
      </top>
      <bottom/>
      <diagonal style="thick">
        <color indexed="64"/>
      </diagonal>
    </border>
    <border diagonalUp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>
      <left/>
      <right/>
      <top style="thick">
        <color indexed="64"/>
      </top>
      <bottom style="thick">
        <color indexed="64"/>
      </bottom>
      <diagonal/>
    </border>
    <border diagonalDown="1">
      <left/>
      <right style="thick">
        <color indexed="64"/>
      </right>
      <top style="thick">
        <color indexed="64"/>
      </top>
      <bottom style="thick">
        <color indexed="64"/>
      </bottom>
      <diagonal style="thick">
        <color auto="1"/>
      </diagonal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7">
    <xf numFmtId="0" fontId="0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7" fillId="0" borderId="0"/>
    <xf numFmtId="166" fontId="17" fillId="0" borderId="0"/>
    <xf numFmtId="166" fontId="17" fillId="0" borderId="0"/>
    <xf numFmtId="166" fontId="17" fillId="0" borderId="0"/>
    <xf numFmtId="3" fontId="17" fillId="0" borderId="0"/>
    <xf numFmtId="166" fontId="17" fillId="0" borderId="0"/>
    <xf numFmtId="43" fontId="11" fillId="0" borderId="0" applyFont="0" applyFill="0" applyBorder="0" applyAlignment="0" applyProtection="0"/>
    <xf numFmtId="169" fontId="17" fillId="0" borderId="0"/>
    <xf numFmtId="0" fontId="25" fillId="0" borderId="0"/>
    <xf numFmtId="44" fontId="11" fillId="0" borderId="0" applyFont="0" applyFill="0" applyBorder="0" applyAlignment="0" applyProtection="0"/>
    <xf numFmtId="0" fontId="34" fillId="14" borderId="0" applyNumberFormat="0" applyBorder="0" applyAlignment="0" applyProtection="0"/>
    <xf numFmtId="0" fontId="11" fillId="15" borderId="0" applyNumberFormat="0" applyBorder="0" applyAlignment="0" applyProtection="0"/>
    <xf numFmtId="0" fontId="38" fillId="16" borderId="0" applyNumberFormat="0" applyBorder="0" applyAlignment="0" applyProtection="0"/>
    <xf numFmtId="0" fontId="39" fillId="17" borderId="0" applyNumberFormat="0" applyBorder="0" applyAlignment="0" applyProtection="0"/>
  </cellStyleXfs>
  <cellXfs count="4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6" fillId="0" borderId="3" xfId="0" applyNumberFormat="1" applyFont="1" applyBorder="1" applyAlignment="1">
      <alignment horizontal="center"/>
    </xf>
    <xf numFmtId="3" fontId="7" fillId="0" borderId="0" xfId="0" applyNumberFormat="1" applyFont="1"/>
    <xf numFmtId="3" fontId="7" fillId="0" borderId="3" xfId="0" applyNumberFormat="1" applyFont="1" applyBorder="1" applyAlignment="1">
      <alignment horizontal="center"/>
    </xf>
    <xf numFmtId="3" fontId="7" fillId="0" borderId="3" xfId="0" applyNumberFormat="1" applyFont="1" applyBorder="1"/>
    <xf numFmtId="3" fontId="6" fillId="0" borderId="0" xfId="0" applyNumberFormat="1" applyFont="1"/>
    <xf numFmtId="3" fontId="6" fillId="0" borderId="3" xfId="0" applyNumberFormat="1" applyFont="1" applyBorder="1"/>
    <xf numFmtId="44" fontId="6" fillId="0" borderId="0" xfId="0" applyNumberFormat="1" applyFont="1"/>
    <xf numFmtId="44" fontId="6" fillId="0" borderId="0" xfId="0" applyNumberFormat="1" applyFont="1" applyAlignment="1">
      <alignment horizontal="center"/>
    </xf>
    <xf numFmtId="44" fontId="6" fillId="0" borderId="3" xfId="0" applyNumberFormat="1" applyFont="1" applyBorder="1" applyAlignment="1">
      <alignment horizontal="center"/>
    </xf>
    <xf numFmtId="44" fontId="6" fillId="0" borderId="3" xfId="0" applyNumberFormat="1" applyFont="1" applyBorder="1"/>
    <xf numFmtId="3" fontId="9" fillId="3" borderId="0" xfId="0" applyNumberFormat="1" applyFont="1" applyFill="1" applyAlignment="1">
      <alignment horizontal="center" vertical="center"/>
    </xf>
    <xf numFmtId="3" fontId="7" fillId="0" borderId="0" xfId="0" applyNumberFormat="1" applyFont="1" applyBorder="1"/>
    <xf numFmtId="3" fontId="6" fillId="0" borderId="0" xfId="0" applyNumberFormat="1" applyFont="1" applyBorder="1"/>
    <xf numFmtId="44" fontId="6" fillId="0" borderId="0" xfId="0" applyNumberFormat="1" applyFont="1" applyBorder="1"/>
    <xf numFmtId="3" fontId="1" fillId="3" borderId="0" xfId="0" applyNumberFormat="1" applyFont="1" applyFill="1" applyAlignment="1">
      <alignment horizontal="center" vertical="center"/>
    </xf>
    <xf numFmtId="3" fontId="7" fillId="4" borderId="0" xfId="0" applyNumberFormat="1" applyFont="1" applyFill="1"/>
    <xf numFmtId="3" fontId="6" fillId="4" borderId="0" xfId="0" applyNumberFormat="1" applyFont="1" applyFill="1"/>
    <xf numFmtId="44" fontId="6" fillId="4" borderId="0" xfId="0" applyNumberFormat="1" applyFont="1" applyFill="1"/>
    <xf numFmtId="3" fontId="10" fillId="0" borderId="0" xfId="0" applyNumberFormat="1" applyFont="1"/>
    <xf numFmtId="3" fontId="10" fillId="4" borderId="0" xfId="0" applyNumberFormat="1" applyFont="1" applyFill="1"/>
    <xf numFmtId="3" fontId="10" fillId="0" borderId="3" xfId="0" applyNumberFormat="1" applyFont="1" applyBorder="1"/>
    <xf numFmtId="0" fontId="0" fillId="5" borderId="0" xfId="0" applyFill="1"/>
    <xf numFmtId="0" fontId="0" fillId="6" borderId="0" xfId="0" applyFill="1"/>
    <xf numFmtId="164" fontId="0" fillId="6" borderId="0" xfId="0" applyNumberFormat="1" applyFill="1" applyAlignment="1">
      <alignment horizontal="center"/>
    </xf>
    <xf numFmtId="3" fontId="6" fillId="6" borderId="0" xfId="0" applyNumberFormat="1" applyFont="1" applyFill="1"/>
    <xf numFmtId="3" fontId="10" fillId="6" borderId="0" xfId="0" applyNumberFormat="1" applyFont="1" applyFill="1"/>
    <xf numFmtId="44" fontId="6" fillId="6" borderId="0" xfId="0" applyNumberFormat="1" applyFont="1" applyFill="1"/>
    <xf numFmtId="0" fontId="0" fillId="5" borderId="0" xfId="0" applyFill="1" applyAlignment="1">
      <alignment horizontal="center"/>
    </xf>
    <xf numFmtId="15" fontId="3" fillId="3" borderId="0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3" fontId="14" fillId="5" borderId="3" xfId="0" applyNumberFormat="1" applyFont="1" applyFill="1" applyBorder="1" applyAlignment="1">
      <alignment horizontal="center"/>
    </xf>
    <xf numFmtId="165" fontId="6" fillId="0" borderId="0" xfId="1" applyNumberFormat="1" applyFont="1"/>
    <xf numFmtId="165" fontId="6" fillId="4" borderId="0" xfId="1" applyNumberFormat="1" applyFont="1" applyFill="1"/>
    <xf numFmtId="165" fontId="6" fillId="0" borderId="3" xfId="1" applyNumberFormat="1" applyFont="1" applyBorder="1"/>
    <xf numFmtId="44" fontId="15" fillId="0" borderId="0" xfId="0" applyNumberFormat="1" applyFont="1"/>
    <xf numFmtId="3" fontId="18" fillId="0" borderId="0" xfId="3" applyNumberFormat="1" applyFont="1" applyFill="1" applyAlignment="1">
      <alignment horizontal="center"/>
    </xf>
    <xf numFmtId="167" fontId="18" fillId="0" borderId="0" xfId="4" applyNumberFormat="1" applyFont="1" applyFill="1" applyAlignment="1"/>
    <xf numFmtId="0" fontId="18" fillId="0" borderId="0" xfId="0" applyFont="1" applyFill="1" applyAlignment="1">
      <alignment horizontal="center"/>
    </xf>
    <xf numFmtId="1" fontId="18" fillId="0" borderId="0" xfId="3" applyNumberFormat="1" applyFont="1" applyFill="1" applyBorder="1" applyAlignment="1">
      <alignment horizontal="center"/>
    </xf>
    <xf numFmtId="1" fontId="18" fillId="0" borderId="0" xfId="4" applyNumberFormat="1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3" fontId="18" fillId="0" borderId="7" xfId="3" applyNumberFormat="1" applyFont="1" applyFill="1" applyBorder="1" applyAlignment="1">
      <alignment horizontal="center"/>
    </xf>
    <xf numFmtId="3" fontId="18" fillId="0" borderId="7" xfId="4" applyNumberFormat="1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3" fontId="18" fillId="0" borderId="0" xfId="3" applyNumberFormat="1" applyFont="1" applyFill="1" applyBorder="1" applyAlignment="1">
      <alignment horizontal="center"/>
    </xf>
    <xf numFmtId="3" fontId="18" fillId="0" borderId="0" xfId="4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3" fontId="17" fillId="0" borderId="0" xfId="3" applyNumberFormat="1" applyFont="1" applyFill="1" applyBorder="1" applyAlignment="1">
      <alignment horizontal="left"/>
    </xf>
    <xf numFmtId="3" fontId="17" fillId="0" borderId="0" xfId="3" applyNumberFormat="1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3" fontId="19" fillId="0" borderId="0" xfId="5" applyNumberFormat="1" applyFont="1" applyFill="1" applyAlignment="1">
      <alignment horizontal="center"/>
    </xf>
    <xf numFmtId="3" fontId="17" fillId="0" borderId="0" xfId="3" applyNumberFormat="1" applyFont="1" applyFill="1" applyAlignment="1">
      <alignment horizontal="center"/>
    </xf>
    <xf numFmtId="3" fontId="18" fillId="0" borderId="0" xfId="3" applyNumberFormat="1" applyFont="1" applyFill="1" applyAlignment="1">
      <alignment horizontal="left"/>
    </xf>
    <xf numFmtId="3" fontId="20" fillId="0" borderId="0" xfId="5" applyNumberFormat="1" applyFont="1" applyFill="1" applyBorder="1" applyAlignment="1">
      <alignment horizontal="left"/>
    </xf>
    <xf numFmtId="3" fontId="20" fillId="0" borderId="0" xfId="5" applyNumberFormat="1" applyFont="1" applyFill="1" applyAlignment="1"/>
    <xf numFmtId="3" fontId="20" fillId="0" borderId="8" xfId="0" applyNumberFormat="1" applyFont="1" applyFill="1" applyBorder="1" applyAlignment="1"/>
    <xf numFmtId="3" fontId="20" fillId="0" borderId="0" xfId="0" applyNumberFormat="1" applyFont="1" applyFill="1" applyAlignment="1"/>
    <xf numFmtId="3" fontId="20" fillId="0" borderId="0" xfId="6" applyNumberFormat="1" applyFont="1" applyFill="1" applyAlignment="1"/>
    <xf numFmtId="168" fontId="21" fillId="0" borderId="0" xfId="2" applyNumberFormat="1" applyFont="1" applyFill="1" applyBorder="1" applyAlignment="1">
      <alignment horizontal="right"/>
    </xf>
    <xf numFmtId="0" fontId="1" fillId="0" borderId="0" xfId="0" applyFont="1"/>
    <xf numFmtId="168" fontId="1" fillId="0" borderId="0" xfId="0" applyNumberFormat="1" applyFont="1"/>
    <xf numFmtId="165" fontId="1" fillId="0" borderId="0" xfId="1" applyNumberFormat="1" applyFont="1"/>
    <xf numFmtId="3" fontId="20" fillId="0" borderId="0" xfId="5" applyNumberFormat="1" applyFont="1" applyFill="1" applyBorder="1" applyAlignment="1">
      <alignment horizontal="center"/>
    </xf>
    <xf numFmtId="3" fontId="17" fillId="0" borderId="0" xfId="5" applyNumberFormat="1" applyFont="1" applyFill="1" applyAlignment="1"/>
    <xf numFmtId="3" fontId="17" fillId="0" borderId="8" xfId="0" applyNumberFormat="1" applyFont="1" applyFill="1" applyBorder="1" applyAlignment="1"/>
    <xf numFmtId="3" fontId="17" fillId="0" borderId="0" xfId="0" applyNumberFormat="1" applyFont="1" applyFill="1" applyAlignment="1"/>
    <xf numFmtId="168" fontId="22" fillId="0" borderId="0" xfId="2" applyNumberFormat="1" applyFont="1" applyFill="1" applyBorder="1" applyAlignment="1">
      <alignment horizontal="right"/>
    </xf>
    <xf numFmtId="3" fontId="17" fillId="0" borderId="0" xfId="7" applyNumberFormat="1" applyFont="1" applyFill="1" applyBorder="1" applyAlignment="1"/>
    <xf numFmtId="3" fontId="17" fillId="0" borderId="9" xfId="0" applyNumberFormat="1" applyFont="1" applyFill="1" applyBorder="1" applyAlignment="1">
      <alignment horizontal="center"/>
    </xf>
    <xf numFmtId="3" fontId="17" fillId="0" borderId="10" xfId="0" applyNumberFormat="1" applyFont="1" applyFill="1" applyBorder="1" applyAlignment="1">
      <alignment horizontal="center"/>
    </xf>
    <xf numFmtId="3" fontId="17" fillId="0" borderId="11" xfId="0" applyNumberFormat="1" applyFont="1" applyFill="1" applyBorder="1" applyAlignment="1"/>
    <xf numFmtId="3" fontId="17" fillId="0" borderId="9" xfId="0" applyNumberFormat="1" applyFont="1" applyFill="1" applyBorder="1" applyAlignment="1"/>
    <xf numFmtId="168" fontId="0" fillId="0" borderId="0" xfId="0" applyNumberFormat="1"/>
    <xf numFmtId="165" fontId="0" fillId="0" borderId="0" xfId="1" applyNumberFormat="1" applyFont="1"/>
    <xf numFmtId="3" fontId="17" fillId="0" borderId="0" xfId="6" applyNumberFormat="1" applyFont="1" applyFill="1" applyBorder="1" applyAlignment="1"/>
    <xf numFmtId="3" fontId="17" fillId="0" borderId="0" xfId="0" applyNumberFormat="1" applyFont="1" applyFill="1" applyBorder="1" applyAlignment="1">
      <alignment horizontal="center"/>
    </xf>
    <xf numFmtId="3" fontId="17" fillId="0" borderId="12" xfId="0" applyNumberFormat="1" applyFont="1" applyFill="1" applyBorder="1" applyAlignment="1">
      <alignment horizontal="center"/>
    </xf>
    <xf numFmtId="3" fontId="17" fillId="0" borderId="13" xfId="0" applyNumberFormat="1" applyFont="1" applyFill="1" applyBorder="1" applyAlignment="1"/>
    <xf numFmtId="3" fontId="17" fillId="0" borderId="0" xfId="0" applyNumberFormat="1" applyFont="1" applyFill="1" applyBorder="1" applyAlignment="1"/>
    <xf numFmtId="3" fontId="20" fillId="0" borderId="0" xfId="6" applyNumberFormat="1" applyFont="1" applyFill="1" applyBorder="1" applyAlignment="1"/>
    <xf numFmtId="167" fontId="23" fillId="0" borderId="0" xfId="0" applyNumberFormat="1" applyFont="1" applyFill="1" applyAlignment="1">
      <alignment horizontal="center"/>
    </xf>
    <xf numFmtId="3" fontId="17" fillId="0" borderId="0" xfId="7" applyNumberFormat="1" applyFont="1" applyFill="1" applyBorder="1"/>
    <xf numFmtId="3" fontId="20" fillId="0" borderId="0" xfId="7" applyNumberFormat="1" applyFont="1" applyFill="1" applyBorder="1" applyAlignment="1"/>
    <xf numFmtId="3" fontId="17" fillId="0" borderId="0" xfId="0" applyNumberFormat="1" applyFont="1" applyFill="1" applyAlignment="1">
      <alignment horizontal="center"/>
    </xf>
    <xf numFmtId="3" fontId="20" fillId="0" borderId="0" xfId="8" applyNumberFormat="1" applyFont="1" applyFill="1" applyBorder="1" applyAlignment="1" applyProtection="1">
      <protection locked="0"/>
    </xf>
    <xf numFmtId="3" fontId="17" fillId="0" borderId="0" xfId="8" applyNumberFormat="1" applyFont="1" applyFill="1" applyBorder="1" applyAlignment="1"/>
    <xf numFmtId="3" fontId="20" fillId="0" borderId="0" xfId="8" applyNumberFormat="1" applyFont="1" applyFill="1" applyBorder="1" applyAlignment="1"/>
    <xf numFmtId="3" fontId="17" fillId="0" borderId="14" xfId="0" applyNumberFormat="1" applyFont="1" applyFill="1" applyBorder="1" applyAlignment="1">
      <alignment horizontal="center"/>
    </xf>
    <xf numFmtId="3" fontId="17" fillId="0" borderId="15" xfId="0" applyNumberFormat="1" applyFont="1" applyFill="1" applyBorder="1" applyAlignment="1">
      <alignment horizontal="center"/>
    </xf>
    <xf numFmtId="3" fontId="17" fillId="0" borderId="16" xfId="0" applyNumberFormat="1" applyFont="1" applyFill="1" applyBorder="1" applyAlignment="1"/>
    <xf numFmtId="3" fontId="17" fillId="0" borderId="14" xfId="0" applyNumberFormat="1" applyFont="1" applyFill="1" applyBorder="1" applyAlignment="1"/>
    <xf numFmtId="167" fontId="24" fillId="0" borderId="0" xfId="0" applyNumberFormat="1" applyFont="1" applyFill="1" applyAlignment="1">
      <alignment horizontal="center"/>
    </xf>
    <xf numFmtId="3" fontId="0" fillId="0" borderId="9" xfId="0" applyNumberFormat="1" applyFont="1" applyFill="1" applyBorder="1" applyAlignment="1">
      <alignment horizontal="center"/>
    </xf>
    <xf numFmtId="3" fontId="0" fillId="0" borderId="10" xfId="0" applyNumberFormat="1" applyFont="1" applyFill="1" applyBorder="1" applyAlignment="1">
      <alignment horizontal="center"/>
    </xf>
    <xf numFmtId="3" fontId="0" fillId="0" borderId="11" xfId="0" applyNumberFormat="1" applyFont="1" applyFill="1" applyBorder="1" applyAlignment="1" applyProtection="1">
      <protection locked="0"/>
    </xf>
    <xf numFmtId="3" fontId="0" fillId="0" borderId="9" xfId="0" applyNumberFormat="1" applyFont="1" applyFill="1" applyBorder="1" applyAlignment="1" applyProtection="1">
      <protection locked="0"/>
    </xf>
    <xf numFmtId="3" fontId="0" fillId="0" borderId="0" xfId="0" applyNumberFormat="1" applyFont="1" applyFill="1" applyBorder="1" applyAlignment="1">
      <alignment horizontal="center"/>
    </xf>
    <xf numFmtId="3" fontId="0" fillId="0" borderId="17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 applyProtection="1">
      <protection locked="0"/>
    </xf>
    <xf numFmtId="3" fontId="0" fillId="0" borderId="18" xfId="0" applyNumberFormat="1" applyFont="1" applyFill="1" applyBorder="1" applyAlignment="1">
      <alignment horizontal="center"/>
    </xf>
    <xf numFmtId="3" fontId="0" fillId="0" borderId="19" xfId="0" applyNumberFormat="1" applyFont="1" applyFill="1" applyBorder="1" applyAlignment="1">
      <alignment horizontal="center"/>
    </xf>
    <xf numFmtId="3" fontId="0" fillId="0" borderId="18" xfId="0" applyNumberFormat="1" applyFont="1" applyFill="1" applyBorder="1" applyAlignment="1" applyProtection="1">
      <protection locked="0"/>
    </xf>
    <xf numFmtId="3" fontId="0" fillId="0" borderId="0" xfId="0" applyNumberFormat="1" applyFont="1" applyFill="1" applyAlignment="1">
      <alignment horizontal="center"/>
    </xf>
    <xf numFmtId="3" fontId="0" fillId="0" borderId="12" xfId="0" applyNumberFormat="1" applyFont="1" applyFill="1" applyBorder="1" applyAlignment="1">
      <alignment horizontal="center"/>
    </xf>
    <xf numFmtId="3" fontId="0" fillId="0" borderId="13" xfId="0" applyNumberFormat="1" applyFont="1" applyFill="1" applyBorder="1" applyAlignment="1" applyProtection="1">
      <protection locked="0"/>
    </xf>
    <xf numFmtId="3" fontId="0" fillId="0" borderId="0" xfId="0" applyNumberFormat="1" applyFont="1" applyFill="1" applyAlignment="1" applyProtection="1">
      <protection locked="0"/>
    </xf>
    <xf numFmtId="3" fontId="22" fillId="0" borderId="9" xfId="0" applyNumberFormat="1" applyFont="1" applyFill="1" applyBorder="1" applyAlignment="1">
      <alignment horizontal="center"/>
    </xf>
    <xf numFmtId="3" fontId="22" fillId="0" borderId="10" xfId="0" applyNumberFormat="1" applyFont="1" applyFill="1" applyBorder="1" applyAlignment="1">
      <alignment horizontal="center"/>
    </xf>
    <xf numFmtId="3" fontId="22" fillId="0" borderId="11" xfId="0" applyNumberFormat="1" applyFont="1" applyFill="1" applyBorder="1" applyAlignment="1"/>
    <xf numFmtId="3" fontId="22" fillId="0" borderId="0" xfId="0" applyNumberFormat="1" applyFont="1" applyFill="1" applyBorder="1" applyAlignment="1"/>
    <xf numFmtId="3" fontId="22" fillId="0" borderId="0" xfId="0" applyNumberFormat="1" applyFont="1" applyFill="1" applyAlignment="1">
      <alignment horizontal="center"/>
    </xf>
    <xf numFmtId="3" fontId="22" fillId="0" borderId="12" xfId="0" applyNumberFormat="1" applyFont="1" applyFill="1" applyBorder="1" applyAlignment="1">
      <alignment horizontal="center"/>
    </xf>
    <xf numFmtId="3" fontId="22" fillId="0" borderId="13" xfId="0" applyNumberFormat="1" applyFont="1" applyFill="1" applyBorder="1" applyAlignment="1"/>
    <xf numFmtId="3" fontId="22" fillId="0" borderId="0" xfId="0" applyNumberFormat="1" applyFont="1" applyFill="1" applyAlignment="1"/>
    <xf numFmtId="3" fontId="17" fillId="0" borderId="20" xfId="0" applyNumberFormat="1" applyFont="1" applyFill="1" applyBorder="1" applyAlignment="1">
      <alignment horizontal="center"/>
    </xf>
    <xf numFmtId="3" fontId="17" fillId="0" borderId="21" xfId="0" applyNumberFormat="1" applyFont="1" applyFill="1" applyBorder="1" applyAlignment="1"/>
    <xf numFmtId="165" fontId="0" fillId="0" borderId="22" xfId="0" applyNumberFormat="1" applyBorder="1"/>
    <xf numFmtId="2" fontId="0" fillId="0" borderId="0" xfId="1" applyNumberFormat="1" applyFont="1"/>
    <xf numFmtId="0" fontId="0" fillId="0" borderId="0" xfId="0" applyAlignment="1">
      <alignment wrapText="1"/>
    </xf>
    <xf numFmtId="3" fontId="25" fillId="0" borderId="23" xfId="5" applyNumberFormat="1" applyFont="1" applyFill="1" applyBorder="1" applyAlignment="1"/>
    <xf numFmtId="3" fontId="26" fillId="9" borderId="24" xfId="7" applyNumberFormat="1" applyFont="1" applyFill="1" applyBorder="1" applyAlignment="1">
      <alignment horizontal="center" vertical="center"/>
    </xf>
    <xf numFmtId="3" fontId="17" fillId="0" borderId="23" xfId="5" applyNumberFormat="1" applyFont="1" applyFill="1" applyBorder="1" applyAlignment="1"/>
    <xf numFmtId="1" fontId="27" fillId="0" borderId="24" xfId="9" applyNumberFormat="1" applyFont="1" applyFill="1" applyBorder="1" applyAlignment="1">
      <alignment horizontal="center" vertical="center"/>
    </xf>
    <xf numFmtId="3" fontId="25" fillId="0" borderId="23" xfId="5" applyNumberFormat="1" applyFont="1" applyFill="1" applyBorder="1" applyAlignment="1">
      <alignment horizontal="left"/>
    </xf>
    <xf numFmtId="3" fontId="25" fillId="0" borderId="23" xfId="7" applyNumberFormat="1" applyFont="1" applyFill="1" applyBorder="1" applyAlignment="1"/>
    <xf numFmtId="3" fontId="27" fillId="0" borderId="24" xfId="10" applyNumberFormat="1" applyFont="1" applyFill="1" applyBorder="1" applyAlignment="1">
      <alignment horizontal="center" vertical="center"/>
    </xf>
    <xf numFmtId="3" fontId="25" fillId="0" borderId="23" xfId="6" applyNumberFormat="1" applyFont="1" applyFill="1" applyBorder="1" applyAlignment="1"/>
    <xf numFmtId="3" fontId="25" fillId="0" borderId="23" xfId="7" applyNumberFormat="1" applyFont="1" applyFill="1" applyBorder="1"/>
    <xf numFmtId="3" fontId="27" fillId="0" borderId="24" xfId="11" applyNumberFormat="1" applyFont="1" applyFill="1" applyBorder="1" applyAlignment="1">
      <alignment horizontal="center" vertical="center"/>
    </xf>
    <xf numFmtId="3" fontId="26" fillId="9" borderId="24" xfId="11" applyNumberFormat="1" applyFont="1" applyFill="1" applyBorder="1" applyAlignment="1">
      <alignment horizontal="center" vertical="center"/>
    </xf>
    <xf numFmtId="3" fontId="25" fillId="0" borderId="23" xfId="8" applyNumberFormat="1" applyFont="1" applyFill="1" applyBorder="1" applyAlignment="1" applyProtection="1">
      <protection locked="0"/>
    </xf>
    <xf numFmtId="3" fontId="25" fillId="0" borderId="23" xfId="8" applyNumberFormat="1" applyFont="1" applyFill="1" applyBorder="1" applyAlignment="1"/>
    <xf numFmtId="3" fontId="27" fillId="5" borderId="24" xfId="11" applyNumberFormat="1" applyFont="1" applyFill="1" applyBorder="1" applyAlignment="1">
      <alignment horizontal="center" vertical="center"/>
    </xf>
    <xf numFmtId="3" fontId="28" fillId="10" borderId="23" xfId="7" applyNumberFormat="1" applyFont="1" applyFill="1" applyBorder="1"/>
    <xf numFmtId="3" fontId="28" fillId="10" borderId="23" xfId="7" applyNumberFormat="1" applyFont="1" applyFill="1" applyBorder="1" applyAlignment="1"/>
    <xf numFmtId="3" fontId="27" fillId="0" borderId="24" xfId="9" applyNumberFormat="1" applyFont="1" applyFill="1" applyBorder="1" applyAlignment="1">
      <alignment horizontal="center" vertical="center"/>
    </xf>
    <xf numFmtId="3" fontId="26" fillId="11" borderId="24" xfId="9" applyNumberFormat="1" applyFont="1" applyFill="1" applyBorder="1" applyAlignment="1">
      <alignment horizontal="center" vertical="center"/>
    </xf>
    <xf numFmtId="0" fontId="0" fillId="0" borderId="25" xfId="0" applyFill="1" applyBorder="1"/>
    <xf numFmtId="3" fontId="26" fillId="9" borderId="24" xfId="9" applyNumberFormat="1" applyFont="1" applyFill="1" applyBorder="1" applyAlignment="1">
      <alignment horizontal="center" vertical="center"/>
    </xf>
    <xf numFmtId="3" fontId="27" fillId="12" borderId="24" xfId="11" applyNumberFormat="1" applyFont="1" applyFill="1" applyBorder="1" applyAlignment="1">
      <alignment horizontal="center" vertical="center"/>
    </xf>
    <xf numFmtId="3" fontId="25" fillId="0" borderId="23" xfId="0" applyNumberFormat="1" applyFont="1" applyFill="1" applyBorder="1" applyAlignment="1"/>
    <xf numFmtId="3" fontId="25" fillId="0" borderId="26" xfId="8" applyNumberFormat="1" applyFont="1" applyFill="1" applyBorder="1" applyAlignment="1"/>
    <xf numFmtId="3" fontId="26" fillId="9" borderId="27" xfId="7" applyNumberFormat="1" applyFont="1" applyFill="1" applyBorder="1" applyAlignment="1">
      <alignment horizontal="center" vertical="center"/>
    </xf>
    <xf numFmtId="3" fontId="26" fillId="0" borderId="28" xfId="7" applyNumberFormat="1" applyFont="1" applyFill="1" applyBorder="1" applyAlignment="1">
      <alignment horizontal="center" vertical="center"/>
    </xf>
    <xf numFmtId="3" fontId="26" fillId="9" borderId="29" xfId="7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/>
    </xf>
    <xf numFmtId="3" fontId="20" fillId="0" borderId="0" xfId="5" applyNumberFormat="1" applyFont="1" applyFill="1" applyBorder="1" applyAlignment="1">
      <alignment horizontal="right"/>
    </xf>
    <xf numFmtId="3" fontId="20" fillId="0" borderId="0" xfId="8" applyNumberFormat="1" applyFont="1" applyFill="1" applyBorder="1" applyAlignment="1">
      <alignment horizontal="right"/>
    </xf>
    <xf numFmtId="1" fontId="18" fillId="0" borderId="7" xfId="0" applyNumberFormat="1" applyFont="1" applyFill="1" applyBorder="1" applyAlignment="1">
      <alignment horizontal="center"/>
    </xf>
    <xf numFmtId="165" fontId="0" fillId="0" borderId="0" xfId="0" applyNumberFormat="1"/>
    <xf numFmtId="168" fontId="1" fillId="0" borderId="0" xfId="2" applyNumberFormat="1" applyFont="1"/>
    <xf numFmtId="0" fontId="1" fillId="3" borderId="0" xfId="0" applyFont="1" applyFill="1"/>
    <xf numFmtId="168" fontId="1" fillId="3" borderId="0" xfId="2" applyNumberFormat="1" applyFont="1" applyFill="1"/>
    <xf numFmtId="168" fontId="0" fillId="0" borderId="0" xfId="2" applyNumberFormat="1" applyFont="1"/>
    <xf numFmtId="44" fontId="0" fillId="0" borderId="0" xfId="12" applyFont="1"/>
    <xf numFmtId="168" fontId="30" fillId="0" borderId="30" xfId="2" applyNumberFormat="1" applyFont="1" applyBorder="1" applyAlignment="1">
      <alignment horizontal="center" vertical="center"/>
    </xf>
    <xf numFmtId="168" fontId="30" fillId="0" borderId="2" xfId="2" applyNumberFormat="1" applyFont="1" applyBorder="1" applyAlignment="1">
      <alignment horizontal="center" vertical="center"/>
    </xf>
    <xf numFmtId="168" fontId="6" fillId="0" borderId="2" xfId="2" applyNumberFormat="1" applyFont="1" applyBorder="1" applyAlignment="1">
      <alignment horizontal="center" vertical="center"/>
    </xf>
    <xf numFmtId="168" fontId="1" fillId="0" borderId="31" xfId="2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44" fontId="6" fillId="0" borderId="30" xfId="12" applyFont="1" applyBorder="1" applyAlignment="1">
      <alignment horizontal="center" vertical="center"/>
    </xf>
    <xf numFmtId="44" fontId="6" fillId="0" borderId="31" xfId="12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8" fontId="30" fillId="0" borderId="33" xfId="2" applyNumberFormat="1" applyFont="1" applyBorder="1" applyAlignment="1">
      <alignment horizontal="center" vertical="center"/>
    </xf>
    <xf numFmtId="168" fontId="30" fillId="0" borderId="3" xfId="2" applyNumberFormat="1" applyFont="1" applyBorder="1" applyAlignment="1">
      <alignment horizontal="center" vertical="center"/>
    </xf>
    <xf numFmtId="168" fontId="6" fillId="0" borderId="3" xfId="2" applyNumberFormat="1" applyFont="1" applyBorder="1" applyAlignment="1">
      <alignment horizontal="center" vertical="center"/>
    </xf>
    <xf numFmtId="168" fontId="1" fillId="0" borderId="32" xfId="2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44" fontId="6" fillId="0" borderId="33" xfId="12" applyFont="1" applyBorder="1" applyAlignment="1">
      <alignment horizontal="center" vertical="center"/>
    </xf>
    <xf numFmtId="44" fontId="6" fillId="0" borderId="32" xfId="12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68" fontId="30" fillId="0" borderId="28" xfId="2" applyNumberFormat="1" applyFont="1" applyBorder="1"/>
    <xf numFmtId="168" fontId="30" fillId="0" borderId="0" xfId="2" applyNumberFormat="1" applyFont="1" applyBorder="1"/>
    <xf numFmtId="168" fontId="6" fillId="0" borderId="0" xfId="2" applyNumberFormat="1" applyFont="1" applyBorder="1"/>
    <xf numFmtId="168" fontId="10" fillId="0" borderId="6" xfId="2" applyNumberFormat="1" applyFont="1" applyBorder="1"/>
    <xf numFmtId="0" fontId="6" fillId="0" borderId="0" xfId="0" applyFont="1" applyBorder="1"/>
    <xf numFmtId="0" fontId="6" fillId="0" borderId="6" xfId="0" applyFont="1" applyBorder="1"/>
    <xf numFmtId="0" fontId="30" fillId="0" borderId="34" xfId="0" applyFont="1" applyBorder="1"/>
    <xf numFmtId="0" fontId="30" fillId="0" borderId="35" xfId="0" applyFont="1" applyBorder="1"/>
    <xf numFmtId="0" fontId="6" fillId="0" borderId="35" xfId="0" applyFont="1" applyBorder="1"/>
    <xf numFmtId="0" fontId="6" fillId="0" borderId="36" xfId="0" applyFont="1" applyBorder="1"/>
    <xf numFmtId="0" fontId="30" fillId="0" borderId="28" xfId="0" applyFont="1" applyBorder="1"/>
    <xf numFmtId="0" fontId="30" fillId="0" borderId="0" xfId="0" applyFont="1" applyBorder="1"/>
    <xf numFmtId="44" fontId="6" fillId="0" borderId="28" xfId="12" applyFont="1" applyBorder="1"/>
    <xf numFmtId="44" fontId="6" fillId="0" borderId="6" xfId="12" applyFont="1" applyBorder="1"/>
    <xf numFmtId="0" fontId="1" fillId="13" borderId="0" xfId="0" applyFont="1" applyFill="1" applyAlignment="1">
      <alignment horizontal="right"/>
    </xf>
    <xf numFmtId="168" fontId="30" fillId="13" borderId="28" xfId="2" applyNumberFormat="1" applyFont="1" applyFill="1" applyBorder="1"/>
    <xf numFmtId="168" fontId="30" fillId="13" borderId="0" xfId="2" applyNumberFormat="1" applyFont="1" applyFill="1" applyBorder="1"/>
    <xf numFmtId="168" fontId="6" fillId="13" borderId="0" xfId="2" applyNumberFormat="1" applyFont="1" applyFill="1" applyBorder="1"/>
    <xf numFmtId="168" fontId="10" fillId="13" borderId="6" xfId="2" applyNumberFormat="1" applyFont="1" applyFill="1" applyBorder="1"/>
    <xf numFmtId="0" fontId="6" fillId="13" borderId="0" xfId="0" applyFont="1" applyFill="1" applyBorder="1"/>
    <xf numFmtId="0" fontId="6" fillId="13" borderId="6" xfId="0" applyFont="1" applyFill="1" applyBorder="1"/>
    <xf numFmtId="0" fontId="30" fillId="13" borderId="28" xfId="0" applyFont="1" applyFill="1" applyBorder="1"/>
    <xf numFmtId="0" fontId="30" fillId="13" borderId="0" xfId="0" applyFont="1" applyFill="1" applyBorder="1"/>
    <xf numFmtId="44" fontId="6" fillId="13" borderId="28" xfId="12" applyFont="1" applyFill="1" applyBorder="1"/>
    <xf numFmtId="44" fontId="6" fillId="13" borderId="6" xfId="12" applyFont="1" applyFill="1" applyBorder="1"/>
    <xf numFmtId="168" fontId="30" fillId="0" borderId="33" xfId="2" applyNumberFormat="1" applyFont="1" applyBorder="1"/>
    <xf numFmtId="168" fontId="30" fillId="0" borderId="3" xfId="2" applyNumberFormat="1" applyFont="1" applyBorder="1"/>
    <xf numFmtId="168" fontId="6" fillId="0" borderId="3" xfId="2" applyNumberFormat="1" applyFont="1" applyBorder="1"/>
    <xf numFmtId="168" fontId="10" fillId="0" borderId="32" xfId="2" applyNumberFormat="1" applyFont="1" applyBorder="1"/>
    <xf numFmtId="0" fontId="6" fillId="0" borderId="3" xfId="0" applyFont="1" applyBorder="1"/>
    <xf numFmtId="0" fontId="6" fillId="0" borderId="32" xfId="0" applyFont="1" applyBorder="1"/>
    <xf numFmtId="0" fontId="30" fillId="0" borderId="33" xfId="0" applyFont="1" applyBorder="1"/>
    <xf numFmtId="0" fontId="30" fillId="0" borderId="3" xfId="0" applyFont="1" applyBorder="1"/>
    <xf numFmtId="44" fontId="6" fillId="0" borderId="33" xfId="12" applyFont="1" applyBorder="1"/>
    <xf numFmtId="44" fontId="6" fillId="0" borderId="32" xfId="12" applyFont="1" applyBorder="1"/>
    <xf numFmtId="168" fontId="31" fillId="0" borderId="33" xfId="2" applyNumberFormat="1" applyFont="1" applyBorder="1"/>
    <xf numFmtId="168" fontId="31" fillId="0" borderId="3" xfId="2" applyNumberFormat="1" applyFont="1" applyBorder="1"/>
    <xf numFmtId="168" fontId="32" fillId="0" borderId="3" xfId="2" applyNumberFormat="1" applyFont="1" applyBorder="1"/>
    <xf numFmtId="168" fontId="14" fillId="0" borderId="32" xfId="2" applyNumberFormat="1" applyFont="1" applyBorder="1"/>
    <xf numFmtId="0" fontId="32" fillId="0" borderId="37" xfId="0" applyFont="1" applyBorder="1"/>
    <xf numFmtId="0" fontId="32" fillId="0" borderId="38" xfId="0" applyFont="1" applyBorder="1"/>
    <xf numFmtId="0" fontId="0" fillId="0" borderId="0" xfId="0" applyBorder="1"/>
    <xf numFmtId="0" fontId="1" fillId="0" borderId="0" xfId="2" applyNumberFormat="1" applyFont="1"/>
    <xf numFmtId="0" fontId="1" fillId="0" borderId="0" xfId="0" applyFont="1" applyAlignment="1">
      <alignment horizontal="left"/>
    </xf>
    <xf numFmtId="168" fontId="14" fillId="0" borderId="6" xfId="2" applyNumberFormat="1" applyFont="1" applyBorder="1"/>
    <xf numFmtId="168" fontId="14" fillId="13" borderId="6" xfId="2" applyNumberFormat="1" applyFont="1" applyFill="1" applyBorder="1"/>
    <xf numFmtId="43" fontId="0" fillId="0" borderId="0" xfId="0" applyNumberFormat="1"/>
    <xf numFmtId="168" fontId="29" fillId="13" borderId="28" xfId="2" applyNumberFormat="1" applyFont="1" applyFill="1" applyBorder="1"/>
    <xf numFmtId="168" fontId="29" fillId="13" borderId="0" xfId="2" applyNumberFormat="1" applyFont="1" applyFill="1" applyBorder="1"/>
    <xf numFmtId="2" fontId="2" fillId="0" borderId="0" xfId="0" applyNumberFormat="1" applyFont="1"/>
    <xf numFmtId="2" fontId="2" fillId="8" borderId="0" xfId="0" applyNumberFormat="1" applyFont="1" applyFill="1"/>
    <xf numFmtId="44" fontId="0" fillId="10" borderId="0" xfId="12" applyFont="1" applyFill="1"/>
    <xf numFmtId="0" fontId="2" fillId="0" borderId="0" xfId="0" applyFont="1"/>
    <xf numFmtId="0" fontId="16" fillId="0" borderId="0" xfId="0" applyFont="1" applyBorder="1"/>
    <xf numFmtId="44" fontId="29" fillId="13" borderId="6" xfId="12" applyFont="1" applyFill="1" applyBorder="1"/>
    <xf numFmtId="170" fontId="0" fillId="0" borderId="0" xfId="0" applyNumberFormat="1"/>
    <xf numFmtId="168" fontId="1" fillId="0" borderId="4" xfId="2" applyNumberFormat="1" applyFont="1" applyBorder="1" applyAlignment="1">
      <alignment horizontal="center"/>
    </xf>
    <xf numFmtId="168" fontId="1" fillId="0" borderId="1" xfId="2" applyNumberFormat="1" applyFont="1" applyBorder="1" applyAlignment="1">
      <alignment horizontal="center"/>
    </xf>
    <xf numFmtId="168" fontId="1" fillId="0" borderId="5" xfId="2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8" fontId="1" fillId="0" borderId="4" xfId="2" applyNumberFormat="1" applyFont="1" applyBorder="1" applyAlignment="1">
      <alignment horizontal="center"/>
    </xf>
    <xf numFmtId="168" fontId="1" fillId="0" borderId="1" xfId="2" applyNumberFormat="1" applyFont="1" applyBorder="1" applyAlignment="1">
      <alignment horizontal="center"/>
    </xf>
    <xf numFmtId="168" fontId="1" fillId="0" borderId="5" xfId="2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4" fontId="29" fillId="13" borderId="28" xfId="12" applyFont="1" applyFill="1" applyBorder="1"/>
    <xf numFmtId="3" fontId="33" fillId="6" borderId="0" xfId="0" quotePrefix="1" applyNumberFormat="1" applyFont="1" applyFill="1"/>
    <xf numFmtId="3" fontId="33" fillId="6" borderId="22" xfId="0" applyNumberFormat="1" applyFont="1" applyFill="1" applyBorder="1" applyAlignment="1">
      <alignment horizontal="center"/>
    </xf>
    <xf numFmtId="3" fontId="10" fillId="0" borderId="3" xfId="0" applyNumberFormat="1" applyFont="1" applyBorder="1" applyAlignment="1">
      <alignment horizontal="center"/>
    </xf>
    <xf numFmtId="3" fontId="14" fillId="0" borderId="0" xfId="0" applyNumberFormat="1" applyFont="1"/>
    <xf numFmtId="3" fontId="14" fillId="4" borderId="0" xfId="0" applyNumberFormat="1" applyFont="1" applyFill="1"/>
    <xf numFmtId="3" fontId="14" fillId="0" borderId="3" xfId="0" applyNumberFormat="1" applyFont="1" applyBorder="1"/>
    <xf numFmtId="3" fontId="0" fillId="0" borderId="0" xfId="0" applyNumberFormat="1"/>
    <xf numFmtId="0" fontId="0" fillId="0" borderId="0" xfId="0" applyAlignment="1">
      <alignment horizontal="right"/>
    </xf>
    <xf numFmtId="0" fontId="35" fillId="0" borderId="0" xfId="0" applyFont="1" applyAlignment="1">
      <alignment horizontal="centerContinuous"/>
    </xf>
    <xf numFmtId="0" fontId="0" fillId="0" borderId="39" xfId="0" applyBorder="1"/>
    <xf numFmtId="0" fontId="1" fillId="0" borderId="39" xfId="0" applyFont="1" applyBorder="1" applyAlignment="1">
      <alignment horizontal="center"/>
    </xf>
    <xf numFmtId="0" fontId="0" fillId="0" borderId="0" xfId="0" applyFill="1" applyBorder="1"/>
    <xf numFmtId="3" fontId="29" fillId="0" borderId="0" xfId="0" applyNumberFormat="1" applyFont="1"/>
    <xf numFmtId="10" fontId="0" fillId="0" borderId="0" xfId="1" applyNumberFormat="1" applyFont="1"/>
    <xf numFmtId="0" fontId="10" fillId="0" borderId="0" xfId="0" applyFont="1"/>
    <xf numFmtId="3" fontId="0" fillId="6" borderId="0" xfId="0" applyNumberFormat="1" applyFill="1"/>
    <xf numFmtId="0" fontId="36" fillId="14" borderId="3" xfId="13" applyFont="1" applyBorder="1" applyAlignment="1">
      <alignment horizontal="center"/>
    </xf>
    <xf numFmtId="0" fontId="37" fillId="15" borderId="3" xfId="14" applyFont="1" applyBorder="1" applyAlignment="1">
      <alignment horizontal="center"/>
    </xf>
    <xf numFmtId="0" fontId="35" fillId="5" borderId="3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37" fillId="15" borderId="39" xfId="14" applyFont="1" applyBorder="1" applyAlignment="1">
      <alignment horizontal="center"/>
    </xf>
    <xf numFmtId="0" fontId="36" fillId="14" borderId="39" xfId="13" applyFont="1" applyBorder="1" applyAlignment="1">
      <alignment horizontal="center"/>
    </xf>
    <xf numFmtId="44" fontId="6" fillId="0" borderId="0" xfId="0" quotePrefix="1" applyNumberFormat="1" applyFont="1"/>
    <xf numFmtId="2" fontId="0" fillId="0" borderId="0" xfId="0" applyNumberFormat="1"/>
    <xf numFmtId="0" fontId="0" fillId="8" borderId="3" xfId="0" applyFill="1" applyBorder="1"/>
    <xf numFmtId="0" fontId="40" fillId="17" borderId="3" xfId="16" applyFont="1" applyBorder="1" applyAlignment="1">
      <alignment horizontal="center"/>
    </xf>
    <xf numFmtId="0" fontId="41" fillId="16" borderId="3" xfId="15" applyFont="1" applyBorder="1" applyAlignment="1">
      <alignment horizontal="center"/>
    </xf>
    <xf numFmtId="0" fontId="42" fillId="17" borderId="3" xfId="16" applyFont="1" applyBorder="1" applyAlignment="1">
      <alignment horizontal="center"/>
    </xf>
    <xf numFmtId="0" fontId="1" fillId="5" borderId="39" xfId="0" applyFont="1" applyFill="1" applyBorder="1" applyAlignment="1">
      <alignment horizontal="centerContinuous"/>
    </xf>
    <xf numFmtId="0" fontId="37" fillId="15" borderId="39" xfId="14" applyFont="1" applyBorder="1" applyAlignment="1">
      <alignment horizontal="centerContinuous"/>
    </xf>
    <xf numFmtId="0" fontId="36" fillId="14" borderId="39" xfId="13" applyFont="1" applyBorder="1" applyAlignment="1">
      <alignment horizontal="centerContinuous"/>
    </xf>
    <xf numFmtId="0" fontId="39" fillId="17" borderId="39" xfId="16" applyBorder="1" applyAlignment="1">
      <alignment horizontal="centerContinuous"/>
    </xf>
    <xf numFmtId="165" fontId="10" fillId="0" borderId="0" xfId="1" applyNumberFormat="1" applyFont="1"/>
    <xf numFmtId="165" fontId="10" fillId="5" borderId="0" xfId="1" applyNumberFormat="1" applyFont="1" applyFill="1"/>
    <xf numFmtId="0" fontId="10" fillId="6" borderId="0" xfId="0" applyFont="1" applyFill="1"/>
    <xf numFmtId="165" fontId="7" fillId="0" borderId="0" xfId="1" applyNumberFormat="1" applyFont="1"/>
    <xf numFmtId="10" fontId="7" fillId="0" borderId="0" xfId="1" applyNumberFormat="1" applyFont="1"/>
    <xf numFmtId="165" fontId="43" fillId="0" borderId="0" xfId="1" applyNumberFormat="1" applyFont="1"/>
    <xf numFmtId="10" fontId="43" fillId="0" borderId="0" xfId="1" applyNumberFormat="1" applyFont="1"/>
    <xf numFmtId="3" fontId="43" fillId="0" borderId="0" xfId="0" applyNumberFormat="1" applyFont="1"/>
    <xf numFmtId="0" fontId="35" fillId="0" borderId="0" xfId="0" applyFont="1" applyFill="1" applyAlignment="1">
      <alignment horizontal="centerContinuous"/>
    </xf>
    <xf numFmtId="0" fontId="0" fillId="0" borderId="0" xfId="0" applyFill="1"/>
    <xf numFmtId="3" fontId="10" fillId="0" borderId="0" xfId="0" applyNumberFormat="1" applyFont="1" applyAlignment="1">
      <alignment horizontal="center"/>
    </xf>
    <xf numFmtId="0" fontId="9" fillId="13" borderId="3" xfId="0" applyFont="1" applyFill="1" applyBorder="1" applyAlignment="1">
      <alignment horizontal="center"/>
    </xf>
    <xf numFmtId="0" fontId="14" fillId="15" borderId="3" xfId="14" applyFont="1" applyBorder="1" applyAlignment="1">
      <alignment horizontal="center"/>
    </xf>
    <xf numFmtId="0" fontId="14" fillId="5" borderId="3" xfId="13" applyFont="1" applyFill="1" applyBorder="1" applyAlignment="1">
      <alignment horizontal="center"/>
    </xf>
    <xf numFmtId="0" fontId="0" fillId="4" borderId="0" xfId="0" applyFill="1"/>
    <xf numFmtId="0" fontId="1" fillId="0" borderId="6" xfId="0" applyFont="1" applyFill="1" applyBorder="1" applyAlignment="1">
      <alignment horizontal="center"/>
    </xf>
    <xf numFmtId="3" fontId="7" fillId="0" borderId="0" xfId="0" applyNumberFormat="1" applyFont="1" applyFill="1"/>
    <xf numFmtId="3" fontId="6" fillId="0" borderId="0" xfId="0" applyNumberFormat="1" applyFont="1" applyFill="1"/>
    <xf numFmtId="3" fontId="10" fillId="0" borderId="0" xfId="0" applyNumberFormat="1" applyFont="1" applyFill="1"/>
    <xf numFmtId="3" fontId="14" fillId="0" borderId="0" xfId="0" applyNumberFormat="1" applyFont="1" applyFill="1"/>
    <xf numFmtId="165" fontId="6" fillId="0" borderId="0" xfId="1" applyNumberFormat="1" applyFont="1" applyFill="1"/>
    <xf numFmtId="44" fontId="6" fillId="0" borderId="0" xfId="0" applyNumberFormat="1" applyFont="1" applyFill="1"/>
    <xf numFmtId="3" fontId="0" fillId="0" borderId="35" xfId="0" applyNumberFormat="1" applyBorder="1"/>
    <xf numFmtId="165" fontId="0" fillId="0" borderId="35" xfId="1" applyNumberFormat="1" applyFont="1" applyBorder="1"/>
    <xf numFmtId="165" fontId="7" fillId="0" borderId="35" xfId="1" applyNumberFormat="1" applyFont="1" applyBorder="1"/>
    <xf numFmtId="165" fontId="43" fillId="0" borderId="35" xfId="1" applyNumberFormat="1" applyFont="1" applyBorder="1"/>
    <xf numFmtId="10" fontId="0" fillId="0" borderId="35" xfId="1" applyNumberFormat="1" applyFont="1" applyBorder="1"/>
    <xf numFmtId="10" fontId="7" fillId="0" borderId="35" xfId="1" applyNumberFormat="1" applyFont="1" applyBorder="1"/>
    <xf numFmtId="10" fontId="43" fillId="0" borderId="35" xfId="1" applyNumberFormat="1" applyFont="1" applyBorder="1"/>
    <xf numFmtId="0" fontId="0" fillId="6" borderId="35" xfId="0" applyFill="1" applyBorder="1"/>
    <xf numFmtId="9" fontId="35" fillId="0" borderId="0" xfId="1" applyFont="1" applyFill="1" applyAlignment="1">
      <alignment horizontal="centerContinuous"/>
    </xf>
    <xf numFmtId="168" fontId="35" fillId="0" borderId="0" xfId="2" applyNumberFormat="1" applyFont="1" applyFill="1" applyAlignment="1">
      <alignment horizontal="centerContinuous"/>
    </xf>
    <xf numFmtId="9" fontId="0" fillId="0" borderId="0" xfId="1" applyFont="1"/>
    <xf numFmtId="0" fontId="1" fillId="0" borderId="0" xfId="0" applyFont="1" applyBorder="1" applyAlignment="1">
      <alignment horizontal="center"/>
    </xf>
    <xf numFmtId="3" fontId="1" fillId="0" borderId="0" xfId="0" applyNumberFormat="1" applyFont="1"/>
    <xf numFmtId="165" fontId="11" fillId="0" borderId="0" xfId="1" applyNumberFormat="1" applyFont="1" applyBorder="1" applyAlignment="1">
      <alignment horizontal="center"/>
    </xf>
    <xf numFmtId="9" fontId="11" fillId="0" borderId="0" xfId="1" applyFont="1" applyBorder="1" applyAlignment="1">
      <alignment horizontal="center"/>
    </xf>
    <xf numFmtId="165" fontId="11" fillId="3" borderId="0" xfId="1" applyNumberFormat="1" applyFont="1" applyFill="1" applyBorder="1" applyAlignment="1">
      <alignment horizontal="center"/>
    </xf>
    <xf numFmtId="165" fontId="0" fillId="3" borderId="0" xfId="1" applyNumberFormat="1" applyFont="1" applyFill="1"/>
    <xf numFmtId="165" fontId="11" fillId="18" borderId="0" xfId="1" applyNumberFormat="1" applyFont="1" applyFill="1" applyBorder="1" applyAlignment="1">
      <alignment horizontal="center"/>
    </xf>
    <xf numFmtId="165" fontId="0" fillId="18" borderId="0" xfId="1" applyNumberFormat="1" applyFont="1" applyFill="1"/>
    <xf numFmtId="0" fontId="1" fillId="18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19" borderId="6" xfId="0" applyFont="1" applyFill="1" applyBorder="1" applyAlignment="1">
      <alignment horizontal="center"/>
    </xf>
    <xf numFmtId="165" fontId="11" fillId="19" borderId="0" xfId="1" applyNumberFormat="1" applyFont="1" applyFill="1" applyBorder="1" applyAlignment="1">
      <alignment horizontal="center"/>
    </xf>
    <xf numFmtId="165" fontId="0" fillId="19" borderId="0" xfId="1" applyNumberFormat="1" applyFont="1" applyFill="1"/>
    <xf numFmtId="3" fontId="7" fillId="3" borderId="0" xfId="0" applyNumberFormat="1" applyFont="1" applyFill="1"/>
    <xf numFmtId="3" fontId="6" fillId="3" borderId="0" xfId="0" applyNumberFormat="1" applyFont="1" applyFill="1"/>
    <xf numFmtId="3" fontId="10" fillId="3" borderId="0" xfId="0" applyNumberFormat="1" applyFont="1" applyFill="1"/>
    <xf numFmtId="3" fontId="14" fillId="3" borderId="0" xfId="0" applyNumberFormat="1" applyFont="1" applyFill="1"/>
    <xf numFmtId="165" fontId="6" fillId="3" borderId="0" xfId="1" applyNumberFormat="1" applyFont="1" applyFill="1"/>
    <xf numFmtId="44" fontId="6" fillId="3" borderId="0" xfId="0" applyNumberFormat="1" applyFont="1" applyFill="1"/>
    <xf numFmtId="3" fontId="7" fillId="18" borderId="0" xfId="0" applyNumberFormat="1" applyFont="1" applyFill="1"/>
    <xf numFmtId="3" fontId="6" fillId="18" borderId="0" xfId="0" applyNumberFormat="1" applyFont="1" applyFill="1"/>
    <xf numFmtId="3" fontId="10" fillId="18" borderId="0" xfId="0" applyNumberFormat="1" applyFont="1" applyFill="1"/>
    <xf numFmtId="3" fontId="14" fillId="18" borderId="0" xfId="0" applyNumberFormat="1" applyFont="1" applyFill="1"/>
    <xf numFmtId="165" fontId="6" fillId="18" borderId="0" xfId="1" applyNumberFormat="1" applyFont="1" applyFill="1"/>
    <xf numFmtId="44" fontId="6" fillId="18" borderId="0" xfId="0" applyNumberFormat="1" applyFont="1" applyFill="1"/>
    <xf numFmtId="0" fontId="1" fillId="18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44" fontId="10" fillId="0" borderId="0" xfId="0" applyNumberFormat="1" applyFont="1" applyFill="1" applyBorder="1" applyAlignment="1">
      <alignment horizontal="center"/>
    </xf>
    <xf numFmtId="44" fontId="10" fillId="0" borderId="34" xfId="0" applyNumberFormat="1" applyFont="1" applyFill="1" applyBorder="1" applyAlignment="1">
      <alignment horizontal="center"/>
    </xf>
    <xf numFmtId="44" fontId="10" fillId="0" borderId="36" xfId="0" applyNumberFormat="1" applyFont="1" applyFill="1" applyBorder="1" applyAlignment="1">
      <alignment horizontal="center"/>
    </xf>
    <xf numFmtId="9" fontId="0" fillId="0" borderId="28" xfId="1" applyFont="1" applyBorder="1"/>
    <xf numFmtId="0" fontId="0" fillId="0" borderId="6" xfId="0" applyBorder="1"/>
    <xf numFmtId="9" fontId="0" fillId="0" borderId="33" xfId="1" applyFont="1" applyBorder="1"/>
    <xf numFmtId="0" fontId="0" fillId="0" borderId="32" xfId="0" applyBorder="1"/>
    <xf numFmtId="165" fontId="29" fillId="3" borderId="0" xfId="1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Fill="1"/>
    <xf numFmtId="165" fontId="0" fillId="0" borderId="0" xfId="1" applyNumberFormat="1" applyFont="1" applyFill="1"/>
    <xf numFmtId="165" fontId="0" fillId="20" borderId="0" xfId="0" applyNumberFormat="1" applyFill="1"/>
    <xf numFmtId="10" fontId="0" fillId="0" borderId="0" xfId="0" applyNumberFormat="1"/>
    <xf numFmtId="171" fontId="0" fillId="0" borderId="0" xfId="0" applyNumberFormat="1"/>
    <xf numFmtId="10" fontId="0" fillId="20" borderId="0" xfId="1" applyNumberFormat="1" applyFont="1" applyFill="1"/>
    <xf numFmtId="2" fontId="6" fillId="6" borderId="0" xfId="0" applyNumberFormat="1" applyFont="1" applyFill="1"/>
    <xf numFmtId="2" fontId="6" fillId="0" borderId="0" xfId="0" applyNumberFormat="1" applyFont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6" fillId="0" borderId="0" xfId="0" applyNumberFormat="1" applyFont="1"/>
    <xf numFmtId="2" fontId="6" fillId="18" borderId="0" xfId="0" applyNumberFormat="1" applyFont="1" applyFill="1"/>
    <xf numFmtId="2" fontId="6" fillId="3" borderId="0" xfId="0" applyNumberFormat="1" applyFont="1" applyFill="1"/>
    <xf numFmtId="2" fontId="6" fillId="0" borderId="3" xfId="0" applyNumberFormat="1" applyFont="1" applyBorder="1"/>
    <xf numFmtId="2" fontId="6" fillId="4" borderId="0" xfId="0" applyNumberFormat="1" applyFont="1" applyFill="1"/>
    <xf numFmtId="2" fontId="6" fillId="0" borderId="0" xfId="0" applyNumberFormat="1" applyFont="1" applyBorder="1"/>
    <xf numFmtId="2" fontId="15" fillId="0" borderId="0" xfId="0" applyNumberFormat="1" applyFont="1"/>
    <xf numFmtId="0" fontId="1" fillId="0" borderId="0" xfId="0" applyFont="1" applyAlignment="1">
      <alignment horizontal="center"/>
    </xf>
    <xf numFmtId="3" fontId="25" fillId="0" borderId="0" xfId="0" applyNumberFormat="1" applyFont="1" applyBorder="1" applyAlignment="1">
      <alignment horizontal="center"/>
    </xf>
    <xf numFmtId="3" fontId="2" fillId="5" borderId="2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 vertical="center"/>
    </xf>
    <xf numFmtId="3" fontId="2" fillId="2" borderId="4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center"/>
    </xf>
    <xf numFmtId="3" fontId="13" fillId="7" borderId="2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wrapText="1"/>
    </xf>
    <xf numFmtId="44" fontId="2" fillId="2" borderId="4" xfId="0" applyNumberFormat="1" applyFont="1" applyFill="1" applyBorder="1" applyAlignment="1">
      <alignment horizontal="center"/>
    </xf>
    <xf numFmtId="44" fontId="2" fillId="2" borderId="5" xfId="0" applyNumberFormat="1" applyFont="1" applyFill="1" applyBorder="1" applyAlignment="1">
      <alignment horizontal="center"/>
    </xf>
    <xf numFmtId="3" fontId="12" fillId="8" borderId="2" xfId="0" applyNumberFormat="1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wrapText="1"/>
    </xf>
    <xf numFmtId="3" fontId="5" fillId="0" borderId="0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/>
    </xf>
    <xf numFmtId="3" fontId="7" fillId="5" borderId="0" xfId="0" applyNumberFormat="1" applyFont="1" applyFill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2" fontId="2" fillId="2" borderId="5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8" fontId="1" fillId="0" borderId="4" xfId="2" applyNumberFormat="1" applyFont="1" applyBorder="1" applyAlignment="1">
      <alignment horizontal="center"/>
    </xf>
    <xf numFmtId="168" fontId="1" fillId="0" borderId="1" xfId="2" applyNumberFormat="1" applyFont="1" applyBorder="1" applyAlignment="1">
      <alignment horizontal="center"/>
    </xf>
    <xf numFmtId="168" fontId="1" fillId="0" borderId="5" xfId="2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4" fontId="1" fillId="0" borderId="4" xfId="12" applyFont="1" applyBorder="1" applyAlignment="1">
      <alignment horizontal="center"/>
    </xf>
    <xf numFmtId="44" fontId="1" fillId="0" borderId="5" xfId="12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3" fontId="17" fillId="0" borderId="0" xfId="0" applyNumberFormat="1" applyFont="1" applyFill="1" applyAlignment="1">
      <alignment vertical="center"/>
    </xf>
    <xf numFmtId="0" fontId="17" fillId="0" borderId="0" xfId="0" applyFont="1" applyAlignment="1">
      <alignment vertical="center"/>
    </xf>
    <xf numFmtId="3" fontId="7" fillId="10" borderId="0" xfId="0" applyNumberFormat="1" applyFont="1" applyFill="1"/>
    <xf numFmtId="3" fontId="6" fillId="10" borderId="0" xfId="0" applyNumberFormat="1" applyFont="1" applyFill="1"/>
    <xf numFmtId="3" fontId="10" fillId="10" borderId="0" xfId="0" applyNumberFormat="1" applyFont="1" applyFill="1"/>
    <xf numFmtId="3" fontId="14" fillId="10" borderId="0" xfId="0" applyNumberFormat="1" applyFont="1" applyFill="1"/>
    <xf numFmtId="165" fontId="6" fillId="10" borderId="0" xfId="1" applyNumberFormat="1" applyFont="1" applyFill="1"/>
    <xf numFmtId="44" fontId="6" fillId="10" borderId="0" xfId="0" applyNumberFormat="1" applyFont="1" applyFill="1"/>
    <xf numFmtId="0" fontId="0" fillId="10" borderId="0" xfId="0" applyFill="1"/>
    <xf numFmtId="0" fontId="1" fillId="7" borderId="6" xfId="0" applyFont="1" applyFill="1" applyBorder="1" applyAlignment="1">
      <alignment horizontal="center"/>
    </xf>
    <xf numFmtId="15" fontId="3" fillId="7" borderId="0" xfId="0" applyNumberFormat="1" applyFont="1" applyFill="1" applyBorder="1" applyAlignment="1">
      <alignment horizontal="center" vertical="center"/>
    </xf>
    <xf numFmtId="3" fontId="1" fillId="7" borderId="0" xfId="0" applyNumberFormat="1" applyFont="1" applyFill="1" applyAlignment="1">
      <alignment horizontal="center" vertical="center"/>
    </xf>
    <xf numFmtId="3" fontId="1" fillId="7" borderId="3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</cellXfs>
  <cellStyles count="17">
    <cellStyle name="20% - Accent1" xfId="14" builtinId="30"/>
    <cellStyle name="Bad" xfId="15" builtinId="27"/>
    <cellStyle name="Comma" xfId="2" builtinId="3"/>
    <cellStyle name="Comma 2 10 2" xfId="9" xr:uid="{00000000-0005-0000-0000-000003000000}"/>
    <cellStyle name="Currency" xfId="12" builtinId="4"/>
    <cellStyle name="Good" xfId="13" builtinId="26"/>
    <cellStyle name="Neutral" xfId="16" builtinId="28"/>
    <cellStyle name="Normal" xfId="0" builtinId="0"/>
    <cellStyle name="Normal 76 3" xfId="11" xr:uid="{00000000-0005-0000-0000-000008000000}"/>
    <cellStyle name="Normal_2000" xfId="6" xr:uid="{00000000-0005-0000-0000-000009000000}"/>
    <cellStyle name="Normal_2001" xfId="5" xr:uid="{00000000-0005-0000-0000-00000A000000}"/>
    <cellStyle name="Normal_2002" xfId="8" xr:uid="{00000000-0005-0000-0000-00000B000000}"/>
    <cellStyle name="Normal_2003" xfId="4" xr:uid="{00000000-0005-0000-0000-00000C000000}"/>
    <cellStyle name="Normal_2006_Final Mainline &amp; Sawgrass Profiles_Binod" xfId="10" xr:uid="{00000000-0005-0000-0000-00000D000000}"/>
    <cellStyle name="Normal_2009" xfId="3" xr:uid="{00000000-0005-0000-0000-00000E000000}"/>
    <cellStyle name="Normal_Summary" xfId="7" xr:uid="{00000000-0005-0000-0000-00000F000000}"/>
    <cellStyle name="Percent" xfId="1" builtinId="5"/>
  </cellStyles>
  <dxfs count="8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9CA5"/>
      <color rgb="FFF9AD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Northbound</a:t>
            </a:r>
          </a:p>
        </c:rich>
      </c:tx>
      <c:layout>
        <c:manualLayout>
          <c:xMode val="edge"/>
          <c:yMode val="edge"/>
          <c:x val="0.38757586096561081"/>
          <c:y val="7.8010268854099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937007874016E-2"/>
          <c:y val="5.0925925925925923E-2"/>
          <c:w val="0.86601618547681536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Distributions!$B$4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Distributions!$B$5:$B$28</c:f>
              <c:numCache>
                <c:formatCode>0.0%</c:formatCode>
                <c:ptCount val="24"/>
                <c:pt idx="0">
                  <c:v>8.1155603693228266E-3</c:v>
                </c:pt>
                <c:pt idx="1">
                  <c:v>4.1934008084615641E-3</c:v>
                </c:pt>
                <c:pt idx="2">
                  <c:v>2.592016735737081E-3</c:v>
                </c:pt>
                <c:pt idx="3">
                  <c:v>2.3503172903332741E-3</c:v>
                </c:pt>
                <c:pt idx="4">
                  <c:v>3.4940396605805538E-3</c:v>
                </c:pt>
                <c:pt idx="5">
                  <c:v>7.2973809697023046E-3</c:v>
                </c:pt>
                <c:pt idx="6">
                  <c:v>2.1132767894593538E-2</c:v>
                </c:pt>
                <c:pt idx="7">
                  <c:v>3.3713956626951959E-2</c:v>
                </c:pt>
                <c:pt idx="8">
                  <c:v>3.4927417127434732E-2</c:v>
                </c:pt>
                <c:pt idx="9">
                  <c:v>3.6643861843293712E-2</c:v>
                </c:pt>
                <c:pt idx="10">
                  <c:v>3.5373334947100279E-2</c:v>
                </c:pt>
                <c:pt idx="11">
                  <c:v>3.8638050602955366E-2</c:v>
                </c:pt>
                <c:pt idx="12">
                  <c:v>4.4768825474479544E-2</c:v>
                </c:pt>
                <c:pt idx="13">
                  <c:v>5.0585253265230501E-2</c:v>
                </c:pt>
                <c:pt idx="14">
                  <c:v>6.1866973520224966E-2</c:v>
                </c:pt>
                <c:pt idx="15">
                  <c:v>9.0575590590572019E-2</c:v>
                </c:pt>
                <c:pt idx="16">
                  <c:v>0.12347843708776486</c:v>
                </c:pt>
                <c:pt idx="17">
                  <c:v>0.12252996673779165</c:v>
                </c:pt>
                <c:pt idx="18">
                  <c:v>9.6337591310933668E-2</c:v>
                </c:pt>
                <c:pt idx="19">
                  <c:v>6.0174705578730614E-2</c:v>
                </c:pt>
                <c:pt idx="20">
                  <c:v>4.3090296327111755E-2</c:v>
                </c:pt>
                <c:pt idx="21">
                  <c:v>3.4998596953220218E-2</c:v>
                </c:pt>
                <c:pt idx="22">
                  <c:v>2.5192536562499958E-2</c:v>
                </c:pt>
                <c:pt idx="23">
                  <c:v>1.7929121714973052E-2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3-4559-8291-CD6F141EF1FA}"/>
            </c:ext>
          </c:extLst>
        </c:ser>
        <c:ser>
          <c:idx val="1"/>
          <c:order val="1"/>
          <c:tx>
            <c:strRef>
              <c:f>Distributions!$C$4</c:f>
              <c:strCache>
                <c:ptCount val="1"/>
                <c:pt idx="0">
                  <c:v>Corridor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Distributions!$C$5:$C$28</c:f>
              <c:numCache>
                <c:formatCode>0.0%</c:formatCode>
                <c:ptCount val="24"/>
                <c:pt idx="0">
                  <c:v>7.0480928689883914E-3</c:v>
                </c:pt>
                <c:pt idx="1">
                  <c:v>3.1785516860143724E-3</c:v>
                </c:pt>
                <c:pt idx="2">
                  <c:v>1.6238253178551686E-3</c:v>
                </c:pt>
                <c:pt idx="3">
                  <c:v>1.3819789939192924E-3</c:v>
                </c:pt>
                <c:pt idx="4">
                  <c:v>2.4875621890547263E-3</c:v>
                </c:pt>
                <c:pt idx="5">
                  <c:v>6.2189054726368162E-3</c:v>
                </c:pt>
                <c:pt idx="6">
                  <c:v>1.9865948037589828E-2</c:v>
                </c:pt>
                <c:pt idx="7">
                  <c:v>3.2269209508015477E-2</c:v>
                </c:pt>
                <c:pt idx="8">
                  <c:v>3.3478441127694859E-2</c:v>
                </c:pt>
                <c:pt idx="9">
                  <c:v>3.513681592039801E-2</c:v>
                </c:pt>
                <c:pt idx="10">
                  <c:v>3.3893034825870645E-2</c:v>
                </c:pt>
                <c:pt idx="11">
                  <c:v>3.7106135986732999E-2</c:v>
                </c:pt>
                <c:pt idx="12">
                  <c:v>4.3152294085129904E-2</c:v>
                </c:pt>
                <c:pt idx="13">
                  <c:v>4.8887506909894969E-2</c:v>
                </c:pt>
                <c:pt idx="14">
                  <c:v>6.0012437810945271E-2</c:v>
                </c:pt>
                <c:pt idx="15">
                  <c:v>9.9087893864013274E-2</c:v>
                </c:pt>
                <c:pt idx="16">
                  <c:v>0.13152985074626866</c:v>
                </c:pt>
                <c:pt idx="17">
                  <c:v>0.13056246545052516</c:v>
                </c:pt>
                <c:pt idx="18">
                  <c:v>9.9156992813709238E-2</c:v>
                </c:pt>
                <c:pt idx="19">
                  <c:v>5.8319513543394139E-2</c:v>
                </c:pt>
                <c:pt idx="20">
                  <c:v>4.1493919292426754E-2</c:v>
                </c:pt>
                <c:pt idx="21">
                  <c:v>3.3547540077390824E-2</c:v>
                </c:pt>
                <c:pt idx="22">
                  <c:v>2.3873687119955776E-2</c:v>
                </c:pt>
                <c:pt idx="23">
                  <c:v>1.6687396351575456E-2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3-4559-8291-CD6F141EF1FA}"/>
            </c:ext>
          </c:extLst>
        </c:ser>
        <c:ser>
          <c:idx val="2"/>
          <c:order val="2"/>
          <c:tx>
            <c:strRef>
              <c:f>Distributions!$D$4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Distributions!$D$5:$D$28</c:f>
              <c:numCache>
                <c:formatCode>0.0%</c:formatCode>
                <c:ptCount val="24"/>
                <c:pt idx="0">
                  <c:v>2.4875621890547263E-3</c:v>
                </c:pt>
                <c:pt idx="1">
                  <c:v>1.2437810945273632E-3</c:v>
                </c:pt>
                <c:pt idx="2">
                  <c:v>6.2189054726368158E-4</c:v>
                </c:pt>
                <c:pt idx="3">
                  <c:v>6.2189054726368158E-4</c:v>
                </c:pt>
                <c:pt idx="4">
                  <c:v>9.3283582089552237E-4</c:v>
                </c:pt>
                <c:pt idx="5">
                  <c:v>4.0422885572139302E-3</c:v>
                </c:pt>
                <c:pt idx="6">
                  <c:v>2.6741293532338308E-2</c:v>
                </c:pt>
                <c:pt idx="7">
                  <c:v>4.3532338308457715E-2</c:v>
                </c:pt>
                <c:pt idx="8">
                  <c:v>4.5087064676616918E-2</c:v>
                </c:pt>
                <c:pt idx="9">
                  <c:v>4.7263681592039801E-2</c:v>
                </c:pt>
                <c:pt idx="10">
                  <c:v>3.1405472636815923E-2</c:v>
                </c:pt>
                <c:pt idx="11">
                  <c:v>3.4514925373134331E-2</c:v>
                </c:pt>
                <c:pt idx="12">
                  <c:v>4.0111940298507461E-2</c:v>
                </c:pt>
                <c:pt idx="13">
                  <c:v>4.5398009950248758E-2</c:v>
                </c:pt>
                <c:pt idx="14">
                  <c:v>5.5659203980099506E-2</c:v>
                </c:pt>
                <c:pt idx="15">
                  <c:v>0.11909203980099503</c:v>
                </c:pt>
                <c:pt idx="16">
                  <c:v>0.15143034825870647</c:v>
                </c:pt>
                <c:pt idx="17">
                  <c:v>0.15049751243781095</c:v>
                </c:pt>
                <c:pt idx="18">
                  <c:v>0.11940298507462686</c:v>
                </c:pt>
                <c:pt idx="19">
                  <c:v>3.8246268656716417E-2</c:v>
                </c:pt>
                <c:pt idx="20">
                  <c:v>1.4925373134328358E-2</c:v>
                </c:pt>
                <c:pt idx="21">
                  <c:v>1.2126865671641791E-2</c:v>
                </c:pt>
                <c:pt idx="22">
                  <c:v>8.7064676616915426E-3</c:v>
                </c:pt>
                <c:pt idx="23">
                  <c:v>5.9079601990049751E-3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3-4559-8291-CD6F141EF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59888"/>
        <c:axId val="124858712"/>
      </c:lineChart>
      <c:catAx>
        <c:axId val="12485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8712"/>
        <c:crosses val="autoZero"/>
        <c:auto val="1"/>
        <c:lblAlgn val="ctr"/>
        <c:lblOffset val="100"/>
        <c:noMultiLvlLbl val="0"/>
      </c:catAx>
      <c:valAx>
        <c:axId val="12485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8</a:t>
            </a:r>
            <a:r>
              <a:rPr lang="en-US" baseline="0"/>
              <a:t> (South of Lake Worth) </a:t>
            </a:r>
            <a:r>
              <a:rPr lang="en-US"/>
              <a:t>:</a:t>
            </a:r>
            <a:r>
              <a:rPr lang="en-US" baseline="0"/>
              <a:t> XL Total Corridor Volume by Hour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8-468B-A043-99060A8AF217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8-468B-A043-99060A8AF217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8-468B-A043-99060A8A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46304"/>
        <c:axId val="128241600"/>
      </c:lineChart>
      <c:catAx>
        <c:axId val="12824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41600"/>
        <c:crosses val="autoZero"/>
        <c:auto val="1"/>
        <c:lblAlgn val="ctr"/>
        <c:lblOffset val="100"/>
        <c:noMultiLvlLbl val="0"/>
      </c:catAx>
      <c:valAx>
        <c:axId val="1282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11</a:t>
            </a:r>
            <a:r>
              <a:rPr lang="en-US" baseline="0"/>
              <a:t> (</a:t>
            </a:r>
            <a:r>
              <a:rPr lang="en-US" sz="1600" b="1" i="0" u="none" strike="noStrike" baseline="0">
                <a:effectLst/>
              </a:rPr>
              <a:t>East of University Dr.</a:t>
            </a:r>
            <a:r>
              <a:rPr lang="en-US" baseline="0"/>
              <a:t>) </a:t>
            </a:r>
            <a:r>
              <a:rPr lang="en-US"/>
              <a:t>:</a:t>
            </a:r>
            <a:r>
              <a:rPr lang="en-US" baseline="0"/>
              <a:t> XL Total Corridor Volume by Hour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1-48B6-A5A9-27197AB6BCF8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1-48B6-A5A9-27197AB6BCF8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1-48B6-A5A9-27197AB6B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47088"/>
        <c:axId val="128247480"/>
      </c:lineChart>
      <c:catAx>
        <c:axId val="12824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47480"/>
        <c:crosses val="autoZero"/>
        <c:auto val="1"/>
        <c:lblAlgn val="ctr"/>
        <c:lblOffset val="100"/>
        <c:noMultiLvlLbl val="0"/>
      </c:catAx>
      <c:valAx>
        <c:axId val="12824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12</a:t>
            </a:r>
            <a:r>
              <a:rPr lang="en-US" baseline="0"/>
              <a:t> (</a:t>
            </a:r>
            <a:r>
              <a:rPr lang="en-US" sz="1600" b="1" i="0" u="none" strike="noStrike" baseline="0">
                <a:effectLst/>
              </a:rPr>
              <a:t>Deerfield Mainline Plaza</a:t>
            </a:r>
            <a:r>
              <a:rPr lang="en-US" baseline="0"/>
              <a:t>) </a:t>
            </a:r>
            <a:r>
              <a:rPr lang="en-US"/>
              <a:t>:</a:t>
            </a:r>
            <a:r>
              <a:rPr lang="en-US" baseline="0"/>
              <a:t> XL Total Corridor Volume by Hour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7-4111-870F-7CA4195E9EB3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7-4111-870F-7CA4195E9EB3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7-4111-870F-7CA4195E9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47872"/>
        <c:axId val="128248264"/>
      </c:lineChart>
      <c:catAx>
        <c:axId val="128247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48264"/>
        <c:crosses val="autoZero"/>
        <c:auto val="1"/>
        <c:lblAlgn val="ctr"/>
        <c:lblOffset val="100"/>
        <c:noMultiLvlLbl val="0"/>
      </c:catAx>
      <c:valAx>
        <c:axId val="12824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4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Southbound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937007874016E-2"/>
          <c:y val="5.0925925925925923E-2"/>
          <c:w val="0.86601618547681536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Distributions!$E$4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Distributions!$E$5:$E$28</c:f>
              <c:numCache>
                <c:formatCode>0.0%</c:formatCode>
                <c:ptCount val="24"/>
                <c:pt idx="0">
                  <c:v>2.6599578239851103E-3</c:v>
                </c:pt>
                <c:pt idx="1">
                  <c:v>1.9318885759747602E-3</c:v>
                </c:pt>
                <c:pt idx="2">
                  <c:v>1.7794068988775888E-3</c:v>
                </c:pt>
                <c:pt idx="3">
                  <c:v>3.6115953537590988E-3</c:v>
                </c:pt>
                <c:pt idx="4">
                  <c:v>1.0023296294128972E-2</c:v>
                </c:pt>
                <c:pt idx="5">
                  <c:v>3.6732342406455343E-2</c:v>
                </c:pt>
                <c:pt idx="6">
                  <c:v>0.10853848685657363</c:v>
                </c:pt>
                <c:pt idx="7">
                  <c:v>0.12440002575308026</c:v>
                </c:pt>
                <c:pt idx="8">
                  <c:v>0.11015923929538271</c:v>
                </c:pt>
                <c:pt idx="9">
                  <c:v>7.7560481332808934E-2</c:v>
                </c:pt>
                <c:pt idx="10">
                  <c:v>6.0517572604874587E-2</c:v>
                </c:pt>
                <c:pt idx="11">
                  <c:v>5.3710135663914256E-2</c:v>
                </c:pt>
                <c:pt idx="12">
                  <c:v>4.9092485955086571E-2</c:v>
                </c:pt>
                <c:pt idx="13">
                  <c:v>4.537924248154114E-2</c:v>
                </c:pt>
                <c:pt idx="14">
                  <c:v>4.6893369370413274E-2</c:v>
                </c:pt>
                <c:pt idx="15">
                  <c:v>4.8342937562681862E-2</c:v>
                </c:pt>
                <c:pt idx="16">
                  <c:v>4.8383845535236641E-2</c:v>
                </c:pt>
                <c:pt idx="17">
                  <c:v>5.0559026424375368E-2</c:v>
                </c:pt>
                <c:pt idx="18">
                  <c:v>4.2552988692725051E-2</c:v>
                </c:pt>
                <c:pt idx="19">
                  <c:v>2.8419862416021218E-2</c:v>
                </c:pt>
                <c:pt idx="20">
                  <c:v>1.8669842712796016E-2</c:v>
                </c:pt>
                <c:pt idx="21">
                  <c:v>1.4626811691412014E-2</c:v>
                </c:pt>
                <c:pt idx="22">
                  <c:v>9.9328962989869499E-3</c:v>
                </c:pt>
                <c:pt idx="23">
                  <c:v>5.5222619989087288E-3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8-42B1-82EC-DA063FE65B2E}"/>
            </c:ext>
          </c:extLst>
        </c:ser>
        <c:ser>
          <c:idx val="1"/>
          <c:order val="1"/>
          <c:tx>
            <c:strRef>
              <c:f>Distributions!$F$4</c:f>
              <c:strCache>
                <c:ptCount val="1"/>
                <c:pt idx="0">
                  <c:v>Corridor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Distributions!$F$5:$F$28</c:f>
              <c:numCache>
                <c:formatCode>0.0%</c:formatCode>
                <c:ptCount val="24"/>
                <c:pt idx="0">
                  <c:v>1.6588332872546309E-3</c:v>
                </c:pt>
                <c:pt idx="1">
                  <c:v>9.3309372408072991E-4</c:v>
                </c:pt>
                <c:pt idx="2">
                  <c:v>7.9485761680951064E-4</c:v>
                </c:pt>
                <c:pt idx="3">
                  <c:v>2.591927011335361E-3</c:v>
                </c:pt>
                <c:pt idx="4">
                  <c:v>8.9507879458114465E-3</c:v>
                </c:pt>
                <c:pt idx="5">
                  <c:v>3.5250207354160908E-2</c:v>
                </c:pt>
                <c:pt idx="6">
                  <c:v>0.11677495161736245</c:v>
                </c:pt>
                <c:pt idx="7">
                  <c:v>0.13239563173901023</c:v>
                </c:pt>
                <c:pt idx="8">
                  <c:v>0.11836466685098147</c:v>
                </c:pt>
                <c:pt idx="9">
                  <c:v>8.0660768592756421E-2</c:v>
                </c:pt>
                <c:pt idx="10">
                  <c:v>5.8681227536632567E-2</c:v>
                </c:pt>
                <c:pt idx="11">
                  <c:v>5.1976776333978437E-2</c:v>
                </c:pt>
                <c:pt idx="12">
                  <c:v>4.7414984794028198E-2</c:v>
                </c:pt>
                <c:pt idx="13">
                  <c:v>4.3786286978158694E-2</c:v>
                </c:pt>
                <c:pt idx="14">
                  <c:v>4.5237766104506499E-2</c:v>
                </c:pt>
                <c:pt idx="15">
                  <c:v>4.6689245230854298E-2</c:v>
                </c:pt>
                <c:pt idx="16">
                  <c:v>4.6723804257672107E-2</c:v>
                </c:pt>
                <c:pt idx="17">
                  <c:v>4.8866463920376003E-2</c:v>
                </c:pt>
                <c:pt idx="18">
                  <c:v>4.0952446779098699E-2</c:v>
                </c:pt>
                <c:pt idx="19">
                  <c:v>2.7059717998341167E-2</c:v>
                </c:pt>
                <c:pt idx="20">
                  <c:v>1.7452308542991429E-2</c:v>
                </c:pt>
                <c:pt idx="21">
                  <c:v>1.3443461432126071E-2</c:v>
                </c:pt>
                <c:pt idx="22">
                  <c:v>8.8471108653580318E-3</c:v>
                </c:pt>
                <c:pt idx="23">
                  <c:v>4.4926734863146257E-3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8-42B1-82EC-DA063FE65B2E}"/>
            </c:ext>
          </c:extLst>
        </c:ser>
        <c:ser>
          <c:idx val="2"/>
          <c:order val="2"/>
          <c:tx>
            <c:strRef>
              <c:f>Distributions!$G$4</c:f>
              <c:strCache>
                <c:ptCount val="1"/>
                <c:pt idx="0">
                  <c:v>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Distributions!$G$5:$G$28</c:f>
              <c:numCache>
                <c:formatCode>0.0%</c:formatCode>
                <c:ptCount val="24"/>
                <c:pt idx="0">
                  <c:v>5.3734551316496511E-4</c:v>
                </c:pt>
                <c:pt idx="1">
                  <c:v>2.6867275658248256E-4</c:v>
                </c:pt>
                <c:pt idx="2">
                  <c:v>2.6867275658248256E-4</c:v>
                </c:pt>
                <c:pt idx="3">
                  <c:v>8.0601826974744761E-4</c:v>
                </c:pt>
                <c:pt idx="4">
                  <c:v>2.9554003224073078E-3</c:v>
                </c:pt>
                <c:pt idx="5">
                  <c:v>2.0687802256851157E-2</c:v>
                </c:pt>
                <c:pt idx="6">
                  <c:v>0.13326168726491133</c:v>
                </c:pt>
                <c:pt idx="7">
                  <c:v>0.15394948952176249</c:v>
                </c:pt>
                <c:pt idx="8">
                  <c:v>0.13433637829124126</c:v>
                </c:pt>
                <c:pt idx="9">
                  <c:v>9.806555615260612E-2</c:v>
                </c:pt>
                <c:pt idx="10">
                  <c:v>4.8629768941429341E-2</c:v>
                </c:pt>
                <c:pt idx="11">
                  <c:v>4.2987641053197204E-2</c:v>
                </c:pt>
                <c:pt idx="12">
                  <c:v>3.9226222461042452E-2</c:v>
                </c:pt>
                <c:pt idx="13">
                  <c:v>3.6270822138635139E-2</c:v>
                </c:pt>
                <c:pt idx="14">
                  <c:v>3.7345513164965073E-2</c:v>
                </c:pt>
                <c:pt idx="15">
                  <c:v>5.6152606125738851E-2</c:v>
                </c:pt>
                <c:pt idx="16">
                  <c:v>5.6152606125738851E-2</c:v>
                </c:pt>
                <c:pt idx="17">
                  <c:v>5.8839333691563675E-2</c:v>
                </c:pt>
                <c:pt idx="18">
                  <c:v>4.9167114454594305E-2</c:v>
                </c:pt>
                <c:pt idx="19">
                  <c:v>1.5851692638366471E-2</c:v>
                </c:pt>
                <c:pt idx="20">
                  <c:v>5.6421278882321331E-3</c:v>
                </c:pt>
                <c:pt idx="21">
                  <c:v>4.2987641053197209E-3</c:v>
                </c:pt>
                <c:pt idx="22">
                  <c:v>2.9554003224073078E-3</c:v>
                </c:pt>
                <c:pt idx="23">
                  <c:v>1.3433637829124126E-3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98-42B1-82EC-DA063FE65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57144"/>
        <c:axId val="124860280"/>
      </c:lineChart>
      <c:catAx>
        <c:axId val="12485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0280"/>
        <c:crosses val="autoZero"/>
        <c:auto val="1"/>
        <c:lblAlgn val="ctr"/>
        <c:lblOffset val="100"/>
        <c:noMultiLvlLbl val="0"/>
      </c:catAx>
      <c:valAx>
        <c:axId val="12486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1 (South</a:t>
            </a:r>
            <a:r>
              <a:rPr lang="en-US" baseline="0"/>
              <a:t> of 199th)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A1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A2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D-47D6-8A74-585B91FDF9AE}"/>
            </c:ext>
          </c:extLst>
        </c:ser>
        <c:ser>
          <c:idx val="2"/>
          <c:order val="2"/>
          <c:tx>
            <c:v>SC A1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D-47D6-8A74-585B91FDF9AE}"/>
            </c:ext>
          </c:extLst>
        </c:ser>
        <c:ser>
          <c:idx val="3"/>
          <c:order val="3"/>
          <c:tx>
            <c:v>SC A2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D-47D6-8A74-585B91FDF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60672"/>
        <c:axId val="124857536"/>
      </c:lineChart>
      <c:catAx>
        <c:axId val="12486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7536"/>
        <c:crosses val="autoZero"/>
        <c:auto val="1"/>
        <c:lblAlgn val="ctr"/>
        <c:lblOffset val="100"/>
        <c:noMultiLvlLbl val="0"/>
      </c:catAx>
      <c:valAx>
        <c:axId val="1248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2 (South of Griffin) 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0-4B0B-9B6F-32B05D5C887C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0-4B0B-9B6F-32B05D5C887C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80-4B0B-9B6F-32B05D5C8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55576"/>
        <c:axId val="124859104"/>
      </c:lineChart>
      <c:catAx>
        <c:axId val="124855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9104"/>
        <c:crosses val="autoZero"/>
        <c:auto val="1"/>
        <c:lblAlgn val="ctr"/>
        <c:lblOffset val="100"/>
        <c:noMultiLvlLbl val="0"/>
      </c:catAx>
      <c:valAx>
        <c:axId val="1248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5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3 (North of I-595) 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A-48BF-ABB5-F8D1C5777EA6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A-48BF-ABB5-F8D1C5777EA6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A-48BF-ABB5-F8D1C5777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61456"/>
        <c:axId val="124861848"/>
      </c:lineChart>
      <c:catAx>
        <c:axId val="12486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1848"/>
        <c:crosses val="autoZero"/>
        <c:auto val="1"/>
        <c:lblAlgn val="ctr"/>
        <c:lblOffset val="100"/>
        <c:noMultiLvlLbl val="0"/>
      </c:catAx>
      <c:valAx>
        <c:axId val="1248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4 (South</a:t>
            </a:r>
            <a:r>
              <a:rPr lang="en-US" baseline="0"/>
              <a:t> of Service Plaza)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7-478D-89EB-A57A97260BE9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7-478D-89EB-A57A97260BE9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7-478D-89EB-A57A97260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41992"/>
        <c:axId val="128242384"/>
      </c:lineChart>
      <c:catAx>
        <c:axId val="128241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42384"/>
        <c:crosses val="autoZero"/>
        <c:auto val="1"/>
        <c:lblAlgn val="ctr"/>
        <c:lblOffset val="100"/>
        <c:noMultiLvlLbl val="0"/>
      </c:catAx>
      <c:valAx>
        <c:axId val="1282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4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5 (South of Sample) 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6-46AE-8909-4C90B22DCF02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E6-46AE-8909-4C90B22DCF02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E6-46AE-8909-4C90B22DC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44344"/>
        <c:axId val="128249048"/>
      </c:lineChart>
      <c:catAx>
        <c:axId val="128244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49048"/>
        <c:crosses val="autoZero"/>
        <c:auto val="1"/>
        <c:lblAlgn val="ctr"/>
        <c:lblOffset val="100"/>
        <c:noMultiLvlLbl val="0"/>
      </c:catAx>
      <c:valAx>
        <c:axId val="12824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4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6 (North</a:t>
            </a:r>
            <a:r>
              <a:rPr lang="en-US" baseline="0"/>
              <a:t> of Glades)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B-456C-8CAC-AFAA393FE3F4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B-456C-8CAC-AFAA393FE3F4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B-456C-8CAC-AFAA393F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44736"/>
        <c:axId val="128248656"/>
      </c:lineChart>
      <c:catAx>
        <c:axId val="12824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48656"/>
        <c:crosses val="autoZero"/>
        <c:auto val="1"/>
        <c:lblAlgn val="ctr"/>
        <c:lblOffset val="100"/>
        <c:noMultiLvlLbl val="0"/>
      </c:catAx>
      <c:valAx>
        <c:axId val="1282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7</a:t>
            </a:r>
            <a:r>
              <a:rPr lang="en-US" baseline="0"/>
              <a:t> (North of Atlantic Ave.)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D-47A3-B278-6A2A4A248FAD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D-47A3-B278-6A2A4A248FAD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D-47A3-B278-6A2A4A24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45128"/>
        <c:axId val="128245520"/>
      </c:lineChart>
      <c:catAx>
        <c:axId val="128245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45520"/>
        <c:crosses val="autoZero"/>
        <c:auto val="1"/>
        <c:lblAlgn val="ctr"/>
        <c:lblOffset val="100"/>
        <c:noMultiLvlLbl val="0"/>
      </c:catAx>
      <c:valAx>
        <c:axId val="1282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4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421342</xdr:colOff>
      <xdr:row>2</xdr:row>
      <xdr:rowOff>35860</xdr:rowOff>
    </xdr:from>
    <xdr:to>
      <xdr:col>20</xdr:col>
      <xdr:colOff>1</xdr:colOff>
      <xdr:row>24</xdr:row>
      <xdr:rowOff>161366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197223</xdr:colOff>
      <xdr:row>2</xdr:row>
      <xdr:rowOff>1</xdr:rowOff>
    </xdr:from>
    <xdr:to>
      <xdr:col>29</xdr:col>
      <xdr:colOff>349624</xdr:colOff>
      <xdr:row>24</xdr:row>
      <xdr:rowOff>125507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11</xdr:row>
      <xdr:rowOff>95250</xdr:rowOff>
    </xdr:from>
    <xdr:to>
      <xdr:col>4</xdr:col>
      <xdr:colOff>171450</xdr:colOff>
      <xdr:row>11</xdr:row>
      <xdr:rowOff>190500</xdr:rowOff>
    </xdr:to>
    <xdr:sp macro="" textlink="">
      <xdr:nvSpPr>
        <xdr:cNvPr id="2" name="Line 58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5076825" y="26574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14</xdr:row>
      <xdr:rowOff>95250</xdr:rowOff>
    </xdr:from>
    <xdr:to>
      <xdr:col>4</xdr:col>
      <xdr:colOff>171450</xdr:colOff>
      <xdr:row>14</xdr:row>
      <xdr:rowOff>190500</xdr:rowOff>
    </xdr:to>
    <xdr:sp macro="" textlink="">
      <xdr:nvSpPr>
        <xdr:cNvPr id="3" name="Line 588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5076825" y="32766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95250</xdr:colOff>
      <xdr:row>22</xdr:row>
      <xdr:rowOff>57150</xdr:rowOff>
    </xdr:from>
    <xdr:to>
      <xdr:col>4</xdr:col>
      <xdr:colOff>180975</xdr:colOff>
      <xdr:row>22</xdr:row>
      <xdr:rowOff>152400</xdr:rowOff>
    </xdr:to>
    <xdr:sp macro="" textlink="">
      <xdr:nvSpPr>
        <xdr:cNvPr id="4" name="Line 59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 flipH="1">
          <a:off x="5086350" y="48863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</xdr:colOff>
      <xdr:row>25</xdr:row>
      <xdr:rowOff>47625</xdr:rowOff>
    </xdr:from>
    <xdr:to>
      <xdr:col>4</xdr:col>
      <xdr:colOff>161925</xdr:colOff>
      <xdr:row>25</xdr:row>
      <xdr:rowOff>142875</xdr:rowOff>
    </xdr:to>
    <xdr:sp macro="" textlink="">
      <xdr:nvSpPr>
        <xdr:cNvPr id="5" name="Line 59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 flipH="1">
          <a:off x="5067300" y="54959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35</xdr:row>
      <xdr:rowOff>76200</xdr:rowOff>
    </xdr:from>
    <xdr:to>
      <xdr:col>4</xdr:col>
      <xdr:colOff>152400</xdr:colOff>
      <xdr:row>35</xdr:row>
      <xdr:rowOff>171450</xdr:rowOff>
    </xdr:to>
    <xdr:sp macro="" textlink="">
      <xdr:nvSpPr>
        <xdr:cNvPr id="6" name="Line 59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5057775" y="75723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38</xdr:row>
      <xdr:rowOff>76200</xdr:rowOff>
    </xdr:from>
    <xdr:to>
      <xdr:col>4</xdr:col>
      <xdr:colOff>171450</xdr:colOff>
      <xdr:row>38</xdr:row>
      <xdr:rowOff>171450</xdr:rowOff>
    </xdr:to>
    <xdr:sp macro="" textlink="">
      <xdr:nvSpPr>
        <xdr:cNvPr id="7" name="Line 59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5076825" y="81915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45</xdr:row>
      <xdr:rowOff>47625</xdr:rowOff>
    </xdr:from>
    <xdr:to>
      <xdr:col>3</xdr:col>
      <xdr:colOff>171450</xdr:colOff>
      <xdr:row>45</xdr:row>
      <xdr:rowOff>142875</xdr:rowOff>
    </xdr:to>
    <xdr:sp macro="" textlink="">
      <xdr:nvSpPr>
        <xdr:cNvPr id="8" name="Line 599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4819650" y="96297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45</xdr:row>
      <xdr:rowOff>38100</xdr:rowOff>
    </xdr:from>
    <xdr:to>
      <xdr:col>4</xdr:col>
      <xdr:colOff>171450</xdr:colOff>
      <xdr:row>45</xdr:row>
      <xdr:rowOff>133350</xdr:rowOff>
    </xdr:to>
    <xdr:sp macro="" textlink="">
      <xdr:nvSpPr>
        <xdr:cNvPr id="9" name="Line 600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 flipH="1">
          <a:off x="5076825" y="96202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48</xdr:row>
      <xdr:rowOff>38100</xdr:rowOff>
    </xdr:from>
    <xdr:to>
      <xdr:col>3</xdr:col>
      <xdr:colOff>171450</xdr:colOff>
      <xdr:row>48</xdr:row>
      <xdr:rowOff>133350</xdr:rowOff>
    </xdr:to>
    <xdr:sp macro="" textlink="">
      <xdr:nvSpPr>
        <xdr:cNvPr id="10" name="Line 60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>
          <a:off x="4819650" y="102393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48</xdr:row>
      <xdr:rowOff>57150</xdr:rowOff>
    </xdr:from>
    <xdr:to>
      <xdr:col>4</xdr:col>
      <xdr:colOff>171450</xdr:colOff>
      <xdr:row>48</xdr:row>
      <xdr:rowOff>152400</xdr:rowOff>
    </xdr:to>
    <xdr:sp macro="" textlink="">
      <xdr:nvSpPr>
        <xdr:cNvPr id="11" name="Line 602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 flipH="1">
          <a:off x="5076825" y="102584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53</xdr:row>
      <xdr:rowOff>47625</xdr:rowOff>
    </xdr:from>
    <xdr:to>
      <xdr:col>4</xdr:col>
      <xdr:colOff>171450</xdr:colOff>
      <xdr:row>53</xdr:row>
      <xdr:rowOff>142875</xdr:rowOff>
    </xdr:to>
    <xdr:sp macro="" textlink="">
      <xdr:nvSpPr>
        <xdr:cNvPr id="12" name="Line 603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 flipH="1">
          <a:off x="5076825" y="112871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56</xdr:row>
      <xdr:rowOff>47625</xdr:rowOff>
    </xdr:from>
    <xdr:to>
      <xdr:col>4</xdr:col>
      <xdr:colOff>152400</xdr:colOff>
      <xdr:row>56</xdr:row>
      <xdr:rowOff>142875</xdr:rowOff>
    </xdr:to>
    <xdr:sp macro="" textlink="">
      <xdr:nvSpPr>
        <xdr:cNvPr id="13" name="Line 605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 flipH="1">
          <a:off x="5057775" y="119062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104775</xdr:colOff>
      <xdr:row>17</xdr:row>
      <xdr:rowOff>76200</xdr:rowOff>
    </xdr:from>
    <xdr:to>
      <xdr:col>4</xdr:col>
      <xdr:colOff>190500</xdr:colOff>
      <xdr:row>17</xdr:row>
      <xdr:rowOff>171450</xdr:rowOff>
    </xdr:to>
    <xdr:sp macro="" textlink="">
      <xdr:nvSpPr>
        <xdr:cNvPr id="14" name="Line 607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5095875" y="38766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95250</xdr:colOff>
      <xdr:row>11</xdr:row>
      <xdr:rowOff>76200</xdr:rowOff>
    </xdr:from>
    <xdr:to>
      <xdr:col>3</xdr:col>
      <xdr:colOff>180975</xdr:colOff>
      <xdr:row>11</xdr:row>
      <xdr:rowOff>171450</xdr:rowOff>
    </xdr:to>
    <xdr:sp macro="" textlink="">
      <xdr:nvSpPr>
        <xdr:cNvPr id="15" name="Line 675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 flipH="1">
          <a:off x="4829175" y="26384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17</xdr:row>
      <xdr:rowOff>66675</xdr:rowOff>
    </xdr:from>
    <xdr:to>
      <xdr:col>3</xdr:col>
      <xdr:colOff>161925</xdr:colOff>
      <xdr:row>17</xdr:row>
      <xdr:rowOff>161925</xdr:rowOff>
    </xdr:to>
    <xdr:sp macro="" textlink="">
      <xdr:nvSpPr>
        <xdr:cNvPr id="16" name="Line 676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 flipH="1">
          <a:off x="4810125" y="38671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104775</xdr:colOff>
      <xdr:row>14</xdr:row>
      <xdr:rowOff>85725</xdr:rowOff>
    </xdr:from>
    <xdr:to>
      <xdr:col>3</xdr:col>
      <xdr:colOff>190500</xdr:colOff>
      <xdr:row>14</xdr:row>
      <xdr:rowOff>180975</xdr:rowOff>
    </xdr:to>
    <xdr:sp macro="" textlink="">
      <xdr:nvSpPr>
        <xdr:cNvPr id="17" name="Line 677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 flipH="1">
          <a:off x="4838700" y="32670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22</xdr:row>
      <xdr:rowOff>57150</xdr:rowOff>
    </xdr:from>
    <xdr:to>
      <xdr:col>3</xdr:col>
      <xdr:colOff>161925</xdr:colOff>
      <xdr:row>22</xdr:row>
      <xdr:rowOff>152400</xdr:rowOff>
    </xdr:to>
    <xdr:sp macro="" textlink="">
      <xdr:nvSpPr>
        <xdr:cNvPr id="18" name="Line 678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ShapeType="1"/>
        </xdr:cNvSpPr>
      </xdr:nvSpPr>
      <xdr:spPr bwMode="auto">
        <a:xfrm>
          <a:off x="4810125" y="48863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25</xdr:row>
      <xdr:rowOff>47625</xdr:rowOff>
    </xdr:from>
    <xdr:to>
      <xdr:col>3</xdr:col>
      <xdr:colOff>171450</xdr:colOff>
      <xdr:row>25</xdr:row>
      <xdr:rowOff>142875</xdr:rowOff>
    </xdr:to>
    <xdr:sp macro="" textlink="">
      <xdr:nvSpPr>
        <xdr:cNvPr id="19" name="Line 679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ShapeType="1"/>
        </xdr:cNvSpPr>
      </xdr:nvSpPr>
      <xdr:spPr bwMode="auto">
        <a:xfrm>
          <a:off x="4819650" y="54959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35</xdr:row>
      <xdr:rowOff>66675</xdr:rowOff>
    </xdr:from>
    <xdr:to>
      <xdr:col>3</xdr:col>
      <xdr:colOff>161925</xdr:colOff>
      <xdr:row>35</xdr:row>
      <xdr:rowOff>161925</xdr:rowOff>
    </xdr:to>
    <xdr:sp macro="" textlink="">
      <xdr:nvSpPr>
        <xdr:cNvPr id="20" name="Line 681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ShapeType="1"/>
        </xdr:cNvSpPr>
      </xdr:nvSpPr>
      <xdr:spPr bwMode="auto">
        <a:xfrm flipH="1">
          <a:off x="4810125" y="75628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38</xdr:row>
      <xdr:rowOff>76200</xdr:rowOff>
    </xdr:from>
    <xdr:to>
      <xdr:col>3</xdr:col>
      <xdr:colOff>171450</xdr:colOff>
      <xdr:row>38</xdr:row>
      <xdr:rowOff>171450</xdr:rowOff>
    </xdr:to>
    <xdr:sp macro="" textlink="">
      <xdr:nvSpPr>
        <xdr:cNvPr id="21" name="Line 682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ShapeType="1"/>
        </xdr:cNvSpPr>
      </xdr:nvSpPr>
      <xdr:spPr bwMode="auto">
        <a:xfrm flipH="1">
          <a:off x="4819650" y="81915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56</xdr:row>
      <xdr:rowOff>47625</xdr:rowOff>
    </xdr:from>
    <xdr:to>
      <xdr:col>3</xdr:col>
      <xdr:colOff>161925</xdr:colOff>
      <xdr:row>56</xdr:row>
      <xdr:rowOff>142875</xdr:rowOff>
    </xdr:to>
    <xdr:sp macro="" textlink="">
      <xdr:nvSpPr>
        <xdr:cNvPr id="22" name="Line 685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810125" y="119062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190500</xdr:colOff>
      <xdr:row>30</xdr:row>
      <xdr:rowOff>57150</xdr:rowOff>
    </xdr:from>
    <xdr:to>
      <xdr:col>4</xdr:col>
      <xdr:colOff>43815</xdr:colOff>
      <xdr:row>30</xdr:row>
      <xdr:rowOff>148590</xdr:rowOff>
    </xdr:to>
    <xdr:sp macro="" textlink="">
      <xdr:nvSpPr>
        <xdr:cNvPr id="23" name="Oval 475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4924425" y="6543675"/>
          <a:ext cx="110490" cy="91440"/>
        </a:xfrm>
        <a:prstGeom prst="ellips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95250</xdr:colOff>
      <xdr:row>8</xdr:row>
      <xdr:rowOff>104775</xdr:rowOff>
    </xdr:from>
    <xdr:to>
      <xdr:col>4</xdr:col>
      <xdr:colOff>131445</xdr:colOff>
      <xdr:row>8</xdr:row>
      <xdr:rowOff>104775</xdr:rowOff>
    </xdr:to>
    <xdr:sp macro="" textlink="">
      <xdr:nvSpPr>
        <xdr:cNvPr id="24" name="Line 37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829175" y="2057400"/>
          <a:ext cx="29337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104775</xdr:colOff>
      <xdr:row>32</xdr:row>
      <xdr:rowOff>114300</xdr:rowOff>
    </xdr:from>
    <xdr:to>
      <xdr:col>4</xdr:col>
      <xdr:colOff>140970</xdr:colOff>
      <xdr:row>32</xdr:row>
      <xdr:rowOff>114300</xdr:rowOff>
    </xdr:to>
    <xdr:sp macro="" textlink="">
      <xdr:nvSpPr>
        <xdr:cNvPr id="25" name="Line 372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ShapeType="1"/>
        </xdr:cNvSpPr>
      </xdr:nvSpPr>
      <xdr:spPr bwMode="auto">
        <a:xfrm>
          <a:off x="4838700" y="7000875"/>
          <a:ext cx="29337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104775</xdr:colOff>
      <xdr:row>59</xdr:row>
      <xdr:rowOff>95250</xdr:rowOff>
    </xdr:from>
    <xdr:to>
      <xdr:col>4</xdr:col>
      <xdr:colOff>140970</xdr:colOff>
      <xdr:row>59</xdr:row>
      <xdr:rowOff>95250</xdr:rowOff>
    </xdr:to>
    <xdr:sp macro="" textlink="">
      <xdr:nvSpPr>
        <xdr:cNvPr id="26" name="Line 372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ShapeType="1"/>
        </xdr:cNvSpPr>
      </xdr:nvSpPr>
      <xdr:spPr bwMode="auto">
        <a:xfrm>
          <a:off x="4838700" y="12573000"/>
          <a:ext cx="29337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15</xdr:col>
      <xdr:colOff>333375</xdr:colOff>
      <xdr:row>26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28</xdr:row>
      <xdr:rowOff>38100</xdr:rowOff>
    </xdr:from>
    <xdr:to>
      <xdr:col>15</xdr:col>
      <xdr:colOff>352425</xdr:colOff>
      <xdr:row>52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15</xdr:col>
      <xdr:colOff>333375</xdr:colOff>
      <xdr:row>79</xdr:row>
      <xdr:rowOff>114299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15</xdr:col>
      <xdr:colOff>333375</xdr:colOff>
      <xdr:row>105</xdr:row>
      <xdr:rowOff>114299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15</xdr:col>
      <xdr:colOff>333375</xdr:colOff>
      <xdr:row>132</xdr:row>
      <xdr:rowOff>114299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135</xdr:row>
      <xdr:rowOff>0</xdr:rowOff>
    </xdr:from>
    <xdr:to>
      <xdr:col>15</xdr:col>
      <xdr:colOff>333375</xdr:colOff>
      <xdr:row>159</xdr:row>
      <xdr:rowOff>114299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15</xdr:col>
      <xdr:colOff>333375</xdr:colOff>
      <xdr:row>186</xdr:row>
      <xdr:rowOff>114299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15</xdr:col>
      <xdr:colOff>333375</xdr:colOff>
      <xdr:row>213</xdr:row>
      <xdr:rowOff>114299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15</xdr:col>
      <xdr:colOff>333375</xdr:colOff>
      <xdr:row>240</xdr:row>
      <xdr:rowOff>114299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243</xdr:row>
      <xdr:rowOff>0</xdr:rowOff>
    </xdr:from>
    <xdr:to>
      <xdr:col>15</xdr:col>
      <xdr:colOff>333375</xdr:colOff>
      <xdr:row>267</xdr:row>
      <xdr:rowOff>114299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6-0506\Project%20Folders\Express%20Lanes%20Standardization%202016-1026\Toll%20Choice%20Calibration_SC2016-1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rojects\Veterans%20ELToDv2.3%202017-0628\Analysis%20&amp;%20Profiles\Veterans%202017-0801_newpp_revisedparams_aawdt_noshoulder_lowerpeak_2020_original\Output_2040A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rojects\Veterans%20ELToDv2.3%202017-0628\Analysis%20&amp;%20Profiles\Veterans%202017-0801_newpp_revisedparams_aawdt_noshoulder_lowerpeak_2020_original\Output_2020A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rojects\Veterans%20ELToDv2.3%202017-0628\Analysis%20&amp;%20Profiles\Veterans%202017-0801_newpp_revisedparams_aawdt_noshoulder_lowerpeak_2020_original\Output_2020A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rojects\Veterans%20ELToDv2.3%202017-0628\Analysis%20&amp;%20Profiles\Veterans%202017-0801_newpp_revisedparams_aawdt_noshoulder_lowerpeak_2020_original\Output_2040A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rojects\HEFT%20ELToDv2.2%202017\Analysis%20&amp;%20Profiles\HEFT%202017-0622\Output_2040A2-ori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rojects\Veterans%20ELToDv2.3%202017-0628\Model%20Data\Traffic%20Data\Veterans%20Data%202017-0301%20Model%20vs%20Observ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bout"/>
      <sheetName val="(Input) Time Cost Coefs"/>
      <sheetName val="(Input) Reliability"/>
      <sheetName val="(Input) Perceived Time"/>
      <sheetName val="(Input) Toll Constants"/>
      <sheetName val="(Input) Distance Penalty"/>
      <sheetName val="Output"/>
      <sheetName val="Ref - Toll mode choice model"/>
      <sheetName val="Ref - Express on Turnpik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D4">
            <v>-0.65225103362602688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1">
          <cell r="B1" t="str">
            <v>Sugarwood Mainline</v>
          </cell>
        </row>
        <row r="6">
          <cell r="B6">
            <v>400</v>
          </cell>
          <cell r="C6">
            <v>153</v>
          </cell>
          <cell r="D6">
            <v>12</v>
          </cell>
          <cell r="E6">
            <v>5</v>
          </cell>
          <cell r="K6">
            <v>0.01</v>
          </cell>
          <cell r="L6">
            <v>0</v>
          </cell>
          <cell r="Q6">
            <v>0.18</v>
          </cell>
          <cell r="R6">
            <v>0.18</v>
          </cell>
        </row>
        <row r="7">
          <cell r="B7">
            <v>222</v>
          </cell>
          <cell r="C7">
            <v>120</v>
          </cell>
          <cell r="D7">
            <v>7</v>
          </cell>
          <cell r="E7">
            <v>4</v>
          </cell>
          <cell r="K7">
            <v>0</v>
          </cell>
          <cell r="L7">
            <v>0</v>
          </cell>
          <cell r="Q7">
            <v>0.18</v>
          </cell>
          <cell r="R7">
            <v>0.18</v>
          </cell>
        </row>
        <row r="8">
          <cell r="B8">
            <v>150</v>
          </cell>
          <cell r="C8">
            <v>113</v>
          </cell>
          <cell r="D8">
            <v>5</v>
          </cell>
          <cell r="E8">
            <v>4</v>
          </cell>
          <cell r="K8">
            <v>0</v>
          </cell>
          <cell r="L8">
            <v>0</v>
          </cell>
          <cell r="Q8">
            <v>0.18</v>
          </cell>
          <cell r="R8">
            <v>0.18</v>
          </cell>
        </row>
        <row r="9">
          <cell r="B9">
            <v>139</v>
          </cell>
          <cell r="C9">
            <v>196</v>
          </cell>
          <cell r="D9">
            <v>4</v>
          </cell>
          <cell r="E9">
            <v>6</v>
          </cell>
          <cell r="K9">
            <v>0</v>
          </cell>
          <cell r="L9">
            <v>0</v>
          </cell>
          <cell r="Q9">
            <v>0.18</v>
          </cell>
          <cell r="R9">
            <v>0.18</v>
          </cell>
        </row>
        <row r="10">
          <cell r="B10">
            <v>191</v>
          </cell>
          <cell r="C10">
            <v>486</v>
          </cell>
          <cell r="D10">
            <v>6</v>
          </cell>
          <cell r="E10">
            <v>16</v>
          </cell>
          <cell r="K10">
            <v>0</v>
          </cell>
          <cell r="L10">
            <v>0.01</v>
          </cell>
          <cell r="Q10">
            <v>0.18</v>
          </cell>
          <cell r="R10">
            <v>0.18</v>
          </cell>
        </row>
        <row r="11">
          <cell r="B11">
            <v>354</v>
          </cell>
          <cell r="C11">
            <v>1647</v>
          </cell>
          <cell r="D11">
            <v>20</v>
          </cell>
          <cell r="E11">
            <v>102</v>
          </cell>
          <cell r="K11">
            <v>0.01</v>
          </cell>
          <cell r="L11">
            <v>0.06</v>
          </cell>
          <cell r="Q11">
            <v>0.18</v>
          </cell>
          <cell r="R11">
            <v>0.18</v>
          </cell>
        </row>
        <row r="12">
          <cell r="B12">
            <v>904</v>
          </cell>
          <cell r="C12">
            <v>3995</v>
          </cell>
          <cell r="D12">
            <v>116</v>
          </cell>
          <cell r="E12">
            <v>838</v>
          </cell>
          <cell r="K12">
            <v>0.06</v>
          </cell>
          <cell r="L12">
            <v>0.47</v>
          </cell>
          <cell r="Q12">
            <v>0.18</v>
          </cell>
          <cell r="R12">
            <v>0.18</v>
          </cell>
        </row>
        <row r="13">
          <cell r="B13">
            <v>1425</v>
          </cell>
          <cell r="C13">
            <v>4474</v>
          </cell>
          <cell r="D13">
            <v>183</v>
          </cell>
          <cell r="E13">
            <v>1099</v>
          </cell>
          <cell r="K13">
            <v>0.1</v>
          </cell>
          <cell r="L13">
            <v>0.61</v>
          </cell>
          <cell r="Q13">
            <v>0.18</v>
          </cell>
          <cell r="R13">
            <v>0.18</v>
          </cell>
        </row>
        <row r="14">
          <cell r="B14">
            <v>1475</v>
          </cell>
          <cell r="C14">
            <v>4042</v>
          </cell>
          <cell r="D14">
            <v>189</v>
          </cell>
          <cell r="E14">
            <v>868</v>
          </cell>
          <cell r="K14">
            <v>0.11</v>
          </cell>
          <cell r="L14">
            <v>0.48</v>
          </cell>
          <cell r="Q14">
            <v>0.18</v>
          </cell>
          <cell r="R14">
            <v>0.18</v>
          </cell>
        </row>
        <row r="15">
          <cell r="B15">
            <v>1546</v>
          </cell>
          <cell r="C15">
            <v>3183</v>
          </cell>
          <cell r="D15">
            <v>199</v>
          </cell>
          <cell r="E15">
            <v>472</v>
          </cell>
          <cell r="K15">
            <v>0.11</v>
          </cell>
          <cell r="L15">
            <v>0.26</v>
          </cell>
          <cell r="Q15">
            <v>0.18</v>
          </cell>
          <cell r="R15">
            <v>0.18</v>
          </cell>
        </row>
        <row r="16">
          <cell r="B16">
            <v>1555</v>
          </cell>
          <cell r="C16">
            <v>2618</v>
          </cell>
          <cell r="D16">
            <v>131</v>
          </cell>
          <cell r="E16">
            <v>241</v>
          </cell>
          <cell r="K16">
            <v>7.0000000000000007E-2</v>
          </cell>
          <cell r="L16">
            <v>0.13</v>
          </cell>
          <cell r="Q16">
            <v>0.18</v>
          </cell>
          <cell r="R16">
            <v>0.18</v>
          </cell>
        </row>
        <row r="17">
          <cell r="B17">
            <v>1695</v>
          </cell>
          <cell r="C17">
            <v>2329</v>
          </cell>
          <cell r="D17">
            <v>142</v>
          </cell>
          <cell r="E17">
            <v>212</v>
          </cell>
          <cell r="K17">
            <v>0.08</v>
          </cell>
          <cell r="L17">
            <v>0.12</v>
          </cell>
          <cell r="Q17">
            <v>0.18</v>
          </cell>
          <cell r="R17">
            <v>0.18</v>
          </cell>
        </row>
        <row r="18">
          <cell r="B18">
            <v>1959</v>
          </cell>
          <cell r="C18">
            <v>2132</v>
          </cell>
          <cell r="D18">
            <v>165</v>
          </cell>
          <cell r="E18">
            <v>193</v>
          </cell>
          <cell r="K18">
            <v>0.09</v>
          </cell>
          <cell r="L18">
            <v>0.11</v>
          </cell>
          <cell r="Q18">
            <v>0.18</v>
          </cell>
          <cell r="R18">
            <v>0.18</v>
          </cell>
        </row>
        <row r="19">
          <cell r="B19">
            <v>2209</v>
          </cell>
          <cell r="C19">
            <v>1974</v>
          </cell>
          <cell r="D19">
            <v>187</v>
          </cell>
          <cell r="E19">
            <v>179</v>
          </cell>
          <cell r="K19">
            <v>0.1</v>
          </cell>
          <cell r="L19">
            <v>0.1</v>
          </cell>
          <cell r="Q19">
            <v>0.18</v>
          </cell>
          <cell r="R19">
            <v>0.18</v>
          </cell>
        </row>
        <row r="20">
          <cell r="B20">
            <v>2692</v>
          </cell>
          <cell r="C20">
            <v>2038</v>
          </cell>
          <cell r="D20">
            <v>230</v>
          </cell>
          <cell r="E20">
            <v>185</v>
          </cell>
          <cell r="K20">
            <v>0.13</v>
          </cell>
          <cell r="L20">
            <v>0.1</v>
          </cell>
          <cell r="Q20">
            <v>0.18</v>
          </cell>
          <cell r="R20">
            <v>0.18</v>
          </cell>
        </row>
        <row r="21">
          <cell r="B21">
            <v>3738</v>
          </cell>
          <cell r="C21">
            <v>2011</v>
          </cell>
          <cell r="D21">
            <v>525</v>
          </cell>
          <cell r="E21">
            <v>279</v>
          </cell>
          <cell r="K21">
            <v>0.28999999999999998</v>
          </cell>
          <cell r="L21">
            <v>0.16</v>
          </cell>
          <cell r="Q21">
            <v>0.18</v>
          </cell>
          <cell r="R21">
            <v>0.18</v>
          </cell>
        </row>
        <row r="22">
          <cell r="B22">
            <v>4684</v>
          </cell>
          <cell r="C22">
            <v>2013</v>
          </cell>
          <cell r="D22">
            <v>849</v>
          </cell>
          <cell r="E22">
            <v>279</v>
          </cell>
          <cell r="K22">
            <v>0.47</v>
          </cell>
          <cell r="L22">
            <v>0.16</v>
          </cell>
          <cell r="Q22">
            <v>0.18</v>
          </cell>
          <cell r="R22">
            <v>0.18</v>
          </cell>
        </row>
        <row r="23">
          <cell r="B23">
            <v>4650</v>
          </cell>
          <cell r="C23">
            <v>2102</v>
          </cell>
          <cell r="D23">
            <v>839</v>
          </cell>
          <cell r="E23">
            <v>292</v>
          </cell>
          <cell r="K23">
            <v>0.47</v>
          </cell>
          <cell r="L23">
            <v>0.16</v>
          </cell>
          <cell r="Q23">
            <v>0.18</v>
          </cell>
          <cell r="R23">
            <v>0.18</v>
          </cell>
        </row>
        <row r="24">
          <cell r="B24">
            <v>3739</v>
          </cell>
          <cell r="C24">
            <v>1775</v>
          </cell>
          <cell r="D24">
            <v>526</v>
          </cell>
          <cell r="E24">
            <v>246</v>
          </cell>
          <cell r="K24">
            <v>0.28999999999999998</v>
          </cell>
          <cell r="L24">
            <v>0.14000000000000001</v>
          </cell>
          <cell r="Q24">
            <v>0.18</v>
          </cell>
          <cell r="R24">
            <v>0.18</v>
          </cell>
        </row>
        <row r="25">
          <cell r="B25">
            <v>2686</v>
          </cell>
          <cell r="C25">
            <v>1281</v>
          </cell>
          <cell r="D25">
            <v>157</v>
          </cell>
          <cell r="E25">
            <v>79</v>
          </cell>
          <cell r="K25">
            <v>0.09</v>
          </cell>
          <cell r="L25">
            <v>0.04</v>
          </cell>
          <cell r="Q25">
            <v>0.18</v>
          </cell>
          <cell r="R25">
            <v>0.18</v>
          </cell>
        </row>
        <row r="26">
          <cell r="B26">
            <v>1985</v>
          </cell>
          <cell r="C26">
            <v>877</v>
          </cell>
          <cell r="D26">
            <v>61</v>
          </cell>
          <cell r="E26">
            <v>29</v>
          </cell>
          <cell r="K26">
            <v>0.03</v>
          </cell>
          <cell r="L26">
            <v>0.02</v>
          </cell>
          <cell r="Q26">
            <v>0.18</v>
          </cell>
          <cell r="R26">
            <v>0.18</v>
          </cell>
        </row>
        <row r="27">
          <cell r="B27">
            <v>1618</v>
          </cell>
          <cell r="C27">
            <v>694</v>
          </cell>
          <cell r="D27">
            <v>49</v>
          </cell>
          <cell r="E27">
            <v>23</v>
          </cell>
          <cell r="K27">
            <v>0.03</v>
          </cell>
          <cell r="L27">
            <v>0.01</v>
          </cell>
          <cell r="Q27">
            <v>0.18</v>
          </cell>
          <cell r="R27">
            <v>0.18</v>
          </cell>
        </row>
        <row r="28">
          <cell r="B28">
            <v>1174</v>
          </cell>
          <cell r="C28">
            <v>482</v>
          </cell>
          <cell r="D28">
            <v>36</v>
          </cell>
          <cell r="E28">
            <v>16</v>
          </cell>
          <cell r="K28">
            <v>0.02</v>
          </cell>
          <cell r="L28">
            <v>0.01</v>
          </cell>
          <cell r="Q28">
            <v>0.18</v>
          </cell>
          <cell r="R28">
            <v>0.18</v>
          </cell>
        </row>
        <row r="29">
          <cell r="B29">
            <v>845</v>
          </cell>
          <cell r="C29">
            <v>282</v>
          </cell>
          <cell r="D29">
            <v>26</v>
          </cell>
          <cell r="E29">
            <v>9</v>
          </cell>
          <cell r="K29">
            <v>0.01</v>
          </cell>
          <cell r="L29">
            <v>0.01</v>
          </cell>
          <cell r="Q29">
            <v>0.18</v>
          </cell>
          <cell r="R29">
            <v>0.18</v>
          </cell>
        </row>
        <row r="32">
          <cell r="B32">
            <v>83052</v>
          </cell>
        </row>
        <row r="33">
          <cell r="B33">
            <v>10340</v>
          </cell>
        </row>
        <row r="46">
          <cell r="B46" t="str">
            <v>Anderson Mainline</v>
          </cell>
        </row>
        <row r="51">
          <cell r="B51">
            <v>488</v>
          </cell>
          <cell r="C51">
            <v>188</v>
          </cell>
          <cell r="D51">
            <v>17</v>
          </cell>
          <cell r="E51">
            <v>5</v>
          </cell>
          <cell r="K51">
            <v>0.01</v>
          </cell>
          <cell r="L51">
            <v>0</v>
          </cell>
          <cell r="Q51">
            <v>0.18</v>
          </cell>
          <cell r="R51">
            <v>0.18</v>
          </cell>
        </row>
        <row r="52">
          <cell r="B52">
            <v>271</v>
          </cell>
          <cell r="C52">
            <v>148</v>
          </cell>
          <cell r="D52">
            <v>10</v>
          </cell>
          <cell r="E52">
            <v>4</v>
          </cell>
          <cell r="K52">
            <v>0.01</v>
          </cell>
          <cell r="L52">
            <v>0</v>
          </cell>
          <cell r="Q52">
            <v>0.18</v>
          </cell>
          <cell r="R52">
            <v>0.18</v>
          </cell>
        </row>
        <row r="53">
          <cell r="B53">
            <v>183</v>
          </cell>
          <cell r="C53">
            <v>139</v>
          </cell>
          <cell r="D53">
            <v>6</v>
          </cell>
          <cell r="E53">
            <v>4</v>
          </cell>
          <cell r="K53">
            <v>0</v>
          </cell>
          <cell r="L53">
            <v>0</v>
          </cell>
          <cell r="Q53">
            <v>0.18</v>
          </cell>
          <cell r="R53">
            <v>0.18</v>
          </cell>
        </row>
        <row r="54">
          <cell r="B54">
            <v>169</v>
          </cell>
          <cell r="C54">
            <v>241</v>
          </cell>
          <cell r="D54">
            <v>6</v>
          </cell>
          <cell r="E54">
            <v>6</v>
          </cell>
          <cell r="K54">
            <v>0</v>
          </cell>
          <cell r="L54">
            <v>0</v>
          </cell>
          <cell r="Q54">
            <v>0.18</v>
          </cell>
          <cell r="R54">
            <v>0.18</v>
          </cell>
        </row>
        <row r="55">
          <cell r="B55">
            <v>232</v>
          </cell>
          <cell r="C55">
            <v>598</v>
          </cell>
          <cell r="D55">
            <v>8</v>
          </cell>
          <cell r="E55">
            <v>15</v>
          </cell>
          <cell r="K55">
            <v>0</v>
          </cell>
          <cell r="L55">
            <v>0.01</v>
          </cell>
          <cell r="Q55">
            <v>0.18</v>
          </cell>
          <cell r="R55">
            <v>0.18</v>
          </cell>
        </row>
        <row r="56">
          <cell r="B56">
            <v>429</v>
          </cell>
          <cell r="C56">
            <v>2042</v>
          </cell>
          <cell r="D56">
            <v>29</v>
          </cell>
          <cell r="E56">
            <v>98</v>
          </cell>
          <cell r="K56">
            <v>0.02</v>
          </cell>
          <cell r="L56">
            <v>0.05</v>
          </cell>
          <cell r="Q56">
            <v>0.18</v>
          </cell>
          <cell r="R56">
            <v>0.18</v>
          </cell>
        </row>
        <row r="57">
          <cell r="B57">
            <v>1086</v>
          </cell>
          <cell r="C57">
            <v>4856</v>
          </cell>
          <cell r="D57">
            <v>163</v>
          </cell>
          <cell r="E57">
            <v>1060</v>
          </cell>
          <cell r="K57">
            <v>0.09</v>
          </cell>
          <cell r="L57">
            <v>0.59</v>
          </cell>
          <cell r="Q57">
            <v>0.18</v>
          </cell>
          <cell r="R57">
            <v>0.18</v>
          </cell>
        </row>
        <row r="58">
          <cell r="B58">
            <v>1716</v>
          </cell>
          <cell r="C58">
            <v>5376</v>
          </cell>
          <cell r="D58">
            <v>257</v>
          </cell>
          <cell r="E58">
            <v>1449</v>
          </cell>
          <cell r="K58">
            <v>0.14000000000000001</v>
          </cell>
          <cell r="L58">
            <v>0.81</v>
          </cell>
          <cell r="Q58">
            <v>0.18</v>
          </cell>
          <cell r="R58">
            <v>0.36</v>
          </cell>
        </row>
        <row r="59">
          <cell r="B59">
            <v>1772</v>
          </cell>
          <cell r="C59">
            <v>4906</v>
          </cell>
          <cell r="D59">
            <v>266</v>
          </cell>
          <cell r="E59">
            <v>1104</v>
          </cell>
          <cell r="K59">
            <v>0.15</v>
          </cell>
          <cell r="L59">
            <v>0.61</v>
          </cell>
          <cell r="Q59">
            <v>0.18</v>
          </cell>
          <cell r="R59">
            <v>0.18</v>
          </cell>
        </row>
        <row r="60">
          <cell r="B60">
            <v>1857</v>
          </cell>
          <cell r="C60">
            <v>4007</v>
          </cell>
          <cell r="D60">
            <v>279</v>
          </cell>
          <cell r="E60">
            <v>466</v>
          </cell>
          <cell r="K60">
            <v>0.16</v>
          </cell>
          <cell r="L60">
            <v>0.26</v>
          </cell>
          <cell r="Q60">
            <v>0.18</v>
          </cell>
          <cell r="R60">
            <v>0.18</v>
          </cell>
        </row>
        <row r="61">
          <cell r="B61">
            <v>1880</v>
          </cell>
          <cell r="C61">
            <v>3264</v>
          </cell>
          <cell r="D61">
            <v>184</v>
          </cell>
          <cell r="E61">
            <v>235</v>
          </cell>
          <cell r="K61">
            <v>0.1</v>
          </cell>
          <cell r="L61">
            <v>0.13</v>
          </cell>
          <cell r="Q61">
            <v>0.18</v>
          </cell>
          <cell r="R61">
            <v>0.18</v>
          </cell>
        </row>
        <row r="62">
          <cell r="B62">
            <v>2050</v>
          </cell>
          <cell r="C62">
            <v>2904</v>
          </cell>
          <cell r="D62">
            <v>201</v>
          </cell>
          <cell r="E62">
            <v>206</v>
          </cell>
          <cell r="K62">
            <v>0.11</v>
          </cell>
          <cell r="L62">
            <v>0.11</v>
          </cell>
          <cell r="Q62">
            <v>0.18</v>
          </cell>
          <cell r="R62">
            <v>0.18</v>
          </cell>
        </row>
        <row r="63">
          <cell r="B63">
            <v>2369</v>
          </cell>
          <cell r="C63">
            <v>2659</v>
          </cell>
          <cell r="D63">
            <v>232</v>
          </cell>
          <cell r="E63">
            <v>187</v>
          </cell>
          <cell r="K63">
            <v>0.13</v>
          </cell>
          <cell r="L63">
            <v>0.1</v>
          </cell>
          <cell r="Q63">
            <v>0.18</v>
          </cell>
          <cell r="R63">
            <v>0.18</v>
          </cell>
        </row>
        <row r="64">
          <cell r="B64">
            <v>2671</v>
          </cell>
          <cell r="C64">
            <v>2461</v>
          </cell>
          <cell r="D64">
            <v>263</v>
          </cell>
          <cell r="E64">
            <v>173</v>
          </cell>
          <cell r="K64">
            <v>0.15</v>
          </cell>
          <cell r="L64">
            <v>0.1</v>
          </cell>
          <cell r="Q64">
            <v>0.18</v>
          </cell>
          <cell r="R64">
            <v>0.18</v>
          </cell>
        </row>
        <row r="65">
          <cell r="B65">
            <v>3254</v>
          </cell>
          <cell r="C65">
            <v>2542</v>
          </cell>
          <cell r="D65">
            <v>325</v>
          </cell>
          <cell r="E65">
            <v>179</v>
          </cell>
          <cell r="K65">
            <v>0.18</v>
          </cell>
          <cell r="L65">
            <v>0.1</v>
          </cell>
          <cell r="Q65">
            <v>0.18</v>
          </cell>
          <cell r="R65">
            <v>0.18</v>
          </cell>
        </row>
        <row r="66">
          <cell r="B66">
            <v>4482</v>
          </cell>
          <cell r="C66">
            <v>2533</v>
          </cell>
          <cell r="D66">
            <v>739</v>
          </cell>
          <cell r="E66">
            <v>270</v>
          </cell>
          <cell r="K66">
            <v>0.41</v>
          </cell>
          <cell r="L66">
            <v>0.15</v>
          </cell>
          <cell r="Q66">
            <v>0.18</v>
          </cell>
          <cell r="R66">
            <v>0.18</v>
          </cell>
        </row>
        <row r="67">
          <cell r="B67">
            <v>5313</v>
          </cell>
          <cell r="C67">
            <v>2535</v>
          </cell>
          <cell r="D67">
            <v>1463</v>
          </cell>
          <cell r="E67">
            <v>271</v>
          </cell>
          <cell r="K67">
            <v>0.81</v>
          </cell>
          <cell r="L67">
            <v>0.15</v>
          </cell>
          <cell r="Q67">
            <v>0.39</v>
          </cell>
          <cell r="R67">
            <v>0.18</v>
          </cell>
        </row>
        <row r="68">
          <cell r="B68">
            <v>5275</v>
          </cell>
          <cell r="C68">
            <v>2647</v>
          </cell>
          <cell r="D68">
            <v>1446</v>
          </cell>
          <cell r="E68">
            <v>283</v>
          </cell>
          <cell r="K68">
            <v>0.8</v>
          </cell>
          <cell r="L68">
            <v>0.16</v>
          </cell>
          <cell r="Q68">
            <v>0.36</v>
          </cell>
          <cell r="R68">
            <v>0.18</v>
          </cell>
        </row>
        <row r="69">
          <cell r="B69">
            <v>4483</v>
          </cell>
          <cell r="C69">
            <v>2235</v>
          </cell>
          <cell r="D69">
            <v>740</v>
          </cell>
          <cell r="E69">
            <v>238</v>
          </cell>
          <cell r="K69">
            <v>0.41</v>
          </cell>
          <cell r="L69">
            <v>0.13</v>
          </cell>
          <cell r="Q69">
            <v>0.18</v>
          </cell>
          <cell r="R69">
            <v>0.18</v>
          </cell>
        </row>
        <row r="70">
          <cell r="B70">
            <v>3260</v>
          </cell>
          <cell r="C70">
            <v>1589</v>
          </cell>
          <cell r="D70">
            <v>222</v>
          </cell>
          <cell r="E70">
            <v>76</v>
          </cell>
          <cell r="K70">
            <v>0.12</v>
          </cell>
          <cell r="L70">
            <v>0.04</v>
          </cell>
          <cell r="Q70">
            <v>0.18</v>
          </cell>
          <cell r="R70">
            <v>0.18</v>
          </cell>
        </row>
        <row r="71">
          <cell r="B71">
            <v>2419</v>
          </cell>
          <cell r="C71">
            <v>1080</v>
          </cell>
          <cell r="D71">
            <v>86</v>
          </cell>
          <cell r="E71">
            <v>28</v>
          </cell>
          <cell r="K71">
            <v>0.05</v>
          </cell>
          <cell r="L71">
            <v>0.02</v>
          </cell>
          <cell r="Q71">
            <v>0.18</v>
          </cell>
          <cell r="R71">
            <v>0.18</v>
          </cell>
        </row>
        <row r="72">
          <cell r="B72">
            <v>1972</v>
          </cell>
          <cell r="C72">
            <v>855</v>
          </cell>
          <cell r="D72">
            <v>70</v>
          </cell>
          <cell r="E72">
            <v>22</v>
          </cell>
          <cell r="K72">
            <v>0.04</v>
          </cell>
          <cell r="L72">
            <v>0.01</v>
          </cell>
          <cell r="Q72">
            <v>0.18</v>
          </cell>
          <cell r="R72">
            <v>0.18</v>
          </cell>
        </row>
        <row r="73">
          <cell r="B73">
            <v>1431</v>
          </cell>
          <cell r="C73">
            <v>593</v>
          </cell>
          <cell r="D73">
            <v>51</v>
          </cell>
          <cell r="E73">
            <v>15</v>
          </cell>
          <cell r="K73">
            <v>0.03</v>
          </cell>
          <cell r="L73">
            <v>0.01</v>
          </cell>
          <cell r="Q73">
            <v>0.18</v>
          </cell>
          <cell r="R73">
            <v>0.18</v>
          </cell>
        </row>
        <row r="74">
          <cell r="B74">
            <v>1030</v>
          </cell>
          <cell r="C74">
            <v>348</v>
          </cell>
          <cell r="D74">
            <v>36</v>
          </cell>
          <cell r="E74">
            <v>9</v>
          </cell>
          <cell r="K74">
            <v>0.02</v>
          </cell>
          <cell r="L74">
            <v>0</v>
          </cell>
          <cell r="Q74">
            <v>0.18</v>
          </cell>
          <cell r="R74">
            <v>0.18</v>
          </cell>
        </row>
        <row r="77">
          <cell r="B77">
            <v>100838</v>
          </cell>
        </row>
        <row r="78">
          <cell r="B78">
            <v>13502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225</v>
          </cell>
          <cell r="C6">
            <v>74</v>
          </cell>
          <cell r="D6">
            <v>7</v>
          </cell>
          <cell r="E6">
            <v>2</v>
          </cell>
          <cell r="K6">
            <v>0</v>
          </cell>
          <cell r="L6">
            <v>0</v>
          </cell>
          <cell r="Q6">
            <v>0.23</v>
          </cell>
          <cell r="R6">
            <v>0.23</v>
          </cell>
        </row>
        <row r="7">
          <cell r="B7">
            <v>116</v>
          </cell>
          <cell r="C7">
            <v>53</v>
          </cell>
          <cell r="D7">
            <v>3</v>
          </cell>
          <cell r="E7">
            <v>2</v>
          </cell>
          <cell r="K7">
            <v>0</v>
          </cell>
          <cell r="L7">
            <v>0</v>
          </cell>
          <cell r="Q7">
            <v>0.23</v>
          </cell>
          <cell r="R7">
            <v>0.23</v>
          </cell>
        </row>
        <row r="8">
          <cell r="B8">
            <v>72</v>
          </cell>
          <cell r="C8">
            <v>49</v>
          </cell>
          <cell r="D8">
            <v>2</v>
          </cell>
          <cell r="E8">
            <v>2</v>
          </cell>
          <cell r="K8">
            <v>0</v>
          </cell>
          <cell r="L8">
            <v>0</v>
          </cell>
          <cell r="Q8">
            <v>0.23</v>
          </cell>
          <cell r="R8">
            <v>0.23</v>
          </cell>
        </row>
        <row r="9">
          <cell r="B9">
            <v>65</v>
          </cell>
          <cell r="C9">
            <v>100</v>
          </cell>
          <cell r="D9">
            <v>2</v>
          </cell>
          <cell r="E9">
            <v>3</v>
          </cell>
          <cell r="K9">
            <v>0</v>
          </cell>
          <cell r="L9">
            <v>0</v>
          </cell>
          <cell r="Q9">
            <v>0.23</v>
          </cell>
          <cell r="R9">
            <v>0.23</v>
          </cell>
        </row>
        <row r="10">
          <cell r="B10">
            <v>97</v>
          </cell>
          <cell r="C10">
            <v>277</v>
          </cell>
          <cell r="D10">
            <v>3</v>
          </cell>
          <cell r="E10">
            <v>9</v>
          </cell>
          <cell r="K10">
            <v>0</v>
          </cell>
          <cell r="L10">
            <v>0</v>
          </cell>
          <cell r="Q10">
            <v>0.23</v>
          </cell>
          <cell r="R10">
            <v>0.23</v>
          </cell>
        </row>
        <row r="11">
          <cell r="B11">
            <v>197</v>
          </cell>
          <cell r="C11">
            <v>989</v>
          </cell>
          <cell r="D11">
            <v>11</v>
          </cell>
          <cell r="E11">
            <v>58</v>
          </cell>
          <cell r="K11">
            <v>0.01</v>
          </cell>
          <cell r="L11">
            <v>0.03</v>
          </cell>
          <cell r="Q11">
            <v>0.23</v>
          </cell>
          <cell r="R11">
            <v>0.23</v>
          </cell>
        </row>
        <row r="12">
          <cell r="B12">
            <v>535</v>
          </cell>
          <cell r="C12">
            <v>2714</v>
          </cell>
          <cell r="D12">
            <v>68</v>
          </cell>
          <cell r="E12">
            <v>380</v>
          </cell>
          <cell r="K12">
            <v>0.04</v>
          </cell>
          <cell r="L12">
            <v>0.21</v>
          </cell>
          <cell r="Q12">
            <v>0.23</v>
          </cell>
          <cell r="R12">
            <v>0.23</v>
          </cell>
        </row>
        <row r="13">
          <cell r="B13">
            <v>854</v>
          </cell>
          <cell r="C13">
            <v>3067</v>
          </cell>
          <cell r="D13">
            <v>108</v>
          </cell>
          <cell r="E13">
            <v>480</v>
          </cell>
          <cell r="K13">
            <v>0.06</v>
          </cell>
          <cell r="L13">
            <v>0.27</v>
          </cell>
          <cell r="Q13">
            <v>0.23</v>
          </cell>
          <cell r="R13">
            <v>0.23</v>
          </cell>
        </row>
        <row r="14">
          <cell r="B14">
            <v>884</v>
          </cell>
          <cell r="C14">
            <v>2748</v>
          </cell>
          <cell r="D14">
            <v>112</v>
          </cell>
          <cell r="E14">
            <v>392</v>
          </cell>
          <cell r="K14">
            <v>0.06</v>
          </cell>
          <cell r="L14">
            <v>0.22</v>
          </cell>
          <cell r="Q14">
            <v>0.23</v>
          </cell>
          <cell r="R14">
            <v>0.23</v>
          </cell>
        </row>
        <row r="15">
          <cell r="B15">
            <v>928</v>
          </cell>
          <cell r="C15">
            <v>1952</v>
          </cell>
          <cell r="D15">
            <v>117</v>
          </cell>
          <cell r="E15">
            <v>259</v>
          </cell>
          <cell r="K15">
            <v>7.0000000000000007E-2</v>
          </cell>
          <cell r="L15">
            <v>0.14000000000000001</v>
          </cell>
          <cell r="Q15">
            <v>0.23</v>
          </cell>
          <cell r="R15">
            <v>0.23</v>
          </cell>
        </row>
        <row r="16">
          <cell r="B16">
            <v>932</v>
          </cell>
          <cell r="C16">
            <v>1589</v>
          </cell>
          <cell r="D16">
            <v>77</v>
          </cell>
          <cell r="E16">
            <v>136</v>
          </cell>
          <cell r="K16">
            <v>0.04</v>
          </cell>
          <cell r="L16">
            <v>0.08</v>
          </cell>
          <cell r="Q16">
            <v>0.23</v>
          </cell>
          <cell r="R16">
            <v>0.23</v>
          </cell>
        </row>
        <row r="17">
          <cell r="B17">
            <v>1018</v>
          </cell>
          <cell r="C17">
            <v>1410</v>
          </cell>
          <cell r="D17">
            <v>84</v>
          </cell>
          <cell r="E17">
            <v>121</v>
          </cell>
          <cell r="K17">
            <v>0.05</v>
          </cell>
          <cell r="L17">
            <v>7.0000000000000007E-2</v>
          </cell>
          <cell r="Q17">
            <v>0.23</v>
          </cell>
          <cell r="R17">
            <v>0.23</v>
          </cell>
        </row>
        <row r="18">
          <cell r="B18">
            <v>1179</v>
          </cell>
          <cell r="C18">
            <v>1289</v>
          </cell>
          <cell r="D18">
            <v>97</v>
          </cell>
          <cell r="E18">
            <v>110</v>
          </cell>
          <cell r="K18">
            <v>0.05</v>
          </cell>
          <cell r="L18">
            <v>0.06</v>
          </cell>
          <cell r="Q18">
            <v>0.23</v>
          </cell>
          <cell r="R18">
            <v>0.23</v>
          </cell>
        </row>
        <row r="19">
          <cell r="B19">
            <v>1333</v>
          </cell>
          <cell r="C19">
            <v>1192</v>
          </cell>
          <cell r="D19">
            <v>110</v>
          </cell>
          <cell r="E19">
            <v>102</v>
          </cell>
          <cell r="K19">
            <v>0.06</v>
          </cell>
          <cell r="L19">
            <v>0.06</v>
          </cell>
          <cell r="Q19">
            <v>0.23</v>
          </cell>
          <cell r="R19">
            <v>0.23</v>
          </cell>
        </row>
        <row r="20">
          <cell r="B20">
            <v>1630</v>
          </cell>
          <cell r="C20">
            <v>1231</v>
          </cell>
          <cell r="D20">
            <v>134</v>
          </cell>
          <cell r="E20">
            <v>106</v>
          </cell>
          <cell r="K20">
            <v>7.0000000000000007E-2</v>
          </cell>
          <cell r="L20">
            <v>0.06</v>
          </cell>
          <cell r="Q20">
            <v>0.23</v>
          </cell>
          <cell r="R20">
            <v>0.23</v>
          </cell>
        </row>
        <row r="21">
          <cell r="B21">
            <v>2291</v>
          </cell>
          <cell r="C21">
            <v>1218</v>
          </cell>
          <cell r="D21">
            <v>292</v>
          </cell>
          <cell r="E21">
            <v>161</v>
          </cell>
          <cell r="K21">
            <v>0.16</v>
          </cell>
          <cell r="L21">
            <v>0.09</v>
          </cell>
          <cell r="Q21">
            <v>0.23</v>
          </cell>
          <cell r="R21">
            <v>0.23</v>
          </cell>
        </row>
        <row r="22">
          <cell r="B22">
            <v>3110</v>
          </cell>
          <cell r="C22">
            <v>1219</v>
          </cell>
          <cell r="D22">
            <v>410</v>
          </cell>
          <cell r="E22">
            <v>161</v>
          </cell>
          <cell r="K22">
            <v>0.23</v>
          </cell>
          <cell r="L22">
            <v>0.09</v>
          </cell>
          <cell r="Q22">
            <v>0.23</v>
          </cell>
          <cell r="R22">
            <v>0.23</v>
          </cell>
        </row>
        <row r="23">
          <cell r="B23">
            <v>3087</v>
          </cell>
          <cell r="C23">
            <v>1274</v>
          </cell>
          <cell r="D23">
            <v>407</v>
          </cell>
          <cell r="E23">
            <v>168</v>
          </cell>
          <cell r="K23">
            <v>0.23</v>
          </cell>
          <cell r="L23">
            <v>0.09</v>
          </cell>
          <cell r="Q23">
            <v>0.23</v>
          </cell>
          <cell r="R23">
            <v>0.23</v>
          </cell>
        </row>
        <row r="24">
          <cell r="B24">
            <v>2435</v>
          </cell>
          <cell r="C24">
            <v>1072</v>
          </cell>
          <cell r="D24">
            <v>312</v>
          </cell>
          <cell r="E24">
            <v>141</v>
          </cell>
          <cell r="K24">
            <v>0.17</v>
          </cell>
          <cell r="L24">
            <v>0.08</v>
          </cell>
          <cell r="Q24">
            <v>0.23</v>
          </cell>
          <cell r="R24">
            <v>0.23</v>
          </cell>
        </row>
        <row r="25">
          <cell r="B25">
            <v>1624</v>
          </cell>
          <cell r="C25">
            <v>766</v>
          </cell>
          <cell r="D25">
            <v>91</v>
          </cell>
          <cell r="E25">
            <v>45</v>
          </cell>
          <cell r="K25">
            <v>0.05</v>
          </cell>
          <cell r="L25">
            <v>0.02</v>
          </cell>
          <cell r="Q25">
            <v>0.23</v>
          </cell>
          <cell r="R25">
            <v>0.23</v>
          </cell>
        </row>
        <row r="26">
          <cell r="B26">
            <v>1193</v>
          </cell>
          <cell r="C26">
            <v>516</v>
          </cell>
          <cell r="D26">
            <v>36</v>
          </cell>
          <cell r="E26">
            <v>16</v>
          </cell>
          <cell r="K26">
            <v>0.02</v>
          </cell>
          <cell r="L26">
            <v>0.01</v>
          </cell>
          <cell r="Q26">
            <v>0.23</v>
          </cell>
          <cell r="R26">
            <v>0.23</v>
          </cell>
        </row>
        <row r="27">
          <cell r="B27">
            <v>969</v>
          </cell>
          <cell r="C27">
            <v>405</v>
          </cell>
          <cell r="D27">
            <v>29</v>
          </cell>
          <cell r="E27">
            <v>12</v>
          </cell>
          <cell r="K27">
            <v>0.02</v>
          </cell>
          <cell r="L27">
            <v>0.01</v>
          </cell>
          <cell r="Q27">
            <v>0.23</v>
          </cell>
          <cell r="R27">
            <v>0.23</v>
          </cell>
        </row>
        <row r="28">
          <cell r="B28">
            <v>698</v>
          </cell>
          <cell r="C28">
            <v>275</v>
          </cell>
          <cell r="D28">
            <v>21</v>
          </cell>
          <cell r="E28">
            <v>8</v>
          </cell>
          <cell r="K28">
            <v>0.01</v>
          </cell>
          <cell r="L28">
            <v>0</v>
          </cell>
          <cell r="Q28">
            <v>0.23</v>
          </cell>
          <cell r="R28">
            <v>0.23</v>
          </cell>
        </row>
        <row r="29">
          <cell r="B29">
            <v>497</v>
          </cell>
          <cell r="C29">
            <v>153</v>
          </cell>
          <cell r="D29">
            <v>15</v>
          </cell>
          <cell r="E29">
            <v>5</v>
          </cell>
          <cell r="K29">
            <v>0.01</v>
          </cell>
          <cell r="L29">
            <v>0</v>
          </cell>
          <cell r="Q29">
            <v>0.23</v>
          </cell>
          <cell r="R29">
            <v>0.23</v>
          </cell>
        </row>
        <row r="32">
          <cell r="B32">
            <v>51601</v>
          </cell>
        </row>
        <row r="33">
          <cell r="B33">
            <v>5427</v>
          </cell>
        </row>
        <row r="51">
          <cell r="B51">
            <v>275</v>
          </cell>
          <cell r="C51">
            <v>90</v>
          </cell>
          <cell r="D51">
            <v>9</v>
          </cell>
          <cell r="E51">
            <v>2</v>
          </cell>
          <cell r="K51">
            <v>0.01</v>
          </cell>
          <cell r="L51">
            <v>0</v>
          </cell>
          <cell r="Q51">
            <v>0.23</v>
          </cell>
          <cell r="R51">
            <v>0.23</v>
          </cell>
        </row>
        <row r="52">
          <cell r="B52">
            <v>142</v>
          </cell>
          <cell r="C52">
            <v>65</v>
          </cell>
          <cell r="D52">
            <v>5</v>
          </cell>
          <cell r="E52">
            <v>2</v>
          </cell>
          <cell r="K52">
            <v>0</v>
          </cell>
          <cell r="L52">
            <v>0</v>
          </cell>
          <cell r="Q52">
            <v>0.23</v>
          </cell>
          <cell r="R52">
            <v>0.23</v>
          </cell>
        </row>
        <row r="53">
          <cell r="B53">
            <v>88</v>
          </cell>
          <cell r="C53">
            <v>60</v>
          </cell>
          <cell r="D53">
            <v>3</v>
          </cell>
          <cell r="E53">
            <v>1</v>
          </cell>
          <cell r="K53">
            <v>0</v>
          </cell>
          <cell r="L53">
            <v>0</v>
          </cell>
          <cell r="Q53">
            <v>0.23</v>
          </cell>
          <cell r="R53">
            <v>0.23</v>
          </cell>
        </row>
        <row r="54">
          <cell r="B54">
            <v>80</v>
          </cell>
          <cell r="C54">
            <v>122</v>
          </cell>
          <cell r="D54">
            <v>3</v>
          </cell>
          <cell r="E54">
            <v>3</v>
          </cell>
          <cell r="K54">
            <v>0</v>
          </cell>
          <cell r="L54">
            <v>0</v>
          </cell>
          <cell r="Q54">
            <v>0.23</v>
          </cell>
          <cell r="R54">
            <v>0.23</v>
          </cell>
        </row>
        <row r="55">
          <cell r="B55">
            <v>118</v>
          </cell>
          <cell r="C55">
            <v>339</v>
          </cell>
          <cell r="D55">
            <v>4</v>
          </cell>
          <cell r="E55">
            <v>8</v>
          </cell>
          <cell r="K55">
            <v>0</v>
          </cell>
          <cell r="L55">
            <v>0</v>
          </cell>
          <cell r="Q55">
            <v>0.23</v>
          </cell>
          <cell r="R55">
            <v>0.23</v>
          </cell>
        </row>
        <row r="56">
          <cell r="B56">
            <v>240</v>
          </cell>
          <cell r="C56">
            <v>1218</v>
          </cell>
          <cell r="D56">
            <v>15</v>
          </cell>
          <cell r="E56">
            <v>57</v>
          </cell>
          <cell r="K56">
            <v>0.01</v>
          </cell>
          <cell r="L56">
            <v>0.03</v>
          </cell>
          <cell r="Q56">
            <v>0.23</v>
          </cell>
          <cell r="R56">
            <v>0.23</v>
          </cell>
        </row>
        <row r="57">
          <cell r="B57">
            <v>648</v>
          </cell>
          <cell r="C57">
            <v>3386</v>
          </cell>
          <cell r="D57">
            <v>91</v>
          </cell>
          <cell r="E57">
            <v>381</v>
          </cell>
          <cell r="K57">
            <v>0.05</v>
          </cell>
          <cell r="L57">
            <v>0.21</v>
          </cell>
          <cell r="Q57">
            <v>0.23</v>
          </cell>
          <cell r="R57">
            <v>0.23</v>
          </cell>
        </row>
        <row r="58">
          <cell r="B58">
            <v>1033</v>
          </cell>
          <cell r="C58">
            <v>3824</v>
          </cell>
          <cell r="D58">
            <v>146</v>
          </cell>
          <cell r="E58">
            <v>493</v>
          </cell>
          <cell r="K58">
            <v>0.08</v>
          </cell>
          <cell r="L58">
            <v>0.27</v>
          </cell>
          <cell r="Q58">
            <v>0.23</v>
          </cell>
          <cell r="R58">
            <v>0.23</v>
          </cell>
        </row>
        <row r="59">
          <cell r="B59">
            <v>1071</v>
          </cell>
          <cell r="C59">
            <v>3428</v>
          </cell>
          <cell r="D59">
            <v>151</v>
          </cell>
          <cell r="E59">
            <v>395</v>
          </cell>
          <cell r="K59">
            <v>0.08</v>
          </cell>
          <cell r="L59">
            <v>0.22</v>
          </cell>
          <cell r="Q59">
            <v>0.23</v>
          </cell>
          <cell r="R59">
            <v>0.23</v>
          </cell>
        </row>
        <row r="60">
          <cell r="B60">
            <v>1123</v>
          </cell>
          <cell r="C60">
            <v>2435</v>
          </cell>
          <cell r="D60">
            <v>159</v>
          </cell>
          <cell r="E60">
            <v>257</v>
          </cell>
          <cell r="K60">
            <v>0.09</v>
          </cell>
          <cell r="L60">
            <v>0.14000000000000001</v>
          </cell>
          <cell r="Q60">
            <v>0.23</v>
          </cell>
          <cell r="R60">
            <v>0.23</v>
          </cell>
        </row>
        <row r="61">
          <cell r="B61">
            <v>1133</v>
          </cell>
          <cell r="C61">
            <v>1966</v>
          </cell>
          <cell r="D61">
            <v>104</v>
          </cell>
          <cell r="E61">
            <v>135</v>
          </cell>
          <cell r="K61">
            <v>0.06</v>
          </cell>
          <cell r="L61">
            <v>7.0000000000000007E-2</v>
          </cell>
          <cell r="Q61">
            <v>0.23</v>
          </cell>
          <cell r="R61">
            <v>0.23</v>
          </cell>
        </row>
        <row r="62">
          <cell r="B62">
            <v>1238</v>
          </cell>
          <cell r="C62">
            <v>1745</v>
          </cell>
          <cell r="D62">
            <v>114</v>
          </cell>
          <cell r="E62">
            <v>119</v>
          </cell>
          <cell r="K62">
            <v>0.06</v>
          </cell>
          <cell r="L62">
            <v>7.0000000000000007E-2</v>
          </cell>
          <cell r="Q62">
            <v>0.23</v>
          </cell>
          <cell r="R62">
            <v>0.23</v>
          </cell>
        </row>
        <row r="63">
          <cell r="B63">
            <v>1434</v>
          </cell>
          <cell r="C63">
            <v>1595</v>
          </cell>
          <cell r="D63">
            <v>132</v>
          </cell>
          <cell r="E63">
            <v>109</v>
          </cell>
          <cell r="K63">
            <v>7.0000000000000007E-2</v>
          </cell>
          <cell r="L63">
            <v>0.06</v>
          </cell>
          <cell r="Q63">
            <v>0.23</v>
          </cell>
          <cell r="R63">
            <v>0.23</v>
          </cell>
        </row>
        <row r="64">
          <cell r="B64">
            <v>1620</v>
          </cell>
          <cell r="C64">
            <v>1474</v>
          </cell>
          <cell r="D64">
            <v>149</v>
          </cell>
          <cell r="E64">
            <v>101</v>
          </cell>
          <cell r="K64">
            <v>0.08</v>
          </cell>
          <cell r="L64">
            <v>0.06</v>
          </cell>
          <cell r="Q64">
            <v>0.23</v>
          </cell>
          <cell r="R64">
            <v>0.23</v>
          </cell>
        </row>
        <row r="65">
          <cell r="B65">
            <v>1982</v>
          </cell>
          <cell r="C65">
            <v>1523</v>
          </cell>
          <cell r="D65">
            <v>182</v>
          </cell>
          <cell r="E65">
            <v>104</v>
          </cell>
          <cell r="K65">
            <v>0.1</v>
          </cell>
          <cell r="L65">
            <v>0.06</v>
          </cell>
          <cell r="Q65">
            <v>0.23</v>
          </cell>
          <cell r="R65">
            <v>0.23</v>
          </cell>
        </row>
        <row r="66">
          <cell r="B66">
            <v>2772</v>
          </cell>
          <cell r="C66">
            <v>1519</v>
          </cell>
          <cell r="D66">
            <v>396</v>
          </cell>
          <cell r="E66">
            <v>159</v>
          </cell>
          <cell r="K66">
            <v>0.22</v>
          </cell>
          <cell r="L66">
            <v>0.09</v>
          </cell>
          <cell r="Q66">
            <v>0.23</v>
          </cell>
          <cell r="R66">
            <v>0.23</v>
          </cell>
        </row>
        <row r="67">
          <cell r="B67">
            <v>3761</v>
          </cell>
          <cell r="C67">
            <v>1521</v>
          </cell>
          <cell r="D67">
            <v>557</v>
          </cell>
          <cell r="E67">
            <v>159</v>
          </cell>
          <cell r="K67">
            <v>0.31</v>
          </cell>
          <cell r="L67">
            <v>0.09</v>
          </cell>
          <cell r="Q67">
            <v>0.23</v>
          </cell>
          <cell r="R67">
            <v>0.23</v>
          </cell>
        </row>
        <row r="68">
          <cell r="B68">
            <v>3733</v>
          </cell>
          <cell r="C68">
            <v>1589</v>
          </cell>
          <cell r="D68">
            <v>552</v>
          </cell>
          <cell r="E68">
            <v>166</v>
          </cell>
          <cell r="K68">
            <v>0.31</v>
          </cell>
          <cell r="L68">
            <v>0.09</v>
          </cell>
          <cell r="Q68">
            <v>0.23</v>
          </cell>
          <cell r="R68">
            <v>0.23</v>
          </cell>
        </row>
        <row r="69">
          <cell r="B69">
            <v>2947</v>
          </cell>
          <cell r="C69">
            <v>1337</v>
          </cell>
          <cell r="D69">
            <v>422</v>
          </cell>
          <cell r="E69">
            <v>140</v>
          </cell>
          <cell r="K69">
            <v>0.23</v>
          </cell>
          <cell r="L69">
            <v>0.08</v>
          </cell>
          <cell r="Q69">
            <v>0.23</v>
          </cell>
          <cell r="R69">
            <v>0.23</v>
          </cell>
        </row>
        <row r="70">
          <cell r="B70">
            <v>1980</v>
          </cell>
          <cell r="C70">
            <v>942</v>
          </cell>
          <cell r="D70">
            <v>124</v>
          </cell>
          <cell r="E70">
            <v>44</v>
          </cell>
          <cell r="K70">
            <v>7.0000000000000007E-2</v>
          </cell>
          <cell r="L70">
            <v>0.02</v>
          </cell>
          <cell r="Q70">
            <v>0.23</v>
          </cell>
          <cell r="R70">
            <v>0.23</v>
          </cell>
        </row>
        <row r="71">
          <cell r="B71">
            <v>1459</v>
          </cell>
          <cell r="C71">
            <v>632</v>
          </cell>
          <cell r="D71">
            <v>48</v>
          </cell>
          <cell r="E71">
            <v>16</v>
          </cell>
          <cell r="K71">
            <v>0.03</v>
          </cell>
          <cell r="L71">
            <v>0.01</v>
          </cell>
          <cell r="Q71">
            <v>0.23</v>
          </cell>
          <cell r="R71">
            <v>0.23</v>
          </cell>
        </row>
        <row r="72">
          <cell r="B72">
            <v>1185</v>
          </cell>
          <cell r="C72">
            <v>495</v>
          </cell>
          <cell r="D72">
            <v>39</v>
          </cell>
          <cell r="E72">
            <v>12</v>
          </cell>
          <cell r="K72">
            <v>0.02</v>
          </cell>
          <cell r="L72">
            <v>0.01</v>
          </cell>
          <cell r="Q72">
            <v>0.23</v>
          </cell>
          <cell r="R72">
            <v>0.23</v>
          </cell>
        </row>
        <row r="73">
          <cell r="B73">
            <v>853</v>
          </cell>
          <cell r="C73">
            <v>336</v>
          </cell>
          <cell r="D73">
            <v>28</v>
          </cell>
          <cell r="E73">
            <v>8</v>
          </cell>
          <cell r="K73">
            <v>0.02</v>
          </cell>
          <cell r="L73">
            <v>0</v>
          </cell>
          <cell r="Q73">
            <v>0.23</v>
          </cell>
          <cell r="R73">
            <v>0.23</v>
          </cell>
        </row>
        <row r="74">
          <cell r="B74">
            <v>607</v>
          </cell>
          <cell r="C74">
            <v>187</v>
          </cell>
          <cell r="D74">
            <v>20</v>
          </cell>
          <cell r="E74">
            <v>5</v>
          </cell>
          <cell r="K74">
            <v>0.01</v>
          </cell>
          <cell r="L74">
            <v>0</v>
          </cell>
          <cell r="Q74">
            <v>0.23</v>
          </cell>
          <cell r="R74">
            <v>0.23</v>
          </cell>
        </row>
        <row r="77">
          <cell r="B77">
            <v>63350</v>
          </cell>
        </row>
        <row r="78">
          <cell r="B78">
            <v>6329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 refreshError="1">
        <row r="6">
          <cell r="B6">
            <v>196</v>
          </cell>
          <cell r="C6">
            <v>46</v>
          </cell>
          <cell r="D6">
            <v>8</v>
          </cell>
          <cell r="E6">
            <v>2</v>
          </cell>
          <cell r="K6">
            <v>0</v>
          </cell>
          <cell r="L6">
            <v>0</v>
          </cell>
          <cell r="Q6">
            <v>0</v>
          </cell>
          <cell r="R6">
            <v>0</v>
          </cell>
        </row>
        <row r="7">
          <cell r="B7">
            <v>88</v>
          </cell>
          <cell r="C7">
            <v>26</v>
          </cell>
          <cell r="D7">
            <v>4</v>
          </cell>
          <cell r="E7">
            <v>1</v>
          </cell>
          <cell r="K7">
            <v>0</v>
          </cell>
          <cell r="L7">
            <v>0</v>
          </cell>
          <cell r="Q7">
            <v>0</v>
          </cell>
          <cell r="R7">
            <v>0</v>
          </cell>
        </row>
        <row r="8">
          <cell r="B8">
            <v>45</v>
          </cell>
          <cell r="C8">
            <v>22</v>
          </cell>
          <cell r="D8">
            <v>2</v>
          </cell>
          <cell r="E8">
            <v>1</v>
          </cell>
          <cell r="K8">
            <v>0</v>
          </cell>
          <cell r="L8">
            <v>0</v>
          </cell>
          <cell r="Q8">
            <v>0</v>
          </cell>
          <cell r="R8">
            <v>0</v>
          </cell>
        </row>
        <row r="9">
          <cell r="B9">
            <v>38</v>
          </cell>
          <cell r="C9">
            <v>72</v>
          </cell>
          <cell r="D9">
            <v>2</v>
          </cell>
          <cell r="E9">
            <v>3</v>
          </cell>
          <cell r="K9">
            <v>0</v>
          </cell>
          <cell r="L9">
            <v>0</v>
          </cell>
          <cell r="Q9">
            <v>0</v>
          </cell>
          <cell r="R9">
            <v>0</v>
          </cell>
        </row>
        <row r="10">
          <cell r="B10">
            <v>69</v>
          </cell>
          <cell r="C10">
            <v>248</v>
          </cell>
          <cell r="D10">
            <v>3</v>
          </cell>
          <cell r="E10">
            <v>11</v>
          </cell>
          <cell r="K10">
            <v>0</v>
          </cell>
          <cell r="L10">
            <v>0.01</v>
          </cell>
          <cell r="Q10">
            <v>0</v>
          </cell>
          <cell r="R10">
            <v>0</v>
          </cell>
        </row>
        <row r="11">
          <cell r="B11">
            <v>167</v>
          </cell>
          <cell r="C11">
            <v>943</v>
          </cell>
          <cell r="D11">
            <v>13</v>
          </cell>
          <cell r="E11">
            <v>77</v>
          </cell>
          <cell r="K11">
            <v>0.01</v>
          </cell>
          <cell r="L11">
            <v>0.04</v>
          </cell>
          <cell r="Q11">
            <v>0</v>
          </cell>
          <cell r="R11">
            <v>0</v>
          </cell>
        </row>
        <row r="12">
          <cell r="B12">
            <v>489</v>
          </cell>
          <cell r="C12">
            <v>2883</v>
          </cell>
          <cell r="D12">
            <v>86</v>
          </cell>
          <cell r="E12">
            <v>496</v>
          </cell>
          <cell r="K12">
            <v>0.05</v>
          </cell>
          <cell r="L12">
            <v>0.28000000000000003</v>
          </cell>
          <cell r="Q12">
            <v>0</v>
          </cell>
          <cell r="R12">
            <v>0</v>
          </cell>
        </row>
        <row r="13">
          <cell r="B13">
            <v>794</v>
          </cell>
          <cell r="C13">
            <v>3258</v>
          </cell>
          <cell r="D13">
            <v>140</v>
          </cell>
          <cell r="E13">
            <v>573</v>
          </cell>
          <cell r="K13">
            <v>0.08</v>
          </cell>
          <cell r="L13">
            <v>0.32</v>
          </cell>
          <cell r="Q13">
            <v>0</v>
          </cell>
          <cell r="R13">
            <v>0.23</v>
          </cell>
        </row>
        <row r="14">
          <cell r="B14">
            <v>824</v>
          </cell>
          <cell r="C14">
            <v>2925</v>
          </cell>
          <cell r="D14">
            <v>145</v>
          </cell>
          <cell r="E14">
            <v>500</v>
          </cell>
          <cell r="K14">
            <v>0.08</v>
          </cell>
          <cell r="L14">
            <v>0.28000000000000003</v>
          </cell>
          <cell r="Q14">
            <v>0</v>
          </cell>
          <cell r="R14">
            <v>0</v>
          </cell>
        </row>
        <row r="15">
          <cell r="B15">
            <v>865</v>
          </cell>
          <cell r="C15">
            <v>1969</v>
          </cell>
          <cell r="D15">
            <v>152</v>
          </cell>
          <cell r="E15">
            <v>365</v>
          </cell>
          <cell r="K15">
            <v>0.08</v>
          </cell>
          <cell r="L15">
            <v>0.2</v>
          </cell>
          <cell r="Q15">
            <v>0</v>
          </cell>
          <cell r="R15">
            <v>0</v>
          </cell>
        </row>
        <row r="16">
          <cell r="B16">
            <v>880</v>
          </cell>
          <cell r="C16">
            <v>1517</v>
          </cell>
          <cell r="D16">
            <v>101</v>
          </cell>
          <cell r="E16">
            <v>181</v>
          </cell>
          <cell r="K16">
            <v>0.06</v>
          </cell>
          <cell r="L16">
            <v>0.1</v>
          </cell>
          <cell r="Q16">
            <v>0</v>
          </cell>
          <cell r="R16">
            <v>0</v>
          </cell>
        </row>
        <row r="17">
          <cell r="B17">
            <v>963</v>
          </cell>
          <cell r="C17">
            <v>1344</v>
          </cell>
          <cell r="D17">
            <v>111</v>
          </cell>
          <cell r="E17">
            <v>160</v>
          </cell>
          <cell r="K17">
            <v>0.06</v>
          </cell>
          <cell r="L17">
            <v>0.09</v>
          </cell>
          <cell r="Q17">
            <v>0</v>
          </cell>
          <cell r="R17">
            <v>0</v>
          </cell>
        </row>
        <row r="18">
          <cell r="B18">
            <v>1120</v>
          </cell>
          <cell r="C18">
            <v>1226</v>
          </cell>
          <cell r="D18">
            <v>129</v>
          </cell>
          <cell r="E18">
            <v>146</v>
          </cell>
          <cell r="K18">
            <v>7.0000000000000007E-2</v>
          </cell>
          <cell r="L18">
            <v>0.08</v>
          </cell>
          <cell r="Q18">
            <v>0</v>
          </cell>
          <cell r="R18">
            <v>0</v>
          </cell>
        </row>
        <row r="19">
          <cell r="B19">
            <v>1269</v>
          </cell>
          <cell r="C19">
            <v>1132</v>
          </cell>
          <cell r="D19">
            <v>146</v>
          </cell>
          <cell r="E19">
            <v>135</v>
          </cell>
          <cell r="K19">
            <v>0.08</v>
          </cell>
          <cell r="L19">
            <v>7.0000000000000007E-2</v>
          </cell>
          <cell r="Q19">
            <v>0</v>
          </cell>
          <cell r="R19">
            <v>0</v>
          </cell>
        </row>
        <row r="20">
          <cell r="B20">
            <v>1558</v>
          </cell>
          <cell r="C20">
            <v>1170</v>
          </cell>
          <cell r="D20">
            <v>179</v>
          </cell>
          <cell r="E20">
            <v>139</v>
          </cell>
          <cell r="K20">
            <v>0.1</v>
          </cell>
          <cell r="L20">
            <v>0.08</v>
          </cell>
          <cell r="Q20">
            <v>0</v>
          </cell>
          <cell r="R20">
            <v>0</v>
          </cell>
        </row>
        <row r="21">
          <cell r="B21">
            <v>2485</v>
          </cell>
          <cell r="C21">
            <v>1142</v>
          </cell>
          <cell r="D21">
            <v>383</v>
          </cell>
          <cell r="E21">
            <v>209</v>
          </cell>
          <cell r="K21">
            <v>0.21</v>
          </cell>
          <cell r="L21">
            <v>0.12</v>
          </cell>
          <cell r="Q21">
            <v>0</v>
          </cell>
          <cell r="R21">
            <v>0</v>
          </cell>
        </row>
        <row r="22">
          <cell r="B22">
            <v>3320</v>
          </cell>
          <cell r="C22">
            <v>1143</v>
          </cell>
          <cell r="D22">
            <v>487</v>
          </cell>
          <cell r="E22">
            <v>209</v>
          </cell>
          <cell r="K22">
            <v>0.27</v>
          </cell>
          <cell r="L22">
            <v>0.12</v>
          </cell>
          <cell r="Q22">
            <v>0</v>
          </cell>
          <cell r="R22">
            <v>0</v>
          </cell>
        </row>
        <row r="23">
          <cell r="B23">
            <v>3295</v>
          </cell>
          <cell r="C23">
            <v>1195</v>
          </cell>
          <cell r="D23">
            <v>484</v>
          </cell>
          <cell r="E23">
            <v>219</v>
          </cell>
          <cell r="K23">
            <v>0.27</v>
          </cell>
          <cell r="L23">
            <v>0.12</v>
          </cell>
          <cell r="Q23">
            <v>0</v>
          </cell>
          <cell r="R23">
            <v>0</v>
          </cell>
        </row>
        <row r="24">
          <cell r="B24">
            <v>2486</v>
          </cell>
          <cell r="C24">
            <v>1002</v>
          </cell>
          <cell r="D24">
            <v>384</v>
          </cell>
          <cell r="E24">
            <v>183</v>
          </cell>
          <cell r="K24">
            <v>0.21</v>
          </cell>
          <cell r="L24">
            <v>0.1</v>
          </cell>
          <cell r="Q24">
            <v>0</v>
          </cell>
          <cell r="R24">
            <v>0</v>
          </cell>
        </row>
        <row r="25">
          <cell r="B25">
            <v>1565</v>
          </cell>
          <cell r="C25">
            <v>724</v>
          </cell>
          <cell r="D25">
            <v>123</v>
          </cell>
          <cell r="E25">
            <v>59</v>
          </cell>
          <cell r="K25">
            <v>7.0000000000000007E-2</v>
          </cell>
          <cell r="L25">
            <v>0.03</v>
          </cell>
          <cell r="Q25">
            <v>0</v>
          </cell>
          <cell r="R25">
            <v>0</v>
          </cell>
        </row>
        <row r="26">
          <cell r="B26">
            <v>1153</v>
          </cell>
          <cell r="C26">
            <v>484</v>
          </cell>
          <cell r="D26">
            <v>48</v>
          </cell>
          <cell r="E26">
            <v>21</v>
          </cell>
          <cell r="K26">
            <v>0.03</v>
          </cell>
          <cell r="L26">
            <v>0.01</v>
          </cell>
          <cell r="Q26">
            <v>0</v>
          </cell>
          <cell r="R26">
            <v>0</v>
          </cell>
        </row>
        <row r="27">
          <cell r="B27">
            <v>932</v>
          </cell>
          <cell r="C27">
            <v>373</v>
          </cell>
          <cell r="D27">
            <v>39</v>
          </cell>
          <cell r="E27">
            <v>16</v>
          </cell>
          <cell r="K27">
            <v>0.02</v>
          </cell>
          <cell r="L27">
            <v>0.01</v>
          </cell>
          <cell r="Q27">
            <v>0</v>
          </cell>
          <cell r="R27">
            <v>0</v>
          </cell>
        </row>
        <row r="28">
          <cell r="B28">
            <v>663</v>
          </cell>
          <cell r="C28">
            <v>245</v>
          </cell>
          <cell r="D28">
            <v>28</v>
          </cell>
          <cell r="E28">
            <v>11</v>
          </cell>
          <cell r="K28">
            <v>0.02</v>
          </cell>
          <cell r="L28">
            <v>0.01</v>
          </cell>
          <cell r="Q28">
            <v>0</v>
          </cell>
          <cell r="R28">
            <v>0</v>
          </cell>
        </row>
        <row r="29">
          <cell r="B29">
            <v>464</v>
          </cell>
          <cell r="C29">
            <v>125</v>
          </cell>
          <cell r="D29">
            <v>19</v>
          </cell>
          <cell r="E29">
            <v>5</v>
          </cell>
          <cell r="K29">
            <v>0.01</v>
          </cell>
          <cell r="L29">
            <v>0</v>
          </cell>
          <cell r="Q29">
            <v>0</v>
          </cell>
          <cell r="R29">
            <v>0</v>
          </cell>
        </row>
        <row r="32">
          <cell r="B32">
            <v>50942</v>
          </cell>
        </row>
        <row r="33">
          <cell r="B33">
            <v>6938</v>
          </cell>
        </row>
        <row r="51">
          <cell r="B51">
            <v>236</v>
          </cell>
          <cell r="C51">
            <v>54</v>
          </cell>
          <cell r="D51">
            <v>11</v>
          </cell>
          <cell r="E51">
            <v>2</v>
          </cell>
          <cell r="K51">
            <v>0.01</v>
          </cell>
          <cell r="L51">
            <v>0</v>
          </cell>
          <cell r="Q51">
            <v>0</v>
          </cell>
          <cell r="R51">
            <v>0</v>
          </cell>
        </row>
        <row r="52">
          <cell r="B52">
            <v>105</v>
          </cell>
          <cell r="C52">
            <v>30</v>
          </cell>
          <cell r="D52">
            <v>5</v>
          </cell>
          <cell r="E52">
            <v>1</v>
          </cell>
          <cell r="K52">
            <v>0</v>
          </cell>
          <cell r="L52">
            <v>0</v>
          </cell>
          <cell r="Q52">
            <v>0</v>
          </cell>
          <cell r="R52">
            <v>0</v>
          </cell>
        </row>
        <row r="53">
          <cell r="B53">
            <v>51</v>
          </cell>
          <cell r="C53">
            <v>24</v>
          </cell>
          <cell r="D53">
            <v>2</v>
          </cell>
          <cell r="E53">
            <v>1</v>
          </cell>
          <cell r="K53">
            <v>0</v>
          </cell>
          <cell r="L53">
            <v>0</v>
          </cell>
          <cell r="Q53">
            <v>0</v>
          </cell>
          <cell r="R53">
            <v>0</v>
          </cell>
        </row>
        <row r="54">
          <cell r="B54">
            <v>43</v>
          </cell>
          <cell r="C54">
            <v>86</v>
          </cell>
          <cell r="D54">
            <v>2</v>
          </cell>
          <cell r="E54">
            <v>3</v>
          </cell>
          <cell r="K54">
            <v>0</v>
          </cell>
          <cell r="L54">
            <v>0</v>
          </cell>
          <cell r="Q54">
            <v>0</v>
          </cell>
          <cell r="R54">
            <v>0</v>
          </cell>
        </row>
        <row r="55">
          <cell r="B55">
            <v>81</v>
          </cell>
          <cell r="C55">
            <v>301</v>
          </cell>
          <cell r="D55">
            <v>4</v>
          </cell>
          <cell r="E55">
            <v>10</v>
          </cell>
          <cell r="K55">
            <v>0</v>
          </cell>
          <cell r="L55">
            <v>0.01</v>
          </cell>
          <cell r="Q55">
            <v>0</v>
          </cell>
          <cell r="R55">
            <v>0</v>
          </cell>
        </row>
        <row r="56">
          <cell r="B56">
            <v>201</v>
          </cell>
          <cell r="C56">
            <v>1163</v>
          </cell>
          <cell r="D56">
            <v>17</v>
          </cell>
          <cell r="E56">
            <v>76</v>
          </cell>
          <cell r="K56">
            <v>0.01</v>
          </cell>
          <cell r="L56">
            <v>0.04</v>
          </cell>
          <cell r="Q56">
            <v>0</v>
          </cell>
          <cell r="R56">
            <v>0</v>
          </cell>
        </row>
        <row r="57">
          <cell r="B57">
            <v>590</v>
          </cell>
          <cell r="C57">
            <v>3664</v>
          </cell>
          <cell r="D57">
            <v>112</v>
          </cell>
          <cell r="E57">
            <v>509</v>
          </cell>
          <cell r="K57">
            <v>0.06</v>
          </cell>
          <cell r="L57">
            <v>0.28000000000000003</v>
          </cell>
          <cell r="Q57">
            <v>0</v>
          </cell>
          <cell r="R57">
            <v>0</v>
          </cell>
        </row>
        <row r="58">
          <cell r="B58">
            <v>960</v>
          </cell>
          <cell r="C58">
            <v>4117</v>
          </cell>
          <cell r="D58">
            <v>182</v>
          </cell>
          <cell r="E58">
            <v>607</v>
          </cell>
          <cell r="K58">
            <v>0.1</v>
          </cell>
          <cell r="L58">
            <v>0.34</v>
          </cell>
          <cell r="Q58">
            <v>0</v>
          </cell>
          <cell r="R58">
            <v>0.23</v>
          </cell>
        </row>
        <row r="59">
          <cell r="B59">
            <v>995</v>
          </cell>
          <cell r="C59">
            <v>3714</v>
          </cell>
          <cell r="D59">
            <v>189</v>
          </cell>
          <cell r="E59">
            <v>515</v>
          </cell>
          <cell r="K59">
            <v>0.11</v>
          </cell>
          <cell r="L59">
            <v>0.28999999999999998</v>
          </cell>
          <cell r="Q59">
            <v>0</v>
          </cell>
          <cell r="R59">
            <v>0</v>
          </cell>
        </row>
        <row r="60">
          <cell r="B60">
            <v>1046</v>
          </cell>
          <cell r="C60">
            <v>2534</v>
          </cell>
          <cell r="D60">
            <v>199</v>
          </cell>
          <cell r="E60">
            <v>366</v>
          </cell>
          <cell r="K60">
            <v>0.11</v>
          </cell>
          <cell r="L60">
            <v>0.2</v>
          </cell>
          <cell r="Q60">
            <v>0</v>
          </cell>
          <cell r="R60">
            <v>0</v>
          </cell>
        </row>
        <row r="61">
          <cell r="B61">
            <v>1068</v>
          </cell>
          <cell r="C61">
            <v>1885</v>
          </cell>
          <cell r="D61">
            <v>132</v>
          </cell>
          <cell r="E61">
            <v>179</v>
          </cell>
          <cell r="K61">
            <v>7.0000000000000007E-2</v>
          </cell>
          <cell r="L61">
            <v>0.1</v>
          </cell>
          <cell r="Q61">
            <v>0</v>
          </cell>
          <cell r="R61">
            <v>0</v>
          </cell>
        </row>
        <row r="62">
          <cell r="B62">
            <v>1169</v>
          </cell>
          <cell r="C62">
            <v>1669</v>
          </cell>
          <cell r="D62">
            <v>145</v>
          </cell>
          <cell r="E62">
            <v>158</v>
          </cell>
          <cell r="K62">
            <v>0.08</v>
          </cell>
          <cell r="L62">
            <v>0.09</v>
          </cell>
          <cell r="Q62">
            <v>0</v>
          </cell>
          <cell r="R62">
            <v>0</v>
          </cell>
        </row>
        <row r="63">
          <cell r="B63">
            <v>1360</v>
          </cell>
          <cell r="C63">
            <v>1523</v>
          </cell>
          <cell r="D63">
            <v>169</v>
          </cell>
          <cell r="E63">
            <v>144</v>
          </cell>
          <cell r="K63">
            <v>0.09</v>
          </cell>
          <cell r="L63">
            <v>0.08</v>
          </cell>
          <cell r="Q63">
            <v>0</v>
          </cell>
          <cell r="R63">
            <v>0</v>
          </cell>
        </row>
        <row r="64">
          <cell r="B64">
            <v>1541</v>
          </cell>
          <cell r="C64">
            <v>1405</v>
          </cell>
          <cell r="D64">
            <v>191</v>
          </cell>
          <cell r="E64">
            <v>133</v>
          </cell>
          <cell r="K64">
            <v>0.11</v>
          </cell>
          <cell r="L64">
            <v>7.0000000000000007E-2</v>
          </cell>
          <cell r="Q64">
            <v>0</v>
          </cell>
          <cell r="R64">
            <v>0</v>
          </cell>
        </row>
        <row r="65">
          <cell r="B65">
            <v>1893</v>
          </cell>
          <cell r="C65">
            <v>1453</v>
          </cell>
          <cell r="D65">
            <v>234</v>
          </cell>
          <cell r="E65">
            <v>138</v>
          </cell>
          <cell r="K65">
            <v>0.13</v>
          </cell>
          <cell r="L65">
            <v>0.08</v>
          </cell>
          <cell r="Q65">
            <v>0</v>
          </cell>
          <cell r="R65">
            <v>0</v>
          </cell>
        </row>
        <row r="66">
          <cell r="B66">
            <v>3092</v>
          </cell>
          <cell r="C66">
            <v>1435</v>
          </cell>
          <cell r="D66">
            <v>495</v>
          </cell>
          <cell r="E66">
            <v>207</v>
          </cell>
          <cell r="K66">
            <v>0.28000000000000003</v>
          </cell>
          <cell r="L66">
            <v>0.11</v>
          </cell>
          <cell r="Q66">
            <v>0</v>
          </cell>
          <cell r="R66">
            <v>0</v>
          </cell>
        </row>
        <row r="67">
          <cell r="B67">
            <v>4082</v>
          </cell>
          <cell r="C67">
            <v>1436</v>
          </cell>
          <cell r="D67">
            <v>656</v>
          </cell>
          <cell r="E67">
            <v>207</v>
          </cell>
          <cell r="K67">
            <v>0.36</v>
          </cell>
          <cell r="L67">
            <v>0.11</v>
          </cell>
          <cell r="Q67">
            <v>0.23</v>
          </cell>
          <cell r="R67">
            <v>0</v>
          </cell>
        </row>
        <row r="68">
          <cell r="B68">
            <v>4053</v>
          </cell>
          <cell r="C68">
            <v>1502</v>
          </cell>
          <cell r="D68">
            <v>652</v>
          </cell>
          <cell r="E68">
            <v>216</v>
          </cell>
          <cell r="K68">
            <v>0.36</v>
          </cell>
          <cell r="L68">
            <v>0.12</v>
          </cell>
          <cell r="Q68">
            <v>0.23</v>
          </cell>
          <cell r="R68">
            <v>0</v>
          </cell>
        </row>
        <row r="69">
          <cell r="B69">
            <v>3093</v>
          </cell>
          <cell r="C69">
            <v>1259</v>
          </cell>
          <cell r="D69">
            <v>495</v>
          </cell>
          <cell r="E69">
            <v>181</v>
          </cell>
          <cell r="K69">
            <v>0.28000000000000003</v>
          </cell>
          <cell r="L69">
            <v>0.1</v>
          </cell>
          <cell r="Q69">
            <v>0</v>
          </cell>
          <cell r="R69">
            <v>0</v>
          </cell>
        </row>
        <row r="70">
          <cell r="B70">
            <v>1906</v>
          </cell>
          <cell r="C70">
            <v>892</v>
          </cell>
          <cell r="D70">
            <v>161</v>
          </cell>
          <cell r="E70">
            <v>58</v>
          </cell>
          <cell r="K70">
            <v>0.09</v>
          </cell>
          <cell r="L70">
            <v>0.03</v>
          </cell>
          <cell r="Q70">
            <v>0</v>
          </cell>
          <cell r="R70">
            <v>0</v>
          </cell>
        </row>
        <row r="71">
          <cell r="B71">
            <v>1407</v>
          </cell>
          <cell r="C71">
            <v>591</v>
          </cell>
          <cell r="D71">
            <v>63</v>
          </cell>
          <cell r="E71">
            <v>21</v>
          </cell>
          <cell r="K71">
            <v>0.03</v>
          </cell>
          <cell r="L71">
            <v>0.01</v>
          </cell>
          <cell r="Q71">
            <v>0</v>
          </cell>
          <cell r="R71">
            <v>0</v>
          </cell>
        </row>
        <row r="72">
          <cell r="B72">
            <v>1136</v>
          </cell>
          <cell r="C72">
            <v>455</v>
          </cell>
          <cell r="D72">
            <v>51</v>
          </cell>
          <cell r="E72">
            <v>16</v>
          </cell>
          <cell r="K72">
            <v>0.03</v>
          </cell>
          <cell r="L72">
            <v>0.01</v>
          </cell>
          <cell r="Q72">
            <v>0</v>
          </cell>
          <cell r="R72">
            <v>0</v>
          </cell>
        </row>
        <row r="73">
          <cell r="B73">
            <v>808</v>
          </cell>
          <cell r="C73">
            <v>298</v>
          </cell>
          <cell r="D73">
            <v>36</v>
          </cell>
          <cell r="E73">
            <v>10</v>
          </cell>
          <cell r="K73">
            <v>0.02</v>
          </cell>
          <cell r="L73">
            <v>0.01</v>
          </cell>
          <cell r="Q73">
            <v>0</v>
          </cell>
          <cell r="R73">
            <v>0</v>
          </cell>
        </row>
        <row r="74">
          <cell r="B74">
            <v>565</v>
          </cell>
          <cell r="C74">
            <v>150</v>
          </cell>
          <cell r="D74">
            <v>25</v>
          </cell>
          <cell r="E74">
            <v>5</v>
          </cell>
          <cell r="K74">
            <v>0.01</v>
          </cell>
          <cell r="L74">
            <v>0</v>
          </cell>
          <cell r="Q74">
            <v>0</v>
          </cell>
          <cell r="R74">
            <v>0</v>
          </cell>
        </row>
        <row r="77">
          <cell r="B77">
            <v>63121</v>
          </cell>
        </row>
        <row r="78">
          <cell r="B78">
            <v>7991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397</v>
          </cell>
          <cell r="C6">
            <v>151</v>
          </cell>
          <cell r="D6">
            <v>16</v>
          </cell>
          <cell r="E6">
            <v>6</v>
          </cell>
          <cell r="K6">
            <v>0.01</v>
          </cell>
          <cell r="L6">
            <v>0</v>
          </cell>
          <cell r="Q6">
            <v>0</v>
          </cell>
          <cell r="R6">
            <v>0</v>
          </cell>
        </row>
        <row r="7">
          <cell r="B7">
            <v>220</v>
          </cell>
          <cell r="C7">
            <v>119</v>
          </cell>
          <cell r="D7">
            <v>9</v>
          </cell>
          <cell r="E7">
            <v>5</v>
          </cell>
          <cell r="K7">
            <v>0</v>
          </cell>
          <cell r="L7">
            <v>0</v>
          </cell>
          <cell r="Q7">
            <v>0</v>
          </cell>
          <cell r="R7">
            <v>0</v>
          </cell>
        </row>
        <row r="8">
          <cell r="B8">
            <v>149</v>
          </cell>
          <cell r="C8">
            <v>112</v>
          </cell>
          <cell r="D8">
            <v>6</v>
          </cell>
          <cell r="E8">
            <v>5</v>
          </cell>
          <cell r="K8">
            <v>0</v>
          </cell>
          <cell r="L8">
            <v>0</v>
          </cell>
          <cell r="Q8">
            <v>0</v>
          </cell>
          <cell r="R8">
            <v>0</v>
          </cell>
        </row>
        <row r="9">
          <cell r="B9">
            <v>138</v>
          </cell>
          <cell r="C9">
            <v>194</v>
          </cell>
          <cell r="D9">
            <v>5</v>
          </cell>
          <cell r="E9">
            <v>8</v>
          </cell>
          <cell r="K9">
            <v>0</v>
          </cell>
          <cell r="L9">
            <v>0</v>
          </cell>
          <cell r="Q9">
            <v>0</v>
          </cell>
          <cell r="R9">
            <v>0</v>
          </cell>
        </row>
        <row r="10">
          <cell r="B10">
            <v>189</v>
          </cell>
          <cell r="C10">
            <v>481</v>
          </cell>
          <cell r="D10">
            <v>7</v>
          </cell>
          <cell r="E10">
            <v>20</v>
          </cell>
          <cell r="K10">
            <v>0</v>
          </cell>
          <cell r="L10">
            <v>0.01</v>
          </cell>
          <cell r="Q10">
            <v>0</v>
          </cell>
          <cell r="R10">
            <v>0</v>
          </cell>
        </row>
        <row r="11">
          <cell r="B11">
            <v>348</v>
          </cell>
          <cell r="C11">
            <v>1621</v>
          </cell>
          <cell r="D11">
            <v>26</v>
          </cell>
          <cell r="E11">
            <v>127</v>
          </cell>
          <cell r="K11">
            <v>0.01</v>
          </cell>
          <cell r="L11">
            <v>7.0000000000000007E-2</v>
          </cell>
          <cell r="Q11">
            <v>0</v>
          </cell>
          <cell r="R11">
            <v>0</v>
          </cell>
        </row>
        <row r="12">
          <cell r="B12">
            <v>875</v>
          </cell>
          <cell r="C12">
            <v>3995</v>
          </cell>
          <cell r="D12">
            <v>145</v>
          </cell>
          <cell r="E12">
            <v>838</v>
          </cell>
          <cell r="K12">
            <v>0.08</v>
          </cell>
          <cell r="L12">
            <v>0.47</v>
          </cell>
          <cell r="Q12">
            <v>0</v>
          </cell>
          <cell r="R12">
            <v>0.18</v>
          </cell>
        </row>
        <row r="13">
          <cell r="B13">
            <v>1379</v>
          </cell>
          <cell r="C13">
            <v>4474</v>
          </cell>
          <cell r="D13">
            <v>228</v>
          </cell>
          <cell r="E13">
            <v>1100</v>
          </cell>
          <cell r="K13">
            <v>0.13</v>
          </cell>
          <cell r="L13">
            <v>0.61</v>
          </cell>
          <cell r="Q13">
            <v>0</v>
          </cell>
          <cell r="R13">
            <v>0.18</v>
          </cell>
        </row>
        <row r="14">
          <cell r="B14">
            <v>1428</v>
          </cell>
          <cell r="C14">
            <v>4042</v>
          </cell>
          <cell r="D14">
            <v>236</v>
          </cell>
          <cell r="E14">
            <v>868</v>
          </cell>
          <cell r="K14">
            <v>0.13</v>
          </cell>
          <cell r="L14">
            <v>0.48</v>
          </cell>
          <cell r="Q14">
            <v>0</v>
          </cell>
          <cell r="R14">
            <v>0.18</v>
          </cell>
        </row>
        <row r="15">
          <cell r="B15">
            <v>1497</v>
          </cell>
          <cell r="C15">
            <v>3150</v>
          </cell>
          <cell r="D15">
            <v>248</v>
          </cell>
          <cell r="E15">
            <v>505</v>
          </cell>
          <cell r="K15">
            <v>0.14000000000000001</v>
          </cell>
          <cell r="L15">
            <v>0.28000000000000003</v>
          </cell>
          <cell r="Q15">
            <v>0</v>
          </cell>
          <cell r="R15">
            <v>0</v>
          </cell>
        </row>
        <row r="16">
          <cell r="B16">
            <v>1520</v>
          </cell>
          <cell r="C16">
            <v>2559</v>
          </cell>
          <cell r="D16">
            <v>165</v>
          </cell>
          <cell r="E16">
            <v>300</v>
          </cell>
          <cell r="K16">
            <v>0.09</v>
          </cell>
          <cell r="L16">
            <v>0.17</v>
          </cell>
          <cell r="Q16">
            <v>0</v>
          </cell>
          <cell r="R16">
            <v>0</v>
          </cell>
        </row>
        <row r="17">
          <cell r="B17">
            <v>1658</v>
          </cell>
          <cell r="C17">
            <v>2277</v>
          </cell>
          <cell r="D17">
            <v>180</v>
          </cell>
          <cell r="E17">
            <v>264</v>
          </cell>
          <cell r="K17">
            <v>0.1</v>
          </cell>
          <cell r="L17">
            <v>0.15</v>
          </cell>
          <cell r="Q17">
            <v>0</v>
          </cell>
          <cell r="R17">
            <v>0</v>
          </cell>
        </row>
        <row r="18">
          <cell r="B18">
            <v>1916</v>
          </cell>
          <cell r="C18">
            <v>2085</v>
          </cell>
          <cell r="D18">
            <v>208</v>
          </cell>
          <cell r="E18">
            <v>240</v>
          </cell>
          <cell r="K18">
            <v>0.12</v>
          </cell>
          <cell r="L18">
            <v>0.13</v>
          </cell>
          <cell r="Q18">
            <v>0</v>
          </cell>
          <cell r="R18">
            <v>0</v>
          </cell>
        </row>
        <row r="19">
          <cell r="B19">
            <v>2160</v>
          </cell>
          <cell r="C19">
            <v>1930</v>
          </cell>
          <cell r="D19">
            <v>235</v>
          </cell>
          <cell r="E19">
            <v>222</v>
          </cell>
          <cell r="K19">
            <v>0.13</v>
          </cell>
          <cell r="L19">
            <v>0.12</v>
          </cell>
          <cell r="Q19">
            <v>0</v>
          </cell>
          <cell r="R19">
            <v>0</v>
          </cell>
        </row>
        <row r="20">
          <cell r="B20">
            <v>2632</v>
          </cell>
          <cell r="C20">
            <v>1994</v>
          </cell>
          <cell r="D20">
            <v>290</v>
          </cell>
          <cell r="E20">
            <v>229</v>
          </cell>
          <cell r="K20">
            <v>0.16</v>
          </cell>
          <cell r="L20">
            <v>0.13</v>
          </cell>
          <cell r="Q20">
            <v>0</v>
          </cell>
          <cell r="R20">
            <v>0</v>
          </cell>
        </row>
        <row r="21">
          <cell r="B21">
            <v>3733</v>
          </cell>
          <cell r="C21">
            <v>1948</v>
          </cell>
          <cell r="D21">
            <v>530</v>
          </cell>
          <cell r="E21">
            <v>343</v>
          </cell>
          <cell r="K21">
            <v>0.28999999999999998</v>
          </cell>
          <cell r="L21">
            <v>0.19</v>
          </cell>
          <cell r="Q21">
            <v>0</v>
          </cell>
          <cell r="R21">
            <v>0</v>
          </cell>
        </row>
        <row r="22">
          <cell r="B22">
            <v>4684</v>
          </cell>
          <cell r="C22">
            <v>1949</v>
          </cell>
          <cell r="D22">
            <v>849</v>
          </cell>
          <cell r="E22">
            <v>343</v>
          </cell>
          <cell r="K22">
            <v>0.47</v>
          </cell>
          <cell r="L22">
            <v>0.19</v>
          </cell>
          <cell r="Q22">
            <v>0.18</v>
          </cell>
          <cell r="R22">
            <v>0</v>
          </cell>
        </row>
        <row r="23">
          <cell r="B23">
            <v>4650</v>
          </cell>
          <cell r="C23">
            <v>2035</v>
          </cell>
          <cell r="D23">
            <v>839</v>
          </cell>
          <cell r="E23">
            <v>359</v>
          </cell>
          <cell r="K23">
            <v>0.47</v>
          </cell>
          <cell r="L23">
            <v>0.2</v>
          </cell>
          <cell r="Q23">
            <v>0.18</v>
          </cell>
          <cell r="R23">
            <v>0</v>
          </cell>
        </row>
        <row r="24">
          <cell r="B24">
            <v>3735</v>
          </cell>
          <cell r="C24">
            <v>1719</v>
          </cell>
          <cell r="D24">
            <v>531</v>
          </cell>
          <cell r="E24">
            <v>302</v>
          </cell>
          <cell r="K24">
            <v>0.28999999999999998</v>
          </cell>
          <cell r="L24">
            <v>0.17</v>
          </cell>
          <cell r="Q24">
            <v>0</v>
          </cell>
          <cell r="R24">
            <v>0</v>
          </cell>
        </row>
        <row r="25">
          <cell r="B25">
            <v>2643</v>
          </cell>
          <cell r="C25">
            <v>1261</v>
          </cell>
          <cell r="D25">
            <v>200</v>
          </cell>
          <cell r="E25">
            <v>99</v>
          </cell>
          <cell r="K25">
            <v>0.11</v>
          </cell>
          <cell r="L25">
            <v>0.05</v>
          </cell>
          <cell r="Q25">
            <v>0</v>
          </cell>
          <cell r="R25">
            <v>0</v>
          </cell>
        </row>
        <row r="26">
          <cell r="B26">
            <v>1967</v>
          </cell>
          <cell r="C26">
            <v>869</v>
          </cell>
          <cell r="D26">
            <v>78</v>
          </cell>
          <cell r="E26">
            <v>36</v>
          </cell>
          <cell r="K26">
            <v>0.04</v>
          </cell>
          <cell r="L26">
            <v>0.02</v>
          </cell>
          <cell r="Q26">
            <v>0</v>
          </cell>
          <cell r="R26">
            <v>0</v>
          </cell>
        </row>
        <row r="27">
          <cell r="B27">
            <v>1604</v>
          </cell>
          <cell r="C27">
            <v>688</v>
          </cell>
          <cell r="D27">
            <v>64</v>
          </cell>
          <cell r="E27">
            <v>29</v>
          </cell>
          <cell r="K27">
            <v>0.04</v>
          </cell>
          <cell r="L27">
            <v>0.02</v>
          </cell>
          <cell r="Q27">
            <v>0</v>
          </cell>
          <cell r="R27">
            <v>0</v>
          </cell>
        </row>
        <row r="28">
          <cell r="B28">
            <v>1164</v>
          </cell>
          <cell r="C28">
            <v>477</v>
          </cell>
          <cell r="D28">
            <v>46</v>
          </cell>
          <cell r="E28">
            <v>20</v>
          </cell>
          <cell r="K28">
            <v>0.03</v>
          </cell>
          <cell r="L28">
            <v>0.01</v>
          </cell>
          <cell r="Q28">
            <v>0</v>
          </cell>
          <cell r="R28">
            <v>0</v>
          </cell>
        </row>
        <row r="29">
          <cell r="B29">
            <v>837</v>
          </cell>
          <cell r="C29">
            <v>280</v>
          </cell>
          <cell r="D29">
            <v>33</v>
          </cell>
          <cell r="E29">
            <v>12</v>
          </cell>
          <cell r="K29">
            <v>0.02</v>
          </cell>
          <cell r="L29">
            <v>0.01</v>
          </cell>
          <cell r="Q29">
            <v>0</v>
          </cell>
          <cell r="R29">
            <v>0</v>
          </cell>
        </row>
        <row r="32">
          <cell r="B32">
            <v>81933</v>
          </cell>
        </row>
        <row r="33">
          <cell r="B33">
            <v>11454</v>
          </cell>
        </row>
        <row r="51">
          <cell r="B51">
            <v>483</v>
          </cell>
          <cell r="C51">
            <v>187</v>
          </cell>
          <cell r="D51">
            <v>21</v>
          </cell>
          <cell r="E51">
            <v>6</v>
          </cell>
          <cell r="K51">
            <v>0.01</v>
          </cell>
          <cell r="L51">
            <v>0</v>
          </cell>
          <cell r="Q51">
            <v>0</v>
          </cell>
          <cell r="R51">
            <v>0</v>
          </cell>
        </row>
        <row r="52">
          <cell r="B52">
            <v>269</v>
          </cell>
          <cell r="C52">
            <v>147</v>
          </cell>
          <cell r="D52">
            <v>12</v>
          </cell>
          <cell r="E52">
            <v>5</v>
          </cell>
          <cell r="K52">
            <v>0.01</v>
          </cell>
          <cell r="L52">
            <v>0</v>
          </cell>
          <cell r="Q52">
            <v>0</v>
          </cell>
          <cell r="R52">
            <v>0</v>
          </cell>
        </row>
        <row r="53">
          <cell r="B53">
            <v>181</v>
          </cell>
          <cell r="C53">
            <v>138</v>
          </cell>
          <cell r="D53">
            <v>8</v>
          </cell>
          <cell r="E53">
            <v>4</v>
          </cell>
          <cell r="K53">
            <v>0</v>
          </cell>
          <cell r="L53">
            <v>0</v>
          </cell>
          <cell r="Q53">
            <v>0</v>
          </cell>
          <cell r="R53">
            <v>0</v>
          </cell>
        </row>
        <row r="54">
          <cell r="B54">
            <v>168</v>
          </cell>
          <cell r="C54">
            <v>239</v>
          </cell>
          <cell r="D54">
            <v>7</v>
          </cell>
          <cell r="E54">
            <v>8</v>
          </cell>
          <cell r="K54">
            <v>0</v>
          </cell>
          <cell r="L54">
            <v>0</v>
          </cell>
          <cell r="Q54">
            <v>0</v>
          </cell>
          <cell r="R54">
            <v>0</v>
          </cell>
        </row>
        <row r="55">
          <cell r="B55">
            <v>230</v>
          </cell>
          <cell r="C55">
            <v>594</v>
          </cell>
          <cell r="D55">
            <v>10</v>
          </cell>
          <cell r="E55">
            <v>19</v>
          </cell>
          <cell r="K55">
            <v>0.01</v>
          </cell>
          <cell r="L55">
            <v>0.01</v>
          </cell>
          <cell r="Q55">
            <v>0</v>
          </cell>
          <cell r="R55">
            <v>0</v>
          </cell>
        </row>
        <row r="56">
          <cell r="B56">
            <v>423</v>
          </cell>
          <cell r="C56">
            <v>2017</v>
          </cell>
          <cell r="D56">
            <v>35</v>
          </cell>
          <cell r="E56">
            <v>123</v>
          </cell>
          <cell r="K56">
            <v>0.02</v>
          </cell>
          <cell r="L56">
            <v>7.0000000000000007E-2</v>
          </cell>
          <cell r="Q56">
            <v>0</v>
          </cell>
          <cell r="R56">
            <v>0</v>
          </cell>
        </row>
        <row r="57">
          <cell r="B57">
            <v>1052</v>
          </cell>
          <cell r="C57">
            <v>4856</v>
          </cell>
          <cell r="D57">
            <v>198</v>
          </cell>
          <cell r="E57">
            <v>1060</v>
          </cell>
          <cell r="K57">
            <v>0.11</v>
          </cell>
          <cell r="L57">
            <v>0.59</v>
          </cell>
          <cell r="Q57">
            <v>0</v>
          </cell>
          <cell r="R57">
            <v>0.18</v>
          </cell>
        </row>
        <row r="58">
          <cell r="B58">
            <v>1661</v>
          </cell>
          <cell r="C58">
            <v>5376</v>
          </cell>
          <cell r="D58">
            <v>312</v>
          </cell>
          <cell r="E58">
            <v>1449</v>
          </cell>
          <cell r="K58">
            <v>0.17</v>
          </cell>
          <cell r="L58">
            <v>0.81</v>
          </cell>
          <cell r="Q58">
            <v>0</v>
          </cell>
          <cell r="R58">
            <v>0.36</v>
          </cell>
        </row>
        <row r="59">
          <cell r="B59">
            <v>1715</v>
          </cell>
          <cell r="C59">
            <v>4906</v>
          </cell>
          <cell r="D59">
            <v>323</v>
          </cell>
          <cell r="E59">
            <v>1104</v>
          </cell>
          <cell r="K59">
            <v>0.18</v>
          </cell>
          <cell r="L59">
            <v>0.61</v>
          </cell>
          <cell r="Q59">
            <v>0</v>
          </cell>
          <cell r="R59">
            <v>0.18</v>
          </cell>
        </row>
        <row r="60">
          <cell r="B60">
            <v>1798</v>
          </cell>
          <cell r="C60">
            <v>3974</v>
          </cell>
          <cell r="D60">
            <v>338</v>
          </cell>
          <cell r="E60">
            <v>500</v>
          </cell>
          <cell r="K60">
            <v>0.19</v>
          </cell>
          <cell r="L60">
            <v>0.28000000000000003</v>
          </cell>
          <cell r="Q60">
            <v>0</v>
          </cell>
          <cell r="R60">
            <v>0</v>
          </cell>
        </row>
        <row r="61">
          <cell r="B61">
            <v>1838</v>
          </cell>
          <cell r="C61">
            <v>3206</v>
          </cell>
          <cell r="D61">
            <v>226</v>
          </cell>
          <cell r="E61">
            <v>293</v>
          </cell>
          <cell r="K61">
            <v>0.13</v>
          </cell>
          <cell r="L61">
            <v>0.16</v>
          </cell>
          <cell r="Q61">
            <v>0</v>
          </cell>
          <cell r="R61">
            <v>0</v>
          </cell>
        </row>
        <row r="62">
          <cell r="B62">
            <v>2004</v>
          </cell>
          <cell r="C62">
            <v>2853</v>
          </cell>
          <cell r="D62">
            <v>246</v>
          </cell>
          <cell r="E62">
            <v>257</v>
          </cell>
          <cell r="K62">
            <v>0.14000000000000001</v>
          </cell>
          <cell r="L62">
            <v>0.14000000000000001</v>
          </cell>
          <cell r="Q62">
            <v>0</v>
          </cell>
          <cell r="R62">
            <v>0</v>
          </cell>
        </row>
        <row r="63">
          <cell r="B63">
            <v>2316</v>
          </cell>
          <cell r="C63">
            <v>2613</v>
          </cell>
          <cell r="D63">
            <v>285</v>
          </cell>
          <cell r="E63">
            <v>234</v>
          </cell>
          <cell r="K63">
            <v>0.16</v>
          </cell>
          <cell r="L63">
            <v>0.13</v>
          </cell>
          <cell r="Q63">
            <v>0</v>
          </cell>
          <cell r="R63">
            <v>0</v>
          </cell>
        </row>
        <row r="64">
          <cell r="B64">
            <v>2612</v>
          </cell>
          <cell r="C64">
            <v>2419</v>
          </cell>
          <cell r="D64">
            <v>322</v>
          </cell>
          <cell r="E64">
            <v>215</v>
          </cell>
          <cell r="K64">
            <v>0.18</v>
          </cell>
          <cell r="L64">
            <v>0.12</v>
          </cell>
          <cell r="Q64">
            <v>0</v>
          </cell>
          <cell r="R64">
            <v>0</v>
          </cell>
        </row>
        <row r="65">
          <cell r="B65">
            <v>3182</v>
          </cell>
          <cell r="C65">
            <v>2498</v>
          </cell>
          <cell r="D65">
            <v>397</v>
          </cell>
          <cell r="E65">
            <v>223</v>
          </cell>
          <cell r="K65">
            <v>0.22</v>
          </cell>
          <cell r="L65">
            <v>0.12</v>
          </cell>
          <cell r="Q65">
            <v>0</v>
          </cell>
          <cell r="R65">
            <v>0</v>
          </cell>
        </row>
        <row r="66">
          <cell r="B66">
            <v>4477</v>
          </cell>
          <cell r="C66">
            <v>2470</v>
          </cell>
          <cell r="D66">
            <v>744</v>
          </cell>
          <cell r="E66">
            <v>333</v>
          </cell>
          <cell r="K66">
            <v>0.41</v>
          </cell>
          <cell r="L66">
            <v>0.19</v>
          </cell>
          <cell r="Q66">
            <v>0.18</v>
          </cell>
          <cell r="R66">
            <v>0</v>
          </cell>
        </row>
        <row r="67">
          <cell r="B67">
            <v>5312</v>
          </cell>
          <cell r="C67">
            <v>2472</v>
          </cell>
          <cell r="D67">
            <v>1463</v>
          </cell>
          <cell r="E67">
            <v>333</v>
          </cell>
          <cell r="K67">
            <v>0.81</v>
          </cell>
          <cell r="L67">
            <v>0.19</v>
          </cell>
          <cell r="Q67">
            <v>0.39</v>
          </cell>
          <cell r="R67">
            <v>0</v>
          </cell>
        </row>
        <row r="68">
          <cell r="B68">
            <v>5275</v>
          </cell>
          <cell r="C68">
            <v>2581</v>
          </cell>
          <cell r="D68">
            <v>1446</v>
          </cell>
          <cell r="E68">
            <v>349</v>
          </cell>
          <cell r="K68">
            <v>0.8</v>
          </cell>
          <cell r="L68">
            <v>0.19</v>
          </cell>
          <cell r="Q68">
            <v>0.36</v>
          </cell>
          <cell r="R68">
            <v>0</v>
          </cell>
        </row>
        <row r="69">
          <cell r="B69">
            <v>4479</v>
          </cell>
          <cell r="C69">
            <v>2180</v>
          </cell>
          <cell r="D69">
            <v>744</v>
          </cell>
          <cell r="E69">
            <v>293</v>
          </cell>
          <cell r="K69">
            <v>0.41</v>
          </cell>
          <cell r="L69">
            <v>0.16</v>
          </cell>
          <cell r="Q69">
            <v>0.18</v>
          </cell>
          <cell r="R69">
            <v>0</v>
          </cell>
        </row>
        <row r="70">
          <cell r="B70">
            <v>3208</v>
          </cell>
          <cell r="C70">
            <v>1569</v>
          </cell>
          <cell r="D70">
            <v>274</v>
          </cell>
          <cell r="E70">
            <v>96</v>
          </cell>
          <cell r="K70">
            <v>0.15</v>
          </cell>
          <cell r="L70">
            <v>0.05</v>
          </cell>
          <cell r="Q70">
            <v>0</v>
          </cell>
          <cell r="R70">
            <v>0</v>
          </cell>
        </row>
        <row r="71">
          <cell r="B71">
            <v>2398</v>
          </cell>
          <cell r="C71">
            <v>1073</v>
          </cell>
          <cell r="D71">
            <v>107</v>
          </cell>
          <cell r="E71">
            <v>35</v>
          </cell>
          <cell r="K71">
            <v>0.06</v>
          </cell>
          <cell r="L71">
            <v>0.02</v>
          </cell>
          <cell r="Q71">
            <v>0</v>
          </cell>
          <cell r="R71">
            <v>0</v>
          </cell>
        </row>
        <row r="72">
          <cell r="B72">
            <v>1955</v>
          </cell>
          <cell r="C72">
            <v>849</v>
          </cell>
          <cell r="D72">
            <v>87</v>
          </cell>
          <cell r="E72">
            <v>28</v>
          </cell>
          <cell r="K72">
            <v>0.05</v>
          </cell>
          <cell r="L72">
            <v>0.02</v>
          </cell>
          <cell r="Q72">
            <v>0</v>
          </cell>
          <cell r="R72">
            <v>0</v>
          </cell>
        </row>
        <row r="73">
          <cell r="B73">
            <v>1418</v>
          </cell>
          <cell r="C73">
            <v>589</v>
          </cell>
          <cell r="D73">
            <v>63</v>
          </cell>
          <cell r="E73">
            <v>19</v>
          </cell>
          <cell r="K73">
            <v>0.04</v>
          </cell>
          <cell r="L73">
            <v>0.01</v>
          </cell>
          <cell r="Q73">
            <v>0</v>
          </cell>
          <cell r="R73">
            <v>0</v>
          </cell>
        </row>
        <row r="74">
          <cell r="B74">
            <v>1021</v>
          </cell>
          <cell r="C74">
            <v>345</v>
          </cell>
          <cell r="D74">
            <v>45</v>
          </cell>
          <cell r="E74">
            <v>11</v>
          </cell>
          <cell r="K74">
            <v>0.03</v>
          </cell>
          <cell r="L74">
            <v>0.01</v>
          </cell>
          <cell r="Q74">
            <v>0</v>
          </cell>
          <cell r="R74">
            <v>0</v>
          </cell>
        </row>
        <row r="77">
          <cell r="B77">
            <v>99626</v>
          </cell>
        </row>
        <row r="78">
          <cell r="B78">
            <v>14710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271</v>
          </cell>
          <cell r="C6">
            <v>344</v>
          </cell>
          <cell r="D6">
            <v>5</v>
          </cell>
          <cell r="E6">
            <v>8</v>
          </cell>
        </row>
        <row r="7">
          <cell r="B7">
            <v>138</v>
          </cell>
          <cell r="C7">
            <v>201</v>
          </cell>
          <cell r="D7">
            <v>3</v>
          </cell>
          <cell r="E7">
            <v>5</v>
          </cell>
        </row>
        <row r="8">
          <cell r="B8">
            <v>104</v>
          </cell>
          <cell r="C8">
            <v>145</v>
          </cell>
          <cell r="D8">
            <v>2</v>
          </cell>
          <cell r="E8">
            <v>3</v>
          </cell>
        </row>
        <row r="9">
          <cell r="B9">
            <v>144</v>
          </cell>
          <cell r="C9">
            <v>186</v>
          </cell>
          <cell r="D9">
            <v>3</v>
          </cell>
          <cell r="E9">
            <v>4</v>
          </cell>
        </row>
        <row r="10">
          <cell r="B10">
            <v>298</v>
          </cell>
          <cell r="C10">
            <v>278</v>
          </cell>
          <cell r="D10">
            <v>6</v>
          </cell>
          <cell r="E10">
            <v>6</v>
          </cell>
        </row>
        <row r="11">
          <cell r="B11">
            <v>801</v>
          </cell>
          <cell r="C11">
            <v>724</v>
          </cell>
          <cell r="D11">
            <v>15</v>
          </cell>
          <cell r="E11">
            <v>17</v>
          </cell>
        </row>
        <row r="12">
          <cell r="B12">
            <v>3127</v>
          </cell>
          <cell r="C12">
            <v>3517</v>
          </cell>
          <cell r="D12">
            <v>54</v>
          </cell>
          <cell r="E12">
            <v>82</v>
          </cell>
        </row>
        <row r="13">
          <cell r="B13">
            <v>4079</v>
          </cell>
          <cell r="C13">
            <v>4490</v>
          </cell>
          <cell r="D13">
            <v>248</v>
          </cell>
          <cell r="E13">
            <v>370</v>
          </cell>
        </row>
        <row r="14">
          <cell r="B14">
            <v>4290</v>
          </cell>
          <cell r="C14">
            <v>4744</v>
          </cell>
          <cell r="D14">
            <v>273</v>
          </cell>
          <cell r="E14">
            <v>481</v>
          </cell>
        </row>
        <row r="15">
          <cell r="B15">
            <v>3058</v>
          </cell>
          <cell r="C15">
            <v>3431</v>
          </cell>
          <cell r="D15">
            <v>144</v>
          </cell>
          <cell r="E15">
            <v>227</v>
          </cell>
        </row>
        <row r="16">
          <cell r="B16">
            <v>2269</v>
          </cell>
          <cell r="C16">
            <v>3132</v>
          </cell>
          <cell r="D16">
            <v>71</v>
          </cell>
          <cell r="E16">
            <v>183</v>
          </cell>
        </row>
        <row r="17">
          <cell r="B17">
            <v>2075</v>
          </cell>
          <cell r="C17">
            <v>2534</v>
          </cell>
          <cell r="D17">
            <v>68</v>
          </cell>
          <cell r="E17">
            <v>116</v>
          </cell>
        </row>
        <row r="18">
          <cell r="B18">
            <v>2342</v>
          </cell>
          <cell r="C18">
            <v>2764</v>
          </cell>
          <cell r="D18">
            <v>73</v>
          </cell>
          <cell r="E18">
            <v>119</v>
          </cell>
        </row>
        <row r="19">
          <cell r="B19">
            <v>2671</v>
          </cell>
          <cell r="C19">
            <v>3089</v>
          </cell>
          <cell r="D19">
            <v>80</v>
          </cell>
          <cell r="E19">
            <v>130</v>
          </cell>
        </row>
        <row r="20">
          <cell r="B20">
            <v>3363</v>
          </cell>
          <cell r="C20">
            <v>3689</v>
          </cell>
          <cell r="D20">
            <v>108</v>
          </cell>
          <cell r="E20">
            <v>154</v>
          </cell>
        </row>
        <row r="21">
          <cell r="B21">
            <v>4030</v>
          </cell>
          <cell r="C21">
            <v>4490</v>
          </cell>
          <cell r="D21">
            <v>240</v>
          </cell>
          <cell r="E21">
            <v>378</v>
          </cell>
        </row>
        <row r="22">
          <cell r="B22">
            <v>4112</v>
          </cell>
          <cell r="C22">
            <v>4462</v>
          </cell>
          <cell r="D22">
            <v>253</v>
          </cell>
          <cell r="E22">
            <v>357</v>
          </cell>
        </row>
        <row r="23">
          <cell r="B23">
            <v>4550</v>
          </cell>
          <cell r="C23">
            <v>4913</v>
          </cell>
          <cell r="D23">
            <v>414</v>
          </cell>
          <cell r="E23">
            <v>586</v>
          </cell>
        </row>
        <row r="24">
          <cell r="B24">
            <v>3811</v>
          </cell>
          <cell r="C24">
            <v>4504</v>
          </cell>
          <cell r="D24">
            <v>109</v>
          </cell>
          <cell r="E24">
            <v>245</v>
          </cell>
        </row>
        <row r="25">
          <cell r="B25">
            <v>2719</v>
          </cell>
          <cell r="C25">
            <v>3115</v>
          </cell>
          <cell r="D25">
            <v>44</v>
          </cell>
          <cell r="E25">
            <v>68</v>
          </cell>
        </row>
        <row r="26">
          <cell r="B26">
            <v>1391</v>
          </cell>
          <cell r="C26">
            <v>1470</v>
          </cell>
          <cell r="D26">
            <v>25</v>
          </cell>
          <cell r="E26">
            <v>33</v>
          </cell>
        </row>
        <row r="27">
          <cell r="B27">
            <v>1092</v>
          </cell>
          <cell r="C27">
            <v>1153</v>
          </cell>
          <cell r="D27">
            <v>20</v>
          </cell>
          <cell r="E27">
            <v>26</v>
          </cell>
        </row>
        <row r="28">
          <cell r="B28">
            <v>885</v>
          </cell>
          <cell r="C28">
            <v>984</v>
          </cell>
          <cell r="D28">
            <v>16</v>
          </cell>
          <cell r="E28">
            <v>22</v>
          </cell>
        </row>
        <row r="29">
          <cell r="B29">
            <v>509</v>
          </cell>
          <cell r="C29">
            <v>673</v>
          </cell>
          <cell r="D29">
            <v>10</v>
          </cell>
          <cell r="E29">
            <v>16</v>
          </cell>
        </row>
        <row r="51">
          <cell r="B51">
            <v>607</v>
          </cell>
          <cell r="C51">
            <v>678</v>
          </cell>
          <cell r="D51">
            <v>29</v>
          </cell>
          <cell r="E51">
            <v>28</v>
          </cell>
        </row>
        <row r="52">
          <cell r="B52">
            <v>309</v>
          </cell>
          <cell r="C52">
            <v>396</v>
          </cell>
          <cell r="D52">
            <v>15</v>
          </cell>
          <cell r="E52">
            <v>16</v>
          </cell>
        </row>
        <row r="53">
          <cell r="B53">
            <v>233</v>
          </cell>
          <cell r="C53">
            <v>287</v>
          </cell>
          <cell r="D53">
            <v>11</v>
          </cell>
          <cell r="E53">
            <v>12</v>
          </cell>
        </row>
        <row r="54">
          <cell r="B54">
            <v>323</v>
          </cell>
          <cell r="C54">
            <v>367</v>
          </cell>
          <cell r="D54">
            <v>15</v>
          </cell>
          <cell r="E54">
            <v>15</v>
          </cell>
        </row>
        <row r="55">
          <cell r="B55">
            <v>668</v>
          </cell>
          <cell r="C55">
            <v>550</v>
          </cell>
          <cell r="D55">
            <v>32</v>
          </cell>
          <cell r="E55">
            <v>23</v>
          </cell>
        </row>
        <row r="56">
          <cell r="B56">
            <v>1797</v>
          </cell>
          <cell r="C56">
            <v>1430</v>
          </cell>
          <cell r="D56">
            <v>84</v>
          </cell>
          <cell r="E56">
            <v>58</v>
          </cell>
        </row>
        <row r="57">
          <cell r="B57">
            <v>4643</v>
          </cell>
          <cell r="C57">
            <v>4838</v>
          </cell>
          <cell r="D57">
            <v>308</v>
          </cell>
          <cell r="E57">
            <v>318</v>
          </cell>
        </row>
        <row r="58">
          <cell r="B58">
            <v>5072</v>
          </cell>
          <cell r="C58">
            <v>5269</v>
          </cell>
          <cell r="D58">
            <v>1209</v>
          </cell>
          <cell r="E58">
            <v>1276</v>
          </cell>
        </row>
        <row r="59">
          <cell r="B59">
            <v>5306</v>
          </cell>
          <cell r="C59">
            <v>5468</v>
          </cell>
          <cell r="D59">
            <v>1313</v>
          </cell>
          <cell r="E59">
            <v>1633</v>
          </cell>
        </row>
        <row r="60">
          <cell r="B60">
            <v>4281</v>
          </cell>
          <cell r="C60">
            <v>4474</v>
          </cell>
          <cell r="D60">
            <v>683</v>
          </cell>
          <cell r="E60">
            <v>770</v>
          </cell>
        </row>
        <row r="61">
          <cell r="B61">
            <v>4001</v>
          </cell>
          <cell r="C61">
            <v>5051</v>
          </cell>
          <cell r="D61">
            <v>366</v>
          </cell>
          <cell r="E61">
            <v>715</v>
          </cell>
        </row>
        <row r="62">
          <cell r="B62">
            <v>3883</v>
          </cell>
          <cell r="C62">
            <v>4299</v>
          </cell>
          <cell r="D62">
            <v>344</v>
          </cell>
          <cell r="E62">
            <v>406</v>
          </cell>
        </row>
        <row r="63">
          <cell r="B63">
            <v>4017</v>
          </cell>
          <cell r="C63">
            <v>4350</v>
          </cell>
          <cell r="D63">
            <v>369</v>
          </cell>
          <cell r="E63">
            <v>416</v>
          </cell>
        </row>
        <row r="64">
          <cell r="B64">
            <v>4223</v>
          </cell>
          <cell r="C64">
            <v>4519</v>
          </cell>
          <cell r="D64">
            <v>408</v>
          </cell>
          <cell r="E64">
            <v>458</v>
          </cell>
        </row>
        <row r="65">
          <cell r="B65">
            <v>4657</v>
          </cell>
          <cell r="C65">
            <v>4743</v>
          </cell>
          <cell r="D65">
            <v>545</v>
          </cell>
          <cell r="E65">
            <v>541</v>
          </cell>
        </row>
        <row r="66">
          <cell r="B66">
            <v>5032</v>
          </cell>
          <cell r="C66">
            <v>5295</v>
          </cell>
          <cell r="D66">
            <v>1167</v>
          </cell>
          <cell r="E66">
            <v>1311</v>
          </cell>
        </row>
        <row r="67">
          <cell r="B67">
            <v>5108</v>
          </cell>
          <cell r="C67">
            <v>5206</v>
          </cell>
          <cell r="D67">
            <v>1228</v>
          </cell>
          <cell r="E67">
            <v>1230</v>
          </cell>
        </row>
        <row r="68">
          <cell r="B68">
            <v>5563</v>
          </cell>
          <cell r="C68">
            <v>5593</v>
          </cell>
          <cell r="D68">
            <v>1926</v>
          </cell>
          <cell r="E68">
            <v>2009</v>
          </cell>
        </row>
        <row r="69">
          <cell r="B69">
            <v>5237</v>
          </cell>
          <cell r="C69">
            <v>5684</v>
          </cell>
          <cell r="D69">
            <v>591</v>
          </cell>
          <cell r="E69">
            <v>1060</v>
          </cell>
        </row>
        <row r="70">
          <cell r="B70">
            <v>4368</v>
          </cell>
          <cell r="C70">
            <v>4618</v>
          </cell>
          <cell r="D70">
            <v>254</v>
          </cell>
          <cell r="E70">
            <v>256</v>
          </cell>
        </row>
        <row r="71">
          <cell r="B71">
            <v>3114</v>
          </cell>
          <cell r="C71">
            <v>2901</v>
          </cell>
          <cell r="D71">
            <v>148</v>
          </cell>
          <cell r="E71">
            <v>118</v>
          </cell>
        </row>
        <row r="72">
          <cell r="B72">
            <v>2448</v>
          </cell>
          <cell r="C72">
            <v>2276</v>
          </cell>
          <cell r="D72">
            <v>114</v>
          </cell>
          <cell r="E72">
            <v>92</v>
          </cell>
        </row>
        <row r="73">
          <cell r="B73">
            <v>1984</v>
          </cell>
          <cell r="C73">
            <v>1943</v>
          </cell>
          <cell r="D73">
            <v>92</v>
          </cell>
          <cell r="E73">
            <v>78</v>
          </cell>
        </row>
        <row r="74">
          <cell r="B74">
            <v>1142</v>
          </cell>
          <cell r="C74">
            <v>1328</v>
          </cell>
          <cell r="D74">
            <v>53</v>
          </cell>
          <cell r="E74">
            <v>54</v>
          </cell>
        </row>
        <row r="96">
          <cell r="B96">
            <v>725</v>
          </cell>
          <cell r="C96">
            <v>801</v>
          </cell>
          <cell r="D96">
            <v>28</v>
          </cell>
          <cell r="E96">
            <v>21</v>
          </cell>
        </row>
        <row r="97">
          <cell r="B97">
            <v>369</v>
          </cell>
          <cell r="C97">
            <v>468</v>
          </cell>
          <cell r="D97">
            <v>14</v>
          </cell>
          <cell r="E97">
            <v>12</v>
          </cell>
        </row>
        <row r="98">
          <cell r="B98">
            <v>279</v>
          </cell>
          <cell r="C98">
            <v>339</v>
          </cell>
          <cell r="D98">
            <v>11</v>
          </cell>
          <cell r="E98">
            <v>9</v>
          </cell>
        </row>
        <row r="99">
          <cell r="B99">
            <v>386</v>
          </cell>
          <cell r="C99">
            <v>434</v>
          </cell>
          <cell r="D99">
            <v>15</v>
          </cell>
          <cell r="E99">
            <v>11</v>
          </cell>
        </row>
        <row r="100">
          <cell r="B100">
            <v>798</v>
          </cell>
          <cell r="C100">
            <v>649</v>
          </cell>
          <cell r="D100">
            <v>31</v>
          </cell>
          <cell r="E100">
            <v>17</v>
          </cell>
        </row>
        <row r="101">
          <cell r="B101">
            <v>2144</v>
          </cell>
          <cell r="C101">
            <v>1688</v>
          </cell>
          <cell r="D101">
            <v>83</v>
          </cell>
          <cell r="E101">
            <v>43</v>
          </cell>
        </row>
        <row r="102">
          <cell r="B102">
            <v>5516</v>
          </cell>
          <cell r="C102">
            <v>5710</v>
          </cell>
          <cell r="D102">
            <v>348</v>
          </cell>
          <cell r="E102">
            <v>291</v>
          </cell>
        </row>
        <row r="103">
          <cell r="B103">
            <v>6179</v>
          </cell>
          <cell r="C103">
            <v>6509</v>
          </cell>
          <cell r="D103">
            <v>1260</v>
          </cell>
          <cell r="E103">
            <v>1108</v>
          </cell>
        </row>
        <row r="104">
          <cell r="B104">
            <v>6470</v>
          </cell>
          <cell r="C104">
            <v>6922</v>
          </cell>
          <cell r="D104">
            <v>1368</v>
          </cell>
          <cell r="E104">
            <v>1343</v>
          </cell>
        </row>
        <row r="105">
          <cell r="B105">
            <v>5168</v>
          </cell>
          <cell r="C105">
            <v>5489</v>
          </cell>
          <cell r="D105">
            <v>711</v>
          </cell>
          <cell r="E105">
            <v>615</v>
          </cell>
        </row>
        <row r="106">
          <cell r="B106">
            <v>4801</v>
          </cell>
          <cell r="C106">
            <v>6085</v>
          </cell>
          <cell r="D106">
            <v>371</v>
          </cell>
          <cell r="E106">
            <v>626</v>
          </cell>
        </row>
        <row r="107">
          <cell r="B107">
            <v>4663</v>
          </cell>
          <cell r="C107">
            <v>5157</v>
          </cell>
          <cell r="D107">
            <v>343</v>
          </cell>
          <cell r="E107">
            <v>319</v>
          </cell>
        </row>
        <row r="108">
          <cell r="B108">
            <v>4819</v>
          </cell>
          <cell r="C108">
            <v>5216</v>
          </cell>
          <cell r="D108">
            <v>375</v>
          </cell>
          <cell r="E108">
            <v>331</v>
          </cell>
        </row>
        <row r="109">
          <cell r="B109">
            <v>5059</v>
          </cell>
          <cell r="C109">
            <v>5415</v>
          </cell>
          <cell r="D109">
            <v>425</v>
          </cell>
          <cell r="E109">
            <v>378</v>
          </cell>
        </row>
        <row r="110">
          <cell r="B110">
            <v>5562</v>
          </cell>
          <cell r="C110">
            <v>5682</v>
          </cell>
          <cell r="D110">
            <v>599</v>
          </cell>
          <cell r="E110">
            <v>467</v>
          </cell>
        </row>
        <row r="111">
          <cell r="B111">
            <v>6117</v>
          </cell>
          <cell r="C111">
            <v>6549</v>
          </cell>
          <cell r="D111">
            <v>1225</v>
          </cell>
          <cell r="E111">
            <v>1139</v>
          </cell>
        </row>
        <row r="112">
          <cell r="B112">
            <v>6243</v>
          </cell>
          <cell r="C112">
            <v>6432</v>
          </cell>
          <cell r="D112">
            <v>1260</v>
          </cell>
          <cell r="E112">
            <v>1058</v>
          </cell>
        </row>
        <row r="113">
          <cell r="B113">
            <v>6970</v>
          </cell>
          <cell r="C113">
            <v>7231</v>
          </cell>
          <cell r="D113">
            <v>1898</v>
          </cell>
          <cell r="E113">
            <v>1616</v>
          </cell>
        </row>
        <row r="114">
          <cell r="B114">
            <v>6204</v>
          </cell>
          <cell r="C114">
            <v>6904</v>
          </cell>
          <cell r="D114">
            <v>697</v>
          </cell>
          <cell r="E114">
            <v>945</v>
          </cell>
        </row>
        <row r="115">
          <cell r="B115">
            <v>5198</v>
          </cell>
          <cell r="C115">
            <v>5448</v>
          </cell>
          <cell r="D115">
            <v>275</v>
          </cell>
          <cell r="E115">
            <v>225</v>
          </cell>
        </row>
        <row r="116">
          <cell r="B116">
            <v>3716</v>
          </cell>
          <cell r="C116">
            <v>3424</v>
          </cell>
          <cell r="D116">
            <v>148</v>
          </cell>
          <cell r="E116">
            <v>89</v>
          </cell>
        </row>
        <row r="117">
          <cell r="B117">
            <v>2921</v>
          </cell>
          <cell r="C117">
            <v>2687</v>
          </cell>
          <cell r="D117">
            <v>114</v>
          </cell>
          <cell r="E117">
            <v>69</v>
          </cell>
        </row>
        <row r="118">
          <cell r="B118">
            <v>2367</v>
          </cell>
          <cell r="C118">
            <v>2293</v>
          </cell>
          <cell r="D118">
            <v>92</v>
          </cell>
          <cell r="E118">
            <v>59</v>
          </cell>
        </row>
        <row r="119">
          <cell r="B119">
            <v>1363</v>
          </cell>
          <cell r="C119">
            <v>1568</v>
          </cell>
          <cell r="D119">
            <v>53</v>
          </cell>
          <cell r="E119">
            <v>40</v>
          </cell>
        </row>
        <row r="141">
          <cell r="B141">
            <v>730</v>
          </cell>
          <cell r="C141">
            <v>886</v>
          </cell>
          <cell r="D141">
            <v>42</v>
          </cell>
          <cell r="E141">
            <v>37</v>
          </cell>
        </row>
        <row r="142">
          <cell r="B142">
            <v>372</v>
          </cell>
          <cell r="C142">
            <v>518</v>
          </cell>
          <cell r="D142">
            <v>22</v>
          </cell>
          <cell r="E142">
            <v>22</v>
          </cell>
        </row>
        <row r="143">
          <cell r="B143">
            <v>281</v>
          </cell>
          <cell r="C143">
            <v>375</v>
          </cell>
          <cell r="D143">
            <v>16</v>
          </cell>
          <cell r="E143">
            <v>16</v>
          </cell>
        </row>
        <row r="144">
          <cell r="B144">
            <v>389</v>
          </cell>
          <cell r="C144">
            <v>480</v>
          </cell>
          <cell r="D144">
            <v>23</v>
          </cell>
          <cell r="E144">
            <v>20</v>
          </cell>
        </row>
        <row r="145">
          <cell r="B145">
            <v>804</v>
          </cell>
          <cell r="C145">
            <v>718</v>
          </cell>
          <cell r="D145">
            <v>47</v>
          </cell>
          <cell r="E145">
            <v>30</v>
          </cell>
        </row>
        <row r="146">
          <cell r="B146">
            <v>2160</v>
          </cell>
          <cell r="C146">
            <v>1867</v>
          </cell>
          <cell r="D146">
            <v>125</v>
          </cell>
          <cell r="E146">
            <v>78</v>
          </cell>
        </row>
        <row r="147">
          <cell r="B147">
            <v>5422</v>
          </cell>
          <cell r="C147">
            <v>6164</v>
          </cell>
          <cell r="D147">
            <v>596</v>
          </cell>
          <cell r="E147">
            <v>578</v>
          </cell>
        </row>
        <row r="148">
          <cell r="B148">
            <v>5489</v>
          </cell>
          <cell r="C148">
            <v>6376</v>
          </cell>
          <cell r="D148">
            <v>2145</v>
          </cell>
          <cell r="E148">
            <v>2181</v>
          </cell>
        </row>
        <row r="149">
          <cell r="B149">
            <v>5600</v>
          </cell>
          <cell r="C149">
            <v>6612</v>
          </cell>
          <cell r="D149">
            <v>2444</v>
          </cell>
          <cell r="E149">
            <v>2674</v>
          </cell>
        </row>
        <row r="150">
          <cell r="B150">
            <v>4835</v>
          </cell>
          <cell r="C150">
            <v>5656</v>
          </cell>
          <cell r="D150">
            <v>1197</v>
          </cell>
          <cell r="E150">
            <v>1202</v>
          </cell>
        </row>
        <row r="151">
          <cell r="B151">
            <v>4707</v>
          </cell>
          <cell r="C151">
            <v>6305</v>
          </cell>
          <cell r="D151">
            <v>600</v>
          </cell>
          <cell r="E151">
            <v>1235</v>
          </cell>
        </row>
        <row r="152">
          <cell r="B152">
            <v>4591</v>
          </cell>
          <cell r="C152">
            <v>5538</v>
          </cell>
          <cell r="D152">
            <v>546</v>
          </cell>
          <cell r="E152">
            <v>615</v>
          </cell>
        </row>
        <row r="153">
          <cell r="B153">
            <v>4722</v>
          </cell>
          <cell r="C153">
            <v>5591</v>
          </cell>
          <cell r="D153">
            <v>608</v>
          </cell>
          <cell r="E153">
            <v>641</v>
          </cell>
        </row>
        <row r="154">
          <cell r="B154">
            <v>4924</v>
          </cell>
          <cell r="C154">
            <v>5766</v>
          </cell>
          <cell r="D154">
            <v>704</v>
          </cell>
          <cell r="E154">
            <v>743</v>
          </cell>
        </row>
        <row r="155">
          <cell r="B155">
            <v>5291</v>
          </cell>
          <cell r="C155">
            <v>5980</v>
          </cell>
          <cell r="D155">
            <v>1031</v>
          </cell>
          <cell r="E155">
            <v>929</v>
          </cell>
        </row>
        <row r="156">
          <cell r="B156">
            <v>5464</v>
          </cell>
          <cell r="C156">
            <v>6399</v>
          </cell>
          <cell r="D156">
            <v>2070</v>
          </cell>
          <cell r="E156">
            <v>2239</v>
          </cell>
        </row>
        <row r="157">
          <cell r="B157">
            <v>5515</v>
          </cell>
          <cell r="C157">
            <v>6335</v>
          </cell>
          <cell r="D157">
            <v>2186</v>
          </cell>
          <cell r="E157">
            <v>2082</v>
          </cell>
        </row>
        <row r="158">
          <cell r="B158">
            <v>5834</v>
          </cell>
          <cell r="C158">
            <v>6819</v>
          </cell>
          <cell r="D158">
            <v>3265</v>
          </cell>
          <cell r="E158">
            <v>3118</v>
          </cell>
        </row>
        <row r="159">
          <cell r="B159">
            <v>5863</v>
          </cell>
          <cell r="C159">
            <v>7066</v>
          </cell>
          <cell r="D159">
            <v>1219</v>
          </cell>
          <cell r="E159">
            <v>1752</v>
          </cell>
        </row>
        <row r="160">
          <cell r="B160">
            <v>5161</v>
          </cell>
          <cell r="C160">
            <v>5930</v>
          </cell>
          <cell r="D160">
            <v>456</v>
          </cell>
          <cell r="E160">
            <v>443</v>
          </cell>
        </row>
        <row r="161">
          <cell r="B161">
            <v>3741</v>
          </cell>
          <cell r="C161">
            <v>3785</v>
          </cell>
          <cell r="D161">
            <v>224</v>
          </cell>
          <cell r="E161">
            <v>162</v>
          </cell>
        </row>
        <row r="162">
          <cell r="B162">
            <v>2942</v>
          </cell>
          <cell r="C162">
            <v>2971</v>
          </cell>
          <cell r="D162">
            <v>172</v>
          </cell>
          <cell r="E162">
            <v>125</v>
          </cell>
        </row>
        <row r="163">
          <cell r="B163">
            <v>2385</v>
          </cell>
          <cell r="C163">
            <v>2536</v>
          </cell>
          <cell r="D163">
            <v>139</v>
          </cell>
          <cell r="E163">
            <v>106</v>
          </cell>
        </row>
        <row r="164">
          <cell r="B164">
            <v>1373</v>
          </cell>
          <cell r="C164">
            <v>1735</v>
          </cell>
          <cell r="D164">
            <v>80</v>
          </cell>
          <cell r="E164">
            <v>73</v>
          </cell>
        </row>
        <row r="186">
          <cell r="B186">
            <v>646</v>
          </cell>
          <cell r="C186">
            <v>676</v>
          </cell>
          <cell r="D186">
            <v>30</v>
          </cell>
          <cell r="E186">
            <v>26</v>
          </cell>
        </row>
        <row r="187">
          <cell r="B187">
            <v>329</v>
          </cell>
          <cell r="C187">
            <v>395</v>
          </cell>
          <cell r="D187">
            <v>15</v>
          </cell>
          <cell r="E187">
            <v>15</v>
          </cell>
        </row>
        <row r="188">
          <cell r="B188">
            <v>248</v>
          </cell>
          <cell r="C188">
            <v>286</v>
          </cell>
          <cell r="D188">
            <v>12</v>
          </cell>
          <cell r="E188">
            <v>11</v>
          </cell>
        </row>
        <row r="189">
          <cell r="B189">
            <v>344</v>
          </cell>
          <cell r="C189">
            <v>366</v>
          </cell>
          <cell r="D189">
            <v>16</v>
          </cell>
          <cell r="E189">
            <v>14</v>
          </cell>
        </row>
        <row r="190">
          <cell r="B190">
            <v>711</v>
          </cell>
          <cell r="C190">
            <v>548</v>
          </cell>
          <cell r="D190">
            <v>33</v>
          </cell>
          <cell r="E190">
            <v>21</v>
          </cell>
        </row>
        <row r="191">
          <cell r="B191">
            <v>1910</v>
          </cell>
          <cell r="C191">
            <v>1425</v>
          </cell>
          <cell r="D191">
            <v>89</v>
          </cell>
          <cell r="E191">
            <v>54</v>
          </cell>
        </row>
        <row r="192">
          <cell r="B192">
            <v>4801</v>
          </cell>
          <cell r="C192">
            <v>4675</v>
          </cell>
          <cell r="D192">
            <v>463</v>
          </cell>
          <cell r="E192">
            <v>449</v>
          </cell>
        </row>
        <row r="193">
          <cell r="B193">
            <v>5112</v>
          </cell>
          <cell r="C193">
            <v>4871</v>
          </cell>
          <cell r="D193">
            <v>1565</v>
          </cell>
          <cell r="E193">
            <v>1633</v>
          </cell>
        </row>
        <row r="194">
          <cell r="B194">
            <v>5238</v>
          </cell>
          <cell r="C194">
            <v>5037</v>
          </cell>
          <cell r="D194">
            <v>1799</v>
          </cell>
          <cell r="E194">
            <v>2021</v>
          </cell>
        </row>
        <row r="195">
          <cell r="B195">
            <v>4450</v>
          </cell>
          <cell r="C195">
            <v>4354</v>
          </cell>
          <cell r="D195">
            <v>826</v>
          </cell>
          <cell r="E195">
            <v>858</v>
          </cell>
        </row>
        <row r="196">
          <cell r="B196">
            <v>4228</v>
          </cell>
          <cell r="C196">
            <v>4775</v>
          </cell>
          <cell r="D196">
            <v>414</v>
          </cell>
          <cell r="E196">
            <v>955</v>
          </cell>
        </row>
        <row r="197">
          <cell r="B197">
            <v>4123</v>
          </cell>
          <cell r="C197">
            <v>4240</v>
          </cell>
          <cell r="D197">
            <v>371</v>
          </cell>
          <cell r="E197">
            <v>437</v>
          </cell>
        </row>
        <row r="198">
          <cell r="B198">
            <v>4241</v>
          </cell>
          <cell r="C198">
            <v>4279</v>
          </cell>
          <cell r="D198">
            <v>421</v>
          </cell>
          <cell r="E198">
            <v>457</v>
          </cell>
        </row>
        <row r="199">
          <cell r="B199">
            <v>4428</v>
          </cell>
          <cell r="C199">
            <v>4408</v>
          </cell>
          <cell r="D199">
            <v>495</v>
          </cell>
          <cell r="E199">
            <v>539</v>
          </cell>
        </row>
        <row r="200">
          <cell r="B200">
            <v>4766</v>
          </cell>
          <cell r="C200">
            <v>4558</v>
          </cell>
          <cell r="D200">
            <v>764</v>
          </cell>
          <cell r="E200">
            <v>692</v>
          </cell>
        </row>
        <row r="201">
          <cell r="B201">
            <v>5083</v>
          </cell>
          <cell r="C201">
            <v>4887</v>
          </cell>
          <cell r="D201">
            <v>1507</v>
          </cell>
          <cell r="E201">
            <v>1678</v>
          </cell>
        </row>
        <row r="202">
          <cell r="B202">
            <v>5136</v>
          </cell>
          <cell r="C202">
            <v>4841</v>
          </cell>
          <cell r="D202">
            <v>1600</v>
          </cell>
          <cell r="E202">
            <v>1555</v>
          </cell>
        </row>
        <row r="203">
          <cell r="B203">
            <v>5551</v>
          </cell>
          <cell r="C203">
            <v>5188</v>
          </cell>
          <cell r="D203">
            <v>2408</v>
          </cell>
          <cell r="E203">
            <v>2365</v>
          </cell>
        </row>
        <row r="204">
          <cell r="B204">
            <v>5224</v>
          </cell>
          <cell r="C204">
            <v>5270</v>
          </cell>
          <cell r="D204">
            <v>971</v>
          </cell>
          <cell r="E204">
            <v>1432</v>
          </cell>
        </row>
        <row r="205">
          <cell r="B205">
            <v>4568</v>
          </cell>
          <cell r="C205">
            <v>4508</v>
          </cell>
          <cell r="D205">
            <v>345</v>
          </cell>
          <cell r="E205">
            <v>336</v>
          </cell>
        </row>
        <row r="206">
          <cell r="B206">
            <v>3308</v>
          </cell>
          <cell r="C206">
            <v>2888</v>
          </cell>
          <cell r="D206">
            <v>160</v>
          </cell>
          <cell r="E206">
            <v>112</v>
          </cell>
        </row>
        <row r="207">
          <cell r="B207">
            <v>2602</v>
          </cell>
          <cell r="C207">
            <v>2267</v>
          </cell>
          <cell r="D207">
            <v>122</v>
          </cell>
          <cell r="E207">
            <v>86</v>
          </cell>
        </row>
        <row r="208">
          <cell r="B208">
            <v>2109</v>
          </cell>
          <cell r="C208">
            <v>1935</v>
          </cell>
          <cell r="D208">
            <v>98</v>
          </cell>
          <cell r="E208">
            <v>73</v>
          </cell>
        </row>
        <row r="209">
          <cell r="B209">
            <v>1214</v>
          </cell>
          <cell r="C209">
            <v>1324</v>
          </cell>
          <cell r="D209">
            <v>57</v>
          </cell>
          <cell r="E209">
            <v>50</v>
          </cell>
        </row>
        <row r="231">
          <cell r="B231">
            <v>974</v>
          </cell>
          <cell r="C231">
            <v>1033</v>
          </cell>
          <cell r="D231">
            <v>35</v>
          </cell>
          <cell r="E231">
            <v>35</v>
          </cell>
        </row>
        <row r="232">
          <cell r="B232">
            <v>496</v>
          </cell>
          <cell r="C232">
            <v>603</v>
          </cell>
          <cell r="D232">
            <v>18</v>
          </cell>
          <cell r="E232">
            <v>20</v>
          </cell>
        </row>
        <row r="233">
          <cell r="B233">
            <v>375</v>
          </cell>
          <cell r="C233">
            <v>437</v>
          </cell>
          <cell r="D233">
            <v>14</v>
          </cell>
          <cell r="E233">
            <v>15</v>
          </cell>
        </row>
        <row r="234">
          <cell r="B234">
            <v>519</v>
          </cell>
          <cell r="C234">
            <v>559</v>
          </cell>
          <cell r="D234">
            <v>19</v>
          </cell>
          <cell r="E234">
            <v>19</v>
          </cell>
        </row>
        <row r="235">
          <cell r="B235">
            <v>1072</v>
          </cell>
          <cell r="C235">
            <v>837</v>
          </cell>
          <cell r="D235">
            <v>39</v>
          </cell>
          <cell r="E235">
            <v>28</v>
          </cell>
        </row>
        <row r="236">
          <cell r="B236">
            <v>2879</v>
          </cell>
          <cell r="C236">
            <v>2177</v>
          </cell>
          <cell r="D236">
            <v>105</v>
          </cell>
          <cell r="E236">
            <v>73</v>
          </cell>
        </row>
        <row r="237">
          <cell r="B237">
            <v>7443</v>
          </cell>
          <cell r="C237">
            <v>7386</v>
          </cell>
          <cell r="D237">
            <v>417</v>
          </cell>
          <cell r="E237">
            <v>412</v>
          </cell>
        </row>
        <row r="238">
          <cell r="B238">
            <v>8538</v>
          </cell>
          <cell r="C238">
            <v>8470</v>
          </cell>
          <cell r="D238">
            <v>1432</v>
          </cell>
          <cell r="E238">
            <v>1427</v>
          </cell>
        </row>
        <row r="239">
          <cell r="B239">
            <v>8992</v>
          </cell>
          <cell r="C239">
            <v>9186</v>
          </cell>
          <cell r="D239">
            <v>1514</v>
          </cell>
          <cell r="E239">
            <v>1554</v>
          </cell>
        </row>
        <row r="240">
          <cell r="B240">
            <v>6883</v>
          </cell>
          <cell r="C240">
            <v>6951</v>
          </cell>
          <cell r="D240">
            <v>996</v>
          </cell>
          <cell r="E240">
            <v>980</v>
          </cell>
        </row>
        <row r="241">
          <cell r="B241">
            <v>6387</v>
          </cell>
          <cell r="C241">
            <v>7871</v>
          </cell>
          <cell r="D241">
            <v>544</v>
          </cell>
          <cell r="E241">
            <v>849</v>
          </cell>
        </row>
        <row r="242">
          <cell r="B242">
            <v>6200</v>
          </cell>
          <cell r="C242">
            <v>6561</v>
          </cell>
          <cell r="D242">
            <v>509</v>
          </cell>
          <cell r="E242">
            <v>555</v>
          </cell>
        </row>
        <row r="243">
          <cell r="B243">
            <v>6412</v>
          </cell>
          <cell r="C243">
            <v>6653</v>
          </cell>
          <cell r="D243">
            <v>550</v>
          </cell>
          <cell r="E243">
            <v>555</v>
          </cell>
        </row>
        <row r="244">
          <cell r="B244">
            <v>6795</v>
          </cell>
          <cell r="C244">
            <v>6952</v>
          </cell>
          <cell r="D244">
            <v>555</v>
          </cell>
          <cell r="E244">
            <v>576</v>
          </cell>
        </row>
        <row r="245">
          <cell r="B245">
            <v>7514</v>
          </cell>
          <cell r="C245">
            <v>7315</v>
          </cell>
          <cell r="D245">
            <v>743</v>
          </cell>
          <cell r="E245">
            <v>675</v>
          </cell>
        </row>
        <row r="246">
          <cell r="B246">
            <v>8432</v>
          </cell>
          <cell r="C246">
            <v>8546</v>
          </cell>
          <cell r="D246">
            <v>1408</v>
          </cell>
          <cell r="E246">
            <v>1444</v>
          </cell>
        </row>
        <row r="247">
          <cell r="B247">
            <v>8611</v>
          </cell>
          <cell r="C247">
            <v>8339</v>
          </cell>
          <cell r="D247">
            <v>1446</v>
          </cell>
          <cell r="E247">
            <v>1394</v>
          </cell>
        </row>
        <row r="248">
          <cell r="B248">
            <v>10206</v>
          </cell>
          <cell r="C248">
            <v>9844</v>
          </cell>
          <cell r="D248">
            <v>1678</v>
          </cell>
          <cell r="E248">
            <v>1649</v>
          </cell>
        </row>
        <row r="249">
          <cell r="B249">
            <v>8563</v>
          </cell>
          <cell r="C249">
            <v>9261</v>
          </cell>
          <cell r="D249">
            <v>686</v>
          </cell>
          <cell r="E249">
            <v>938</v>
          </cell>
        </row>
        <row r="250">
          <cell r="B250">
            <v>6999</v>
          </cell>
          <cell r="C250">
            <v>7030</v>
          </cell>
          <cell r="D250">
            <v>338</v>
          </cell>
          <cell r="E250">
            <v>341</v>
          </cell>
        </row>
        <row r="251">
          <cell r="B251">
            <v>4993</v>
          </cell>
          <cell r="C251">
            <v>4415</v>
          </cell>
          <cell r="D251">
            <v>186</v>
          </cell>
          <cell r="E251">
            <v>150</v>
          </cell>
        </row>
        <row r="252">
          <cell r="B252">
            <v>3923</v>
          </cell>
          <cell r="C252">
            <v>3464</v>
          </cell>
          <cell r="D252">
            <v>144</v>
          </cell>
          <cell r="E252">
            <v>116</v>
          </cell>
        </row>
        <row r="253">
          <cell r="B253">
            <v>3180</v>
          </cell>
          <cell r="C253">
            <v>2957</v>
          </cell>
          <cell r="D253">
            <v>116</v>
          </cell>
          <cell r="E253">
            <v>99</v>
          </cell>
        </row>
        <row r="254">
          <cell r="B254">
            <v>1830</v>
          </cell>
          <cell r="C254">
            <v>2022</v>
          </cell>
          <cell r="D254">
            <v>67</v>
          </cell>
          <cell r="E254">
            <v>68</v>
          </cell>
        </row>
        <row r="276">
          <cell r="B276">
            <v>420</v>
          </cell>
          <cell r="C276">
            <v>444</v>
          </cell>
          <cell r="D276">
            <v>19</v>
          </cell>
          <cell r="E276">
            <v>20</v>
          </cell>
        </row>
        <row r="277">
          <cell r="B277">
            <v>214</v>
          </cell>
          <cell r="C277">
            <v>259</v>
          </cell>
          <cell r="D277">
            <v>10</v>
          </cell>
          <cell r="E277">
            <v>11</v>
          </cell>
        </row>
        <row r="278">
          <cell r="B278">
            <v>162</v>
          </cell>
          <cell r="C278">
            <v>188</v>
          </cell>
          <cell r="D278">
            <v>7</v>
          </cell>
          <cell r="E278">
            <v>8</v>
          </cell>
        </row>
        <row r="279">
          <cell r="B279">
            <v>224</v>
          </cell>
          <cell r="C279">
            <v>240</v>
          </cell>
          <cell r="D279">
            <v>10</v>
          </cell>
          <cell r="E279">
            <v>11</v>
          </cell>
        </row>
        <row r="280">
          <cell r="B280">
            <v>462</v>
          </cell>
          <cell r="C280">
            <v>360</v>
          </cell>
          <cell r="D280">
            <v>21</v>
          </cell>
          <cell r="E280">
            <v>16</v>
          </cell>
        </row>
        <row r="281">
          <cell r="B281">
            <v>1241</v>
          </cell>
          <cell r="C281">
            <v>936</v>
          </cell>
          <cell r="D281">
            <v>56</v>
          </cell>
          <cell r="E281">
            <v>41</v>
          </cell>
        </row>
        <row r="282">
          <cell r="B282">
            <v>3201</v>
          </cell>
          <cell r="C282">
            <v>3184</v>
          </cell>
          <cell r="D282">
            <v>217</v>
          </cell>
          <cell r="E282">
            <v>202</v>
          </cell>
        </row>
        <row r="283">
          <cell r="B283">
            <v>3586</v>
          </cell>
          <cell r="C283">
            <v>3599</v>
          </cell>
          <cell r="D283">
            <v>750</v>
          </cell>
          <cell r="E283">
            <v>699</v>
          </cell>
        </row>
        <row r="284">
          <cell r="B284">
            <v>3755</v>
          </cell>
          <cell r="C284">
            <v>3876</v>
          </cell>
          <cell r="D284">
            <v>814</v>
          </cell>
          <cell r="E284">
            <v>787</v>
          </cell>
        </row>
        <row r="285">
          <cell r="B285">
            <v>2883</v>
          </cell>
          <cell r="C285">
            <v>2907</v>
          </cell>
          <cell r="D285">
            <v>543</v>
          </cell>
          <cell r="E285">
            <v>537</v>
          </cell>
        </row>
        <row r="286">
          <cell r="B286">
            <v>2730</v>
          </cell>
          <cell r="C286">
            <v>3356</v>
          </cell>
          <cell r="D286">
            <v>289</v>
          </cell>
          <cell r="E286">
            <v>430</v>
          </cell>
        </row>
        <row r="287">
          <cell r="B287">
            <v>2649</v>
          </cell>
          <cell r="C287">
            <v>2795</v>
          </cell>
          <cell r="D287">
            <v>270</v>
          </cell>
          <cell r="E287">
            <v>295</v>
          </cell>
        </row>
        <row r="288">
          <cell r="B288">
            <v>2738</v>
          </cell>
          <cell r="C288">
            <v>2832</v>
          </cell>
          <cell r="D288">
            <v>290</v>
          </cell>
          <cell r="E288">
            <v>297</v>
          </cell>
        </row>
        <row r="289">
          <cell r="B289">
            <v>2893</v>
          </cell>
          <cell r="C289">
            <v>2956</v>
          </cell>
          <cell r="D289">
            <v>304</v>
          </cell>
          <cell r="E289">
            <v>312</v>
          </cell>
        </row>
        <row r="290">
          <cell r="B290">
            <v>3189</v>
          </cell>
          <cell r="C290">
            <v>3114</v>
          </cell>
          <cell r="D290">
            <v>401</v>
          </cell>
          <cell r="E290">
            <v>355</v>
          </cell>
        </row>
        <row r="291">
          <cell r="B291">
            <v>3545</v>
          </cell>
          <cell r="C291">
            <v>3630</v>
          </cell>
          <cell r="D291">
            <v>734</v>
          </cell>
          <cell r="E291">
            <v>708</v>
          </cell>
        </row>
        <row r="292">
          <cell r="B292">
            <v>3611</v>
          </cell>
          <cell r="C292">
            <v>3544</v>
          </cell>
          <cell r="D292">
            <v>762</v>
          </cell>
          <cell r="E292">
            <v>682</v>
          </cell>
        </row>
        <row r="293">
          <cell r="B293">
            <v>4165</v>
          </cell>
          <cell r="C293">
            <v>4107</v>
          </cell>
          <cell r="D293">
            <v>1002</v>
          </cell>
          <cell r="E293">
            <v>883</v>
          </cell>
        </row>
        <row r="294">
          <cell r="B294">
            <v>3657</v>
          </cell>
          <cell r="C294">
            <v>4004</v>
          </cell>
          <cell r="D294">
            <v>367</v>
          </cell>
          <cell r="E294">
            <v>424</v>
          </cell>
        </row>
        <row r="295">
          <cell r="B295">
            <v>3014</v>
          </cell>
          <cell r="C295">
            <v>3028</v>
          </cell>
          <cell r="D295">
            <v>177</v>
          </cell>
          <cell r="E295">
            <v>172</v>
          </cell>
        </row>
        <row r="296">
          <cell r="B296">
            <v>2152</v>
          </cell>
          <cell r="C296">
            <v>1898</v>
          </cell>
          <cell r="D296">
            <v>99</v>
          </cell>
          <cell r="E296">
            <v>84</v>
          </cell>
        </row>
        <row r="297">
          <cell r="B297">
            <v>1691</v>
          </cell>
          <cell r="C297">
            <v>1489</v>
          </cell>
          <cell r="D297">
            <v>76</v>
          </cell>
          <cell r="E297">
            <v>66</v>
          </cell>
        </row>
        <row r="298">
          <cell r="B298">
            <v>1371</v>
          </cell>
          <cell r="C298">
            <v>1271</v>
          </cell>
          <cell r="D298">
            <v>62</v>
          </cell>
          <cell r="E298">
            <v>56</v>
          </cell>
        </row>
        <row r="299">
          <cell r="B299">
            <v>790</v>
          </cell>
          <cell r="C299">
            <v>869</v>
          </cell>
          <cell r="D299">
            <v>35</v>
          </cell>
          <cell r="E299">
            <v>38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garwood"/>
      <sheetName val="Anderson"/>
      <sheetName val="Distribution_AADT"/>
      <sheetName val="Distribution_AAWDT"/>
    </sheetNames>
    <sheetDataSet>
      <sheetData sheetId="0">
        <row r="27">
          <cell r="K27">
            <v>30756</v>
          </cell>
          <cell r="W27">
            <v>31432.799999999996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BP357"/>
  <sheetViews>
    <sheetView view="pageBreakPreview" zoomScale="70" zoomScaleNormal="100" zoomScaleSheetLayoutView="70" workbookViewId="0">
      <pane xSplit="1" ySplit="3" topLeftCell="I4" activePane="bottomRight" state="frozen"/>
      <selection activeCell="D27" sqref="D27:E27"/>
      <selection pane="topRight" activeCell="D27" sqref="D27:E27"/>
      <selection pane="bottomLeft" activeCell="D27" sqref="D27:E27"/>
      <selection pane="bottomRight" activeCell="AO2" sqref="AO1:AY1048576"/>
    </sheetView>
  </sheetViews>
  <sheetFormatPr defaultRowHeight="15" x14ac:dyDescent="0.25"/>
  <cols>
    <col min="1" max="1" width="13.85546875" style="1" bestFit="1" customWidth="1"/>
    <col min="2" max="2" width="4.7109375" style="26" customWidth="1"/>
    <col min="3" max="4" width="9.140625" style="5" customWidth="1"/>
    <col min="5" max="8" width="9.140625" style="8" customWidth="1"/>
    <col min="9" max="11" width="9.140625" style="22" customWidth="1"/>
    <col min="12" max="13" width="9.140625" style="10" customWidth="1"/>
    <col min="14" max="14" width="4.7109375" style="26" customWidth="1"/>
    <col min="15" max="16" width="9.140625" style="5" customWidth="1"/>
    <col min="17" max="20" width="9.140625" style="8" customWidth="1"/>
    <col min="21" max="23" width="9.140625" style="22" customWidth="1"/>
    <col min="24" max="25" width="9.140625" style="10" customWidth="1"/>
    <col min="26" max="26" width="4.7109375" style="26" customWidth="1"/>
    <col min="27" max="27" width="13.85546875" style="1" customWidth="1"/>
    <col min="28" max="28" width="4.7109375" style="26" hidden="1" customWidth="1"/>
    <col min="29" max="30" width="9.140625" style="5" hidden="1" customWidth="1"/>
    <col min="31" max="34" width="9.140625" style="8" customWidth="1"/>
    <col min="35" max="37" width="9.140625" style="22" customWidth="1"/>
    <col min="38" max="39" width="9.140625" style="10" customWidth="1"/>
    <col min="40" max="40" width="4.7109375" style="26" customWidth="1"/>
    <col min="41" max="42" width="9.140625" style="5" customWidth="1"/>
    <col min="43" max="46" width="9.140625" style="8" customWidth="1"/>
    <col min="47" max="49" width="9.140625" style="22" customWidth="1"/>
    <col min="50" max="51" width="9.140625" style="10" customWidth="1"/>
    <col min="52" max="52" width="4.7109375" style="26" customWidth="1"/>
    <col min="53" max="54" width="9.140625" style="5" hidden="1" customWidth="1"/>
    <col min="55" max="58" width="9.140625" style="8" hidden="1" customWidth="1"/>
    <col min="59" max="61" width="9.140625" style="22" hidden="1" customWidth="1"/>
    <col min="62" max="62" width="9.140625" style="10" hidden="1" customWidth="1"/>
    <col min="63" max="63" width="9.140625" style="10" customWidth="1"/>
    <col min="64" max="64" width="8" style="26" customWidth="1"/>
  </cols>
  <sheetData>
    <row r="1" spans="1:68" s="25" customFormat="1" x14ac:dyDescent="0.25">
      <c r="A1" s="31"/>
      <c r="C1" s="384" t="s">
        <v>131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  <c r="O1" s="384" t="s">
        <v>167</v>
      </c>
      <c r="P1" s="384"/>
      <c r="Q1" s="384"/>
      <c r="R1" s="384"/>
      <c r="S1" s="384"/>
      <c r="T1" s="384"/>
      <c r="U1" s="384"/>
      <c r="V1" s="384"/>
      <c r="W1" s="384"/>
      <c r="X1" s="384"/>
      <c r="Y1" s="384"/>
      <c r="AA1" s="31"/>
      <c r="AC1" s="384" t="s">
        <v>132</v>
      </c>
      <c r="AD1" s="384"/>
      <c r="AE1" s="384"/>
      <c r="AF1" s="384"/>
      <c r="AG1" s="384"/>
      <c r="AH1" s="384"/>
      <c r="AI1" s="384"/>
      <c r="AJ1" s="384"/>
      <c r="AK1" s="384"/>
      <c r="AL1" s="384"/>
      <c r="AM1" s="384"/>
      <c r="AO1" s="384" t="s">
        <v>133</v>
      </c>
      <c r="AP1" s="384"/>
      <c r="AQ1" s="384"/>
      <c r="AR1" s="384"/>
      <c r="AS1" s="384"/>
      <c r="AT1" s="384"/>
      <c r="AU1" s="384"/>
      <c r="AV1" s="384"/>
      <c r="AW1" s="384"/>
      <c r="AX1" s="384"/>
      <c r="AY1" s="384"/>
      <c r="BA1" s="384" t="s">
        <v>133</v>
      </c>
      <c r="BB1" s="384"/>
      <c r="BC1" s="384"/>
      <c r="BD1" s="384"/>
      <c r="BE1" s="384"/>
      <c r="BF1" s="384"/>
      <c r="BG1" s="384"/>
      <c r="BH1" s="384"/>
      <c r="BI1" s="384"/>
      <c r="BJ1" s="384"/>
      <c r="BK1" s="384"/>
    </row>
    <row r="2" spans="1:68" x14ac:dyDescent="0.25">
      <c r="C2" s="27"/>
      <c r="D2" s="27"/>
      <c r="E2" s="28"/>
      <c r="F2" s="28"/>
      <c r="G2" s="28"/>
      <c r="H2" s="28"/>
      <c r="I2" s="29"/>
      <c r="J2" s="29"/>
      <c r="K2" s="29"/>
      <c r="L2" s="30"/>
      <c r="M2" s="30"/>
      <c r="O2" s="27"/>
      <c r="P2" s="27"/>
      <c r="Q2" s="28"/>
      <c r="R2" s="28"/>
      <c r="S2" s="28"/>
      <c r="T2" s="28"/>
      <c r="U2" s="29"/>
      <c r="V2" s="29"/>
      <c r="W2" s="29"/>
      <c r="X2" s="30"/>
      <c r="Y2" s="30"/>
      <c r="AC2" s="27"/>
      <c r="AD2" s="27"/>
      <c r="AE2" s="28"/>
      <c r="AF2" s="28"/>
      <c r="AG2" s="28"/>
      <c r="AH2" s="28"/>
      <c r="AI2" s="29"/>
      <c r="AJ2" s="29"/>
      <c r="AK2" s="29"/>
      <c r="AL2" s="30"/>
      <c r="AM2" s="30"/>
      <c r="AO2" s="27"/>
      <c r="AP2" s="27"/>
      <c r="AQ2" s="28"/>
      <c r="AR2" s="28"/>
      <c r="AS2" s="28"/>
      <c r="AT2" s="28"/>
      <c r="AU2" s="29"/>
      <c r="AV2" s="29"/>
      <c r="AW2" s="29"/>
      <c r="AX2" s="30"/>
      <c r="AY2" s="30"/>
      <c r="BA2" s="27"/>
      <c r="BB2" s="27"/>
      <c r="BC2" s="28"/>
      <c r="BD2" s="28"/>
      <c r="BE2" s="28"/>
      <c r="BF2" s="28"/>
      <c r="BG2" s="29"/>
      <c r="BH2" s="29"/>
      <c r="BI2" s="29"/>
      <c r="BJ2" s="30"/>
      <c r="BK2" s="30"/>
    </row>
    <row r="3" spans="1:68" ht="27" thickBot="1" x14ac:dyDescent="0.45">
      <c r="C3" s="383" t="s">
        <v>166</v>
      </c>
      <c r="D3" s="383"/>
      <c r="E3" s="383"/>
      <c r="F3" s="383"/>
      <c r="G3" s="383"/>
      <c r="H3" s="383"/>
      <c r="I3" s="383"/>
      <c r="J3" s="383"/>
      <c r="K3" s="383"/>
      <c r="L3" s="383"/>
      <c r="M3" s="383"/>
      <c r="O3" s="383" t="s">
        <v>165</v>
      </c>
      <c r="P3" s="383"/>
      <c r="Q3" s="383"/>
      <c r="R3" s="383"/>
      <c r="S3" s="383"/>
      <c r="T3" s="383"/>
      <c r="U3" s="383"/>
      <c r="V3" s="383"/>
      <c r="W3" s="383"/>
      <c r="X3" s="383"/>
      <c r="Y3" s="383"/>
      <c r="AC3" s="383" t="s">
        <v>164</v>
      </c>
      <c r="AD3" s="383"/>
      <c r="AE3" s="383"/>
      <c r="AF3" s="383"/>
      <c r="AG3" s="383"/>
      <c r="AH3" s="383"/>
      <c r="AI3" s="383"/>
      <c r="AJ3" s="383"/>
      <c r="AK3" s="383"/>
      <c r="AL3" s="383"/>
      <c r="AM3" s="383"/>
      <c r="AO3" s="383" t="s">
        <v>163</v>
      </c>
      <c r="AP3" s="383"/>
      <c r="AQ3" s="383"/>
      <c r="AR3" s="383"/>
      <c r="AS3" s="383"/>
      <c r="AT3" s="383"/>
      <c r="AU3" s="383"/>
      <c r="AV3" s="383"/>
      <c r="AW3" s="383"/>
      <c r="AX3" s="383"/>
      <c r="AY3" s="383"/>
      <c r="BA3" s="383" t="s">
        <v>135</v>
      </c>
      <c r="BB3" s="383"/>
      <c r="BC3" s="383"/>
      <c r="BD3" s="383"/>
      <c r="BE3" s="383"/>
      <c r="BF3" s="383"/>
      <c r="BG3" s="383"/>
      <c r="BH3" s="383"/>
      <c r="BI3" s="383"/>
      <c r="BJ3" s="383"/>
      <c r="BK3" s="383"/>
    </row>
    <row r="4" spans="1:68" x14ac:dyDescent="0.25">
      <c r="C4" s="369" t="s">
        <v>134</v>
      </c>
      <c r="D4" s="369"/>
      <c r="E4" s="369"/>
      <c r="F4" s="369"/>
      <c r="G4" s="369"/>
      <c r="H4" s="369"/>
      <c r="I4" s="369"/>
      <c r="J4" s="369"/>
      <c r="K4" s="369"/>
      <c r="L4" s="369"/>
      <c r="M4" s="369"/>
      <c r="O4" s="369" t="s">
        <v>134</v>
      </c>
      <c r="P4" s="369"/>
      <c r="Q4" s="369"/>
      <c r="R4" s="369"/>
      <c r="S4" s="369"/>
      <c r="T4" s="369"/>
      <c r="U4" s="369"/>
      <c r="V4" s="369"/>
      <c r="W4" s="369"/>
      <c r="X4" s="369"/>
      <c r="Y4" s="369"/>
      <c r="AC4" s="369" t="str">
        <f>C4</f>
        <v xml:space="preserve">SCENARIO:  </v>
      </c>
      <c r="AD4" s="369"/>
      <c r="AE4" s="369"/>
      <c r="AF4" s="369"/>
      <c r="AG4" s="369"/>
      <c r="AH4" s="369"/>
      <c r="AI4" s="369"/>
      <c r="AJ4" s="369"/>
      <c r="AK4" s="369"/>
      <c r="AL4" s="369"/>
      <c r="AM4" s="369"/>
      <c r="AO4" s="369" t="str">
        <f>O4</f>
        <v xml:space="preserve">SCENARIO:  </v>
      </c>
      <c r="AP4" s="369"/>
      <c r="AQ4" s="369"/>
      <c r="AR4" s="369"/>
      <c r="AS4" s="369"/>
      <c r="AT4" s="369"/>
      <c r="AU4" s="369"/>
      <c r="AV4" s="369"/>
      <c r="AW4" s="369"/>
      <c r="AX4" s="369"/>
      <c r="AY4" s="369"/>
      <c r="BA4" s="369">
        <f>AA4</f>
        <v>0</v>
      </c>
      <c r="BB4" s="369"/>
      <c r="BC4" s="369"/>
      <c r="BD4" s="369"/>
      <c r="BE4" s="369"/>
      <c r="BF4" s="369"/>
      <c r="BG4" s="369"/>
      <c r="BH4" s="369"/>
      <c r="BI4" s="369"/>
      <c r="BJ4" s="369"/>
      <c r="BK4" s="369"/>
    </row>
    <row r="5" spans="1:68" x14ac:dyDescent="0.25">
      <c r="C5" s="27"/>
      <c r="D5" s="27"/>
      <c r="E5" s="28"/>
      <c r="F5" s="28"/>
      <c r="G5" s="28"/>
      <c r="H5" s="28"/>
      <c r="I5" s="29"/>
      <c r="J5" s="29"/>
      <c r="K5" s="29"/>
      <c r="L5" s="30"/>
      <c r="M5" s="30"/>
      <c r="O5" s="27"/>
      <c r="P5" s="27"/>
      <c r="Q5" s="28"/>
      <c r="R5" s="28"/>
      <c r="S5" s="28"/>
      <c r="T5" s="28"/>
      <c r="U5" s="29"/>
      <c r="V5" s="29"/>
      <c r="W5" s="29"/>
      <c r="X5" s="30"/>
      <c r="Y5" s="30"/>
      <c r="AC5" s="27"/>
      <c r="AD5" s="27"/>
      <c r="AE5" s="28"/>
      <c r="AF5" s="28"/>
      <c r="AG5" s="28"/>
      <c r="AH5" s="28"/>
      <c r="AI5" s="29"/>
      <c r="AJ5" s="29"/>
      <c r="AK5" s="29"/>
      <c r="AL5" s="30"/>
      <c r="AM5" s="30"/>
      <c r="AO5" s="27"/>
      <c r="AP5" s="27"/>
      <c r="AQ5" s="28"/>
      <c r="AR5" s="28"/>
      <c r="AS5" s="28"/>
      <c r="AT5" s="28"/>
      <c r="AU5" s="29"/>
      <c r="AV5" s="29"/>
      <c r="AW5" s="29"/>
      <c r="AX5" s="30"/>
      <c r="AY5" s="30"/>
      <c r="BA5" s="27"/>
      <c r="BB5" s="27"/>
      <c r="BC5" s="28"/>
      <c r="BD5" s="28"/>
      <c r="BE5" s="28"/>
      <c r="BF5" s="28"/>
      <c r="BG5" s="29"/>
      <c r="BH5" s="29"/>
      <c r="BI5" s="29"/>
      <c r="BJ5" s="30"/>
      <c r="BK5" s="30"/>
    </row>
    <row r="6" spans="1:68" ht="18" customHeight="1" x14ac:dyDescent="0.25">
      <c r="A6" s="32" t="s">
        <v>0</v>
      </c>
      <c r="C6" s="18">
        <v>1</v>
      </c>
      <c r="D6" s="367" t="str">
        <f>[2]Output!$B$1</f>
        <v>Sugarwood Mainline</v>
      </c>
      <c r="E6" s="367"/>
      <c r="F6" s="367"/>
      <c r="G6" s="367"/>
      <c r="H6" s="367"/>
      <c r="I6" s="367"/>
      <c r="J6" s="367"/>
      <c r="K6" s="367"/>
      <c r="L6" s="367"/>
      <c r="M6" s="367"/>
      <c r="O6" s="18">
        <f>C6</f>
        <v>1</v>
      </c>
      <c r="P6" s="367" t="str">
        <f>D6</f>
        <v>Sugarwood Mainline</v>
      </c>
      <c r="Q6" s="367"/>
      <c r="R6" s="367"/>
      <c r="S6" s="367"/>
      <c r="T6" s="367"/>
      <c r="U6" s="367"/>
      <c r="V6" s="367"/>
      <c r="W6" s="367"/>
      <c r="X6" s="367"/>
      <c r="Y6" s="367"/>
      <c r="AA6" s="32" t="s">
        <v>0</v>
      </c>
      <c r="AC6" s="18">
        <f>O6</f>
        <v>1</v>
      </c>
      <c r="AD6" s="367" t="str">
        <f>P6</f>
        <v>Sugarwood Mainline</v>
      </c>
      <c r="AE6" s="367"/>
      <c r="AF6" s="367"/>
      <c r="AG6" s="367"/>
      <c r="AH6" s="367"/>
      <c r="AI6" s="367"/>
      <c r="AJ6" s="367"/>
      <c r="AK6" s="367"/>
      <c r="AL6" s="367"/>
      <c r="AM6" s="367"/>
      <c r="AO6" s="18">
        <f>AC6</f>
        <v>1</v>
      </c>
      <c r="AP6" s="367" t="str">
        <f>AD6</f>
        <v>Sugarwood Mainline</v>
      </c>
      <c r="AQ6" s="367"/>
      <c r="AR6" s="367"/>
      <c r="AS6" s="367"/>
      <c r="AT6" s="367"/>
      <c r="AU6" s="367"/>
      <c r="AV6" s="367"/>
      <c r="AW6" s="367"/>
      <c r="AX6" s="367"/>
      <c r="AY6" s="367"/>
      <c r="BA6" s="18">
        <f>AO6</f>
        <v>1</v>
      </c>
      <c r="BB6" s="367" t="str">
        <f>AP6</f>
        <v>Sugarwood Mainline</v>
      </c>
      <c r="BC6" s="367"/>
      <c r="BD6" s="367"/>
      <c r="BE6" s="367"/>
      <c r="BF6" s="367"/>
      <c r="BG6" s="367"/>
      <c r="BH6" s="367"/>
      <c r="BI6" s="367"/>
      <c r="BJ6" s="367"/>
      <c r="BK6" s="367"/>
    </row>
    <row r="7" spans="1:68" ht="15.75" thickBot="1" x14ac:dyDescent="0.3">
      <c r="C7" s="371" t="s">
        <v>1</v>
      </c>
      <c r="D7" s="372"/>
      <c r="E7" s="372"/>
      <c r="F7" s="372"/>
      <c r="G7" s="372"/>
      <c r="H7" s="372"/>
      <c r="I7" s="372"/>
      <c r="J7" s="372"/>
      <c r="K7" s="373"/>
      <c r="L7" s="376" t="s">
        <v>6</v>
      </c>
      <c r="M7" s="377"/>
      <c r="O7" s="371" t="s">
        <v>1</v>
      </c>
      <c r="P7" s="372"/>
      <c r="Q7" s="372"/>
      <c r="R7" s="372"/>
      <c r="S7" s="372"/>
      <c r="T7" s="372"/>
      <c r="U7" s="372"/>
      <c r="V7" s="372"/>
      <c r="W7" s="373"/>
      <c r="X7" s="376" t="s">
        <v>6</v>
      </c>
      <c r="Y7" s="377"/>
      <c r="AC7" s="371" t="s">
        <v>1</v>
      </c>
      <c r="AD7" s="372"/>
      <c r="AE7" s="372"/>
      <c r="AF7" s="372"/>
      <c r="AG7" s="372"/>
      <c r="AH7" s="372"/>
      <c r="AI7" s="372"/>
      <c r="AJ7" s="372"/>
      <c r="AK7" s="373"/>
      <c r="AL7" s="376" t="s">
        <v>6</v>
      </c>
      <c r="AM7" s="377"/>
      <c r="AO7" s="371" t="s">
        <v>1</v>
      </c>
      <c r="AP7" s="372"/>
      <c r="AQ7" s="372"/>
      <c r="AR7" s="372"/>
      <c r="AS7" s="372"/>
      <c r="AT7" s="372"/>
      <c r="AU7" s="372"/>
      <c r="AV7" s="372"/>
      <c r="AW7" s="373"/>
      <c r="AX7" s="376" t="s">
        <v>6</v>
      </c>
      <c r="AY7" s="377"/>
      <c r="BA7" s="371" t="s">
        <v>1</v>
      </c>
      <c r="BB7" s="372"/>
      <c r="BC7" s="372"/>
      <c r="BD7" s="372"/>
      <c r="BE7" s="372"/>
      <c r="BF7" s="372"/>
      <c r="BG7" s="372"/>
      <c r="BH7" s="372"/>
      <c r="BI7" s="373"/>
      <c r="BJ7" s="376" t="s">
        <v>6</v>
      </c>
      <c r="BK7" s="377"/>
    </row>
    <row r="8" spans="1:68" ht="15" customHeight="1" x14ac:dyDescent="0.25">
      <c r="A8" s="2" t="s">
        <v>9</v>
      </c>
      <c r="C8" s="378" t="s">
        <v>12</v>
      </c>
      <c r="D8" s="378"/>
      <c r="E8" s="374" t="s">
        <v>11</v>
      </c>
      <c r="F8" s="374"/>
      <c r="G8" s="366" t="s">
        <v>3</v>
      </c>
      <c r="H8" s="366"/>
      <c r="I8" s="366"/>
      <c r="J8" s="374" t="s">
        <v>11</v>
      </c>
      <c r="K8" s="374"/>
      <c r="L8" s="374"/>
      <c r="M8" s="374"/>
      <c r="O8" s="378" t="s">
        <v>12</v>
      </c>
      <c r="P8" s="378"/>
      <c r="Q8" s="374" t="s">
        <v>11</v>
      </c>
      <c r="R8" s="374"/>
      <c r="S8" s="366" t="s">
        <v>3</v>
      </c>
      <c r="T8" s="366"/>
      <c r="U8" s="366"/>
      <c r="V8" s="374" t="s">
        <v>11</v>
      </c>
      <c r="W8" s="374"/>
      <c r="X8" s="374"/>
      <c r="Y8" s="374"/>
      <c r="AA8" s="2" t="s">
        <v>9</v>
      </c>
      <c r="AC8" s="378" t="s">
        <v>12</v>
      </c>
      <c r="AD8" s="378"/>
      <c r="AE8" s="374" t="s">
        <v>11</v>
      </c>
      <c r="AF8" s="374"/>
      <c r="AG8" s="366" t="s">
        <v>3</v>
      </c>
      <c r="AH8" s="366"/>
      <c r="AI8" s="366"/>
      <c r="AJ8" s="374" t="s">
        <v>11</v>
      </c>
      <c r="AK8" s="374"/>
      <c r="AL8" s="374"/>
      <c r="AM8" s="374"/>
      <c r="AO8" s="378" t="s">
        <v>12</v>
      </c>
      <c r="AP8" s="378"/>
      <c r="AQ8" s="374" t="s">
        <v>11</v>
      </c>
      <c r="AR8" s="374"/>
      <c r="AS8" s="366" t="s">
        <v>3</v>
      </c>
      <c r="AT8" s="366"/>
      <c r="AU8" s="366"/>
      <c r="AV8" s="374" t="s">
        <v>11</v>
      </c>
      <c r="AW8" s="374"/>
      <c r="AX8" s="374"/>
      <c r="AY8" s="374"/>
      <c r="BA8" s="378" t="s">
        <v>12</v>
      </c>
      <c r="BB8" s="378"/>
      <c r="BC8" s="374" t="s">
        <v>11</v>
      </c>
      <c r="BD8" s="374"/>
      <c r="BE8" s="366" t="s">
        <v>3</v>
      </c>
      <c r="BF8" s="366"/>
      <c r="BG8" s="366"/>
      <c r="BH8" s="374" t="s">
        <v>11</v>
      </c>
      <c r="BI8" s="374"/>
      <c r="BJ8" s="374"/>
      <c r="BK8" s="374"/>
    </row>
    <row r="9" spans="1:68" x14ac:dyDescent="0.25">
      <c r="A9" s="3" t="s">
        <v>10</v>
      </c>
      <c r="C9" s="379" t="s">
        <v>2</v>
      </c>
      <c r="D9" s="379"/>
      <c r="E9" s="380" t="s">
        <v>2</v>
      </c>
      <c r="F9" s="380"/>
      <c r="G9" s="365" t="s">
        <v>2</v>
      </c>
      <c r="H9" s="365"/>
      <c r="I9" s="365"/>
      <c r="J9" s="375" t="s">
        <v>13</v>
      </c>
      <c r="K9" s="375"/>
      <c r="L9" s="11"/>
      <c r="M9" s="11"/>
      <c r="O9" s="379" t="s">
        <v>2</v>
      </c>
      <c r="P9" s="379"/>
      <c r="Q9" s="380" t="s">
        <v>2</v>
      </c>
      <c r="R9" s="380"/>
      <c r="S9" s="365" t="s">
        <v>2</v>
      </c>
      <c r="T9" s="365"/>
      <c r="U9" s="365"/>
      <c r="V9" s="375" t="s">
        <v>13</v>
      </c>
      <c r="W9" s="375"/>
      <c r="X9" s="11"/>
      <c r="Y9" s="11"/>
      <c r="AA9" s="3" t="s">
        <v>10</v>
      </c>
      <c r="AC9" s="379" t="s">
        <v>2</v>
      </c>
      <c r="AD9" s="379"/>
      <c r="AE9" s="380" t="s">
        <v>2</v>
      </c>
      <c r="AF9" s="380"/>
      <c r="AG9" s="365" t="s">
        <v>2</v>
      </c>
      <c r="AH9" s="365"/>
      <c r="AI9" s="365"/>
      <c r="AJ9" s="375" t="s">
        <v>13</v>
      </c>
      <c r="AK9" s="375"/>
      <c r="AL9" s="11"/>
      <c r="AM9" s="11"/>
      <c r="AO9" s="379" t="s">
        <v>2</v>
      </c>
      <c r="AP9" s="379"/>
      <c r="AQ9" s="380" t="s">
        <v>2</v>
      </c>
      <c r="AR9" s="380"/>
      <c r="AS9" s="365" t="s">
        <v>2</v>
      </c>
      <c r="AT9" s="365"/>
      <c r="AU9" s="365"/>
      <c r="AV9" s="375" t="s">
        <v>13</v>
      </c>
      <c r="AW9" s="375"/>
      <c r="AX9" s="11"/>
      <c r="AY9" s="11"/>
      <c r="BA9" s="379" t="s">
        <v>2</v>
      </c>
      <c r="BB9" s="379"/>
      <c r="BC9" s="380" t="s">
        <v>2</v>
      </c>
      <c r="BD9" s="380"/>
      <c r="BE9" s="365" t="s">
        <v>2</v>
      </c>
      <c r="BF9" s="365"/>
      <c r="BG9" s="365"/>
      <c r="BH9" s="375" t="s">
        <v>13</v>
      </c>
      <c r="BI9" s="375"/>
      <c r="BJ9" s="11"/>
      <c r="BK9" s="11"/>
    </row>
    <row r="10" spans="1:68" x14ac:dyDescent="0.25">
      <c r="A10" s="1" t="s">
        <v>8</v>
      </c>
      <c r="C10" s="6" t="s">
        <v>4</v>
      </c>
      <c r="D10" s="6" t="s">
        <v>5</v>
      </c>
      <c r="E10" s="4" t="s">
        <v>4</v>
      </c>
      <c r="F10" s="4" t="s">
        <v>5</v>
      </c>
      <c r="G10" s="249" t="s">
        <v>4</v>
      </c>
      <c r="H10" s="249" t="s">
        <v>5</v>
      </c>
      <c r="I10" s="35" t="s">
        <v>2</v>
      </c>
      <c r="J10" s="12" t="s">
        <v>4</v>
      </c>
      <c r="K10" s="12" t="s">
        <v>5</v>
      </c>
      <c r="L10" s="12" t="s">
        <v>4</v>
      </c>
      <c r="M10" s="12" t="s">
        <v>5</v>
      </c>
      <c r="O10" s="6" t="s">
        <v>4</v>
      </c>
      <c r="P10" s="6" t="s">
        <v>5</v>
      </c>
      <c r="Q10" s="4" t="s">
        <v>4</v>
      </c>
      <c r="R10" s="4" t="s">
        <v>5</v>
      </c>
      <c r="S10" s="249" t="s">
        <v>4</v>
      </c>
      <c r="T10" s="249" t="s">
        <v>5</v>
      </c>
      <c r="U10" s="35" t="s">
        <v>2</v>
      </c>
      <c r="V10" s="12" t="s">
        <v>4</v>
      </c>
      <c r="W10" s="12" t="s">
        <v>5</v>
      </c>
      <c r="X10" s="12" t="s">
        <v>4</v>
      </c>
      <c r="Y10" s="12" t="s">
        <v>5</v>
      </c>
      <c r="AA10" s="1" t="s">
        <v>8</v>
      </c>
      <c r="AC10" s="6" t="s">
        <v>4</v>
      </c>
      <c r="AD10" s="6" t="s">
        <v>5</v>
      </c>
      <c r="AE10" s="4" t="s">
        <v>4</v>
      </c>
      <c r="AF10" s="4" t="s">
        <v>5</v>
      </c>
      <c r="AG10" s="249" t="s">
        <v>4</v>
      </c>
      <c r="AH10" s="249" t="s">
        <v>5</v>
      </c>
      <c r="AI10" s="35" t="s">
        <v>2</v>
      </c>
      <c r="AJ10" s="12" t="s">
        <v>4</v>
      </c>
      <c r="AK10" s="12" t="s">
        <v>5</v>
      </c>
      <c r="AL10" s="12" t="s">
        <v>4</v>
      </c>
      <c r="AM10" s="12" t="s">
        <v>5</v>
      </c>
      <c r="AO10" s="6" t="s">
        <v>4</v>
      </c>
      <c r="AP10" s="6" t="s">
        <v>5</v>
      </c>
      <c r="AQ10" s="4" t="s">
        <v>4</v>
      </c>
      <c r="AR10" s="4" t="s">
        <v>5</v>
      </c>
      <c r="AS10" s="249" t="s">
        <v>4</v>
      </c>
      <c r="AT10" s="249" t="s">
        <v>5</v>
      </c>
      <c r="AU10" s="35" t="s">
        <v>2</v>
      </c>
      <c r="AV10" s="12" t="s">
        <v>4</v>
      </c>
      <c r="AW10" s="12" t="s">
        <v>5</v>
      </c>
      <c r="AX10" s="12" t="s">
        <v>4</v>
      </c>
      <c r="AY10" s="12" t="s">
        <v>5</v>
      </c>
      <c r="BA10" s="6" t="s">
        <v>4</v>
      </c>
      <c r="BB10" s="6" t="s">
        <v>5</v>
      </c>
      <c r="BC10" s="4" t="s">
        <v>4</v>
      </c>
      <c r="BD10" s="4" t="s">
        <v>5</v>
      </c>
      <c r="BE10" s="249" t="s">
        <v>4</v>
      </c>
      <c r="BF10" s="249" t="s">
        <v>5</v>
      </c>
      <c r="BG10" s="35" t="s">
        <v>2</v>
      </c>
      <c r="BH10" s="12" t="s">
        <v>4</v>
      </c>
      <c r="BI10" s="12" t="s">
        <v>5</v>
      </c>
      <c r="BJ10" s="12" t="s">
        <v>4</v>
      </c>
      <c r="BK10" s="12" t="s">
        <v>5</v>
      </c>
      <c r="BM10" s="340" t="s">
        <v>200</v>
      </c>
      <c r="BN10" s="341" t="s">
        <v>201</v>
      </c>
      <c r="BO10" s="339" t="s">
        <v>202</v>
      </c>
      <c r="BP10" s="339" t="s">
        <v>201</v>
      </c>
    </row>
    <row r="11" spans="1:68" x14ac:dyDescent="0.25">
      <c r="A11" s="33">
        <v>1</v>
      </c>
      <c r="C11" s="5">
        <f>[3]Output!B6</f>
        <v>225</v>
      </c>
      <c r="D11" s="5">
        <f>[3]Output!C6</f>
        <v>74</v>
      </c>
      <c r="E11" s="8">
        <f>[3]Output!D6</f>
        <v>7</v>
      </c>
      <c r="F11" s="8">
        <f>[3]Output!E6</f>
        <v>2</v>
      </c>
      <c r="G11" s="22">
        <f>C11+E11</f>
        <v>232</v>
      </c>
      <c r="H11" s="22">
        <f>D11+F11</f>
        <v>76</v>
      </c>
      <c r="I11" s="250">
        <f>H11+G11</f>
        <v>308</v>
      </c>
      <c r="J11" s="36">
        <f t="shared" ref="J11:J35" si="0">E11/(C11+E11)</f>
        <v>3.017241379310345E-2</v>
      </c>
      <c r="K11" s="36">
        <f t="shared" ref="K11:K35" si="1">F11/(D11+F11)</f>
        <v>2.6315789473684209E-2</v>
      </c>
      <c r="L11" s="10">
        <f>[3]Output!Q6</f>
        <v>0.23</v>
      </c>
      <c r="M11" s="10">
        <f>[3]Output!R6</f>
        <v>0.23</v>
      </c>
      <c r="O11" s="5">
        <f>[4]Output!B6</f>
        <v>196</v>
      </c>
      <c r="P11" s="5">
        <f>[4]Output!C6</f>
        <v>46</v>
      </c>
      <c r="Q11" s="8">
        <f>[4]Output!D6</f>
        <v>8</v>
      </c>
      <c r="R11" s="8">
        <f>[4]Output!E6</f>
        <v>2</v>
      </c>
      <c r="S11" s="22">
        <f>O11+Q11</f>
        <v>204</v>
      </c>
      <c r="T11" s="22">
        <f>P11+R11</f>
        <v>48</v>
      </c>
      <c r="U11" s="250">
        <f>T11+S11</f>
        <v>252</v>
      </c>
      <c r="V11" s="36">
        <f t="shared" ref="V11:V35" si="2">Q11/(O11+Q11)</f>
        <v>3.9215686274509803E-2</v>
      </c>
      <c r="W11" s="36">
        <f t="shared" ref="W11:W35" si="3">R11/(P11+R11)</f>
        <v>4.1666666666666664E-2</v>
      </c>
      <c r="X11" s="10">
        <f>[4]Output!Q6</f>
        <v>0</v>
      </c>
      <c r="Y11" s="10">
        <f>[4]Output!R6</f>
        <v>0</v>
      </c>
      <c r="AA11" s="312">
        <v>1</v>
      </c>
      <c r="AC11" s="5">
        <f>[2]Output!B6</f>
        <v>400</v>
      </c>
      <c r="AD11" s="5">
        <f>[2]Output!C6</f>
        <v>153</v>
      </c>
      <c r="AE11" s="8">
        <f>[2]Output!D6</f>
        <v>12</v>
      </c>
      <c r="AF11" s="8">
        <f>[2]Output!E6</f>
        <v>5</v>
      </c>
      <c r="AG11" s="22">
        <f>AC11+AE11</f>
        <v>412</v>
      </c>
      <c r="AH11" s="22">
        <f>AD11+AF11</f>
        <v>158</v>
      </c>
      <c r="AI11" s="250">
        <f>AH11+AG11</f>
        <v>570</v>
      </c>
      <c r="AJ11" s="36">
        <f t="shared" ref="AJ11:AJ35" si="4">AE11/(AC11+AE11)</f>
        <v>2.9126213592233011E-2</v>
      </c>
      <c r="AK11" s="36">
        <f t="shared" ref="AK11:AK35" si="5">AF11/(AD11+AF11)</f>
        <v>3.1645569620253167E-2</v>
      </c>
      <c r="AL11" s="10">
        <f>[2]Output!Q6</f>
        <v>0.18</v>
      </c>
      <c r="AM11" s="10">
        <f>[2]Output!R6</f>
        <v>0.18</v>
      </c>
      <c r="AO11" s="5">
        <f>[5]Output!B6</f>
        <v>397</v>
      </c>
      <c r="AP11" s="5">
        <f>[5]Output!C6</f>
        <v>151</v>
      </c>
      <c r="AQ11" s="8">
        <f>[5]Output!D6</f>
        <v>16</v>
      </c>
      <c r="AR11" s="8">
        <f>[5]Output!E6</f>
        <v>6</v>
      </c>
      <c r="AS11" s="22">
        <f>AO11+AQ11</f>
        <v>413</v>
      </c>
      <c r="AT11" s="22">
        <f>AP11+AR11</f>
        <v>157</v>
      </c>
      <c r="AU11" s="250">
        <f>AT11+AS11</f>
        <v>570</v>
      </c>
      <c r="AV11" s="36">
        <f t="shared" ref="AV11:AV35" si="6">AQ11/(AO11+AQ11)</f>
        <v>3.8740920096852302E-2</v>
      </c>
      <c r="AW11" s="36">
        <f t="shared" ref="AW11:AW35" si="7">AR11/(AP11+AR11)</f>
        <v>3.8216560509554139E-2</v>
      </c>
      <c r="AX11" s="10">
        <f>[5]Output!Q6</f>
        <v>0</v>
      </c>
      <c r="AY11" s="10">
        <f>[5]Output!R6</f>
        <v>0</v>
      </c>
      <c r="BA11" s="5">
        <f>[6]Output!B6</f>
        <v>271</v>
      </c>
      <c r="BB11" s="5">
        <f>[6]Output!C6</f>
        <v>344</v>
      </c>
      <c r="BC11" s="8">
        <f>[6]Output!D6</f>
        <v>5</v>
      </c>
      <c r="BD11" s="8">
        <f>[6]Output!E6</f>
        <v>8</v>
      </c>
      <c r="BE11" s="22">
        <f>BA11+BC11</f>
        <v>276</v>
      </c>
      <c r="BF11" s="22">
        <f>BB11+BD11</f>
        <v>352</v>
      </c>
      <c r="BG11" s="250">
        <f>BF11+BE11</f>
        <v>628</v>
      </c>
      <c r="BH11" s="36">
        <f t="shared" ref="BH11:BH35" si="8">BC11/(BA11+BC11)</f>
        <v>1.8115942028985508E-2</v>
      </c>
      <c r="BI11" s="36">
        <f t="shared" ref="BI11:BI35" si="9">BD11/(BB11+BD11)</f>
        <v>2.2727272727272728E-2</v>
      </c>
      <c r="BJ11" s="10">
        <f>[5]Output!AC6</f>
        <v>0</v>
      </c>
      <c r="BK11" s="10">
        <f>[5]Output!AD6</f>
        <v>0</v>
      </c>
      <c r="BM11" s="342">
        <f>AT11/AT$35</f>
        <v>3.3626044120796746E-3</v>
      </c>
      <c r="BN11" s="343"/>
      <c r="BO11" s="311">
        <f>AS11/AS$35</f>
        <v>8.8442512366961479E-3</v>
      </c>
      <c r="BP11" t="str">
        <f t="shared" ref="BP11:BP32" si="10">IF(AND((BO12-BO11)&gt;0,(AV12-AV11) &lt; 0), "FLAG"," ")</f>
        <v xml:space="preserve"> </v>
      </c>
    </row>
    <row r="12" spans="1:68" x14ac:dyDescent="0.25">
      <c r="A12" s="33">
        <v>2</v>
      </c>
      <c r="C12" s="5">
        <f>[3]Output!B7</f>
        <v>116</v>
      </c>
      <c r="D12" s="5">
        <f>[3]Output!C7</f>
        <v>53</v>
      </c>
      <c r="E12" s="8">
        <f>[3]Output!D7</f>
        <v>3</v>
      </c>
      <c r="F12" s="8">
        <f>[3]Output!E7</f>
        <v>2</v>
      </c>
      <c r="G12" s="22">
        <f t="shared" ref="G12:H34" si="11">C12+E12</f>
        <v>119</v>
      </c>
      <c r="H12" s="22">
        <f t="shared" si="11"/>
        <v>55</v>
      </c>
      <c r="I12" s="250">
        <f t="shared" ref="I12:I34" si="12">H12+G12</f>
        <v>174</v>
      </c>
      <c r="J12" s="36">
        <f t="shared" si="0"/>
        <v>2.5210084033613446E-2</v>
      </c>
      <c r="K12" s="36">
        <f t="shared" si="1"/>
        <v>3.6363636363636362E-2</v>
      </c>
      <c r="L12" s="10">
        <f>[3]Output!Q7</f>
        <v>0.23</v>
      </c>
      <c r="M12" s="10">
        <f>[3]Output!R7</f>
        <v>0.23</v>
      </c>
      <c r="O12" s="5">
        <f>[4]Output!B7</f>
        <v>88</v>
      </c>
      <c r="P12" s="5">
        <f>[4]Output!C7</f>
        <v>26</v>
      </c>
      <c r="Q12" s="8">
        <f>[4]Output!D7</f>
        <v>4</v>
      </c>
      <c r="R12" s="8">
        <f>[4]Output!E7</f>
        <v>1</v>
      </c>
      <c r="S12" s="22">
        <f t="shared" ref="S12:S34" si="13">O12+Q12</f>
        <v>92</v>
      </c>
      <c r="T12" s="22">
        <f t="shared" ref="T12:T34" si="14">P12+R12</f>
        <v>27</v>
      </c>
      <c r="U12" s="250">
        <f t="shared" ref="U12:U34" si="15">T12+S12</f>
        <v>119</v>
      </c>
      <c r="V12" s="36">
        <f t="shared" si="2"/>
        <v>4.3478260869565216E-2</v>
      </c>
      <c r="W12" s="36">
        <f t="shared" si="3"/>
        <v>3.7037037037037035E-2</v>
      </c>
      <c r="X12" s="10">
        <f>[4]Output!Q7</f>
        <v>0</v>
      </c>
      <c r="Y12" s="10">
        <f>[4]Output!R7</f>
        <v>0</v>
      </c>
      <c r="AA12" s="312">
        <v>2</v>
      </c>
      <c r="AC12" s="5">
        <f>[2]Output!B7</f>
        <v>222</v>
      </c>
      <c r="AD12" s="5">
        <f>[2]Output!C7</f>
        <v>120</v>
      </c>
      <c r="AE12" s="8">
        <f>[2]Output!D7</f>
        <v>7</v>
      </c>
      <c r="AF12" s="8">
        <f>[2]Output!E7</f>
        <v>4</v>
      </c>
      <c r="AG12" s="22">
        <f t="shared" ref="AG12:AG34" si="16">AC12+AE12</f>
        <v>229</v>
      </c>
      <c r="AH12" s="22">
        <f t="shared" ref="AH12:AH34" si="17">AD12+AF12</f>
        <v>124</v>
      </c>
      <c r="AI12" s="250">
        <f t="shared" ref="AI12:AI34" si="18">AH12+AG12</f>
        <v>353</v>
      </c>
      <c r="AJ12" s="36">
        <f t="shared" si="4"/>
        <v>3.0567685589519649E-2</v>
      </c>
      <c r="AK12" s="36">
        <f t="shared" si="5"/>
        <v>3.2258064516129031E-2</v>
      </c>
      <c r="AL12" s="10">
        <f>[2]Output!Q7</f>
        <v>0.18</v>
      </c>
      <c r="AM12" s="10">
        <f>[2]Output!R7</f>
        <v>0.18</v>
      </c>
      <c r="AO12" s="5">
        <f>[5]Output!B7</f>
        <v>220</v>
      </c>
      <c r="AP12" s="5">
        <f>[5]Output!C7</f>
        <v>119</v>
      </c>
      <c r="AQ12" s="8">
        <f>[5]Output!D7</f>
        <v>9</v>
      </c>
      <c r="AR12" s="8">
        <f>[5]Output!E7</f>
        <v>5</v>
      </c>
      <c r="AS12" s="22">
        <f t="shared" ref="AS12:AS34" si="19">AO12+AQ12</f>
        <v>229</v>
      </c>
      <c r="AT12" s="22">
        <f t="shared" ref="AT12:AT34" si="20">AP12+AR12</f>
        <v>124</v>
      </c>
      <c r="AU12" s="250">
        <f t="shared" ref="AU12:AU34" si="21">AT12+AS12</f>
        <v>353</v>
      </c>
      <c r="AV12" s="36">
        <f t="shared" si="6"/>
        <v>3.9301310043668124E-2</v>
      </c>
      <c r="AW12" s="36">
        <f t="shared" si="7"/>
        <v>4.0322580645161289E-2</v>
      </c>
      <c r="AX12" s="10">
        <f>[5]Output!Q7</f>
        <v>0</v>
      </c>
      <c r="AY12" s="10">
        <f>[5]Output!R7</f>
        <v>0</v>
      </c>
      <c r="BA12" s="5">
        <f>[6]Output!B7</f>
        <v>138</v>
      </c>
      <c r="BB12" s="5">
        <f>[6]Output!C7</f>
        <v>201</v>
      </c>
      <c r="BC12" s="8">
        <f>[6]Output!D7</f>
        <v>3</v>
      </c>
      <c r="BD12" s="8">
        <f>[6]Output!E7</f>
        <v>5</v>
      </c>
      <c r="BE12" s="22">
        <f t="shared" ref="BE12:BE34" si="22">BA12+BC12</f>
        <v>141</v>
      </c>
      <c r="BF12" s="22">
        <f t="shared" ref="BF12:BF34" si="23">BB12+BD12</f>
        <v>206</v>
      </c>
      <c r="BG12" s="250">
        <f t="shared" ref="BG12:BG34" si="24">BF12+BE12</f>
        <v>347</v>
      </c>
      <c r="BH12" s="36">
        <f t="shared" si="8"/>
        <v>2.1276595744680851E-2</v>
      </c>
      <c r="BI12" s="36">
        <f t="shared" si="9"/>
        <v>2.4271844660194174E-2</v>
      </c>
      <c r="BJ12" s="10">
        <f>[5]Output!AC7</f>
        <v>0</v>
      </c>
      <c r="BK12" s="10">
        <f>[5]Output!AD7</f>
        <v>0</v>
      </c>
      <c r="BM12" s="342">
        <f t="shared" ref="BM12:BM35" si="25">AT12/AT$35</f>
        <v>2.6558149496680233E-3</v>
      </c>
      <c r="BN12" s="343" t="str">
        <f t="shared" ref="BN12:BN14" si="26">IF(AND((BM12-BM11)&gt;0,(AW12-AW11) &lt; 0), "FLAG"," ")</f>
        <v xml:space="preserve"> </v>
      </c>
      <c r="BO12" s="311">
        <f t="shared" ref="BO12:BO34" si="27">AS12/AS$35</f>
        <v>4.9039552862068228E-3</v>
      </c>
      <c r="BP12" t="str">
        <f t="shared" si="10"/>
        <v xml:space="preserve"> </v>
      </c>
    </row>
    <row r="13" spans="1:68" x14ac:dyDescent="0.25">
      <c r="A13" s="33">
        <v>3</v>
      </c>
      <c r="C13" s="5">
        <f>[3]Output!B8</f>
        <v>72</v>
      </c>
      <c r="D13" s="5">
        <f>[3]Output!C8</f>
        <v>49</v>
      </c>
      <c r="E13" s="8">
        <f>[3]Output!D8</f>
        <v>2</v>
      </c>
      <c r="F13" s="8">
        <f>[3]Output!E8</f>
        <v>2</v>
      </c>
      <c r="G13" s="22">
        <f t="shared" si="11"/>
        <v>74</v>
      </c>
      <c r="H13" s="22">
        <f t="shared" si="11"/>
        <v>51</v>
      </c>
      <c r="I13" s="250">
        <f t="shared" si="12"/>
        <v>125</v>
      </c>
      <c r="J13" s="36">
        <f t="shared" si="0"/>
        <v>2.7027027027027029E-2</v>
      </c>
      <c r="K13" s="36">
        <f t="shared" si="1"/>
        <v>3.9215686274509803E-2</v>
      </c>
      <c r="L13" s="10">
        <f>[3]Output!Q8</f>
        <v>0.23</v>
      </c>
      <c r="M13" s="10">
        <f>[3]Output!R8</f>
        <v>0.23</v>
      </c>
      <c r="O13" s="5">
        <f>[4]Output!B8</f>
        <v>45</v>
      </c>
      <c r="P13" s="5">
        <f>[4]Output!C8</f>
        <v>22</v>
      </c>
      <c r="Q13" s="8">
        <f>[4]Output!D8</f>
        <v>2</v>
      </c>
      <c r="R13" s="8">
        <f>[4]Output!E8</f>
        <v>1</v>
      </c>
      <c r="S13" s="22">
        <f t="shared" si="13"/>
        <v>47</v>
      </c>
      <c r="T13" s="22">
        <f t="shared" si="14"/>
        <v>23</v>
      </c>
      <c r="U13" s="250">
        <f t="shared" si="15"/>
        <v>70</v>
      </c>
      <c r="V13" s="36">
        <f t="shared" si="2"/>
        <v>4.2553191489361701E-2</v>
      </c>
      <c r="W13" s="36">
        <f t="shared" si="3"/>
        <v>4.3478260869565216E-2</v>
      </c>
      <c r="X13" s="10">
        <f>[4]Output!Q8</f>
        <v>0</v>
      </c>
      <c r="Y13" s="10">
        <f>[4]Output!R8</f>
        <v>0</v>
      </c>
      <c r="AA13" s="312">
        <v>3</v>
      </c>
      <c r="AC13" s="5">
        <f>[2]Output!B8</f>
        <v>150</v>
      </c>
      <c r="AD13" s="5">
        <f>[2]Output!C8</f>
        <v>113</v>
      </c>
      <c r="AE13" s="8">
        <f>[2]Output!D8</f>
        <v>5</v>
      </c>
      <c r="AF13" s="8">
        <f>[2]Output!E8</f>
        <v>4</v>
      </c>
      <c r="AG13" s="22">
        <f t="shared" si="16"/>
        <v>155</v>
      </c>
      <c r="AH13" s="22">
        <f t="shared" si="17"/>
        <v>117</v>
      </c>
      <c r="AI13" s="250">
        <f t="shared" si="18"/>
        <v>272</v>
      </c>
      <c r="AJ13" s="36">
        <f t="shared" si="4"/>
        <v>3.2258064516129031E-2</v>
      </c>
      <c r="AK13" s="36">
        <f t="shared" si="5"/>
        <v>3.4188034188034191E-2</v>
      </c>
      <c r="AL13" s="10">
        <f>[2]Output!Q8</f>
        <v>0.18</v>
      </c>
      <c r="AM13" s="10">
        <f>[2]Output!R8</f>
        <v>0.18</v>
      </c>
      <c r="AO13" s="5">
        <f>[5]Output!B8</f>
        <v>149</v>
      </c>
      <c r="AP13" s="5">
        <f>[5]Output!C8</f>
        <v>112</v>
      </c>
      <c r="AQ13" s="8">
        <f>[5]Output!D8</f>
        <v>6</v>
      </c>
      <c r="AR13" s="8">
        <f>[5]Output!E8</f>
        <v>5</v>
      </c>
      <c r="AS13" s="22">
        <f t="shared" si="19"/>
        <v>155</v>
      </c>
      <c r="AT13" s="22">
        <f t="shared" si="20"/>
        <v>117</v>
      </c>
      <c r="AU13" s="250">
        <f t="shared" si="21"/>
        <v>272</v>
      </c>
      <c r="AV13" s="36">
        <f t="shared" si="6"/>
        <v>3.870967741935484E-2</v>
      </c>
      <c r="AW13" s="36">
        <f t="shared" si="7"/>
        <v>4.2735042735042736E-2</v>
      </c>
      <c r="AX13" s="10">
        <f>[5]Output!Q8</f>
        <v>0</v>
      </c>
      <c r="AY13" s="10">
        <f>[5]Output!R8</f>
        <v>0</v>
      </c>
      <c r="BA13" s="5">
        <f>[6]Output!B8</f>
        <v>104</v>
      </c>
      <c r="BB13" s="5">
        <f>[6]Output!C8</f>
        <v>145</v>
      </c>
      <c r="BC13" s="8">
        <f>[6]Output!D8</f>
        <v>2</v>
      </c>
      <c r="BD13" s="8">
        <f>[6]Output!E8</f>
        <v>3</v>
      </c>
      <c r="BE13" s="22">
        <f t="shared" si="22"/>
        <v>106</v>
      </c>
      <c r="BF13" s="22">
        <f t="shared" si="23"/>
        <v>148</v>
      </c>
      <c r="BG13" s="250">
        <f t="shared" si="24"/>
        <v>254</v>
      </c>
      <c r="BH13" s="36">
        <f t="shared" si="8"/>
        <v>1.8867924528301886E-2</v>
      </c>
      <c r="BI13" s="36">
        <f t="shared" si="9"/>
        <v>2.0270270270270271E-2</v>
      </c>
      <c r="BJ13" s="10">
        <f>[5]Output!AC8</f>
        <v>0</v>
      </c>
      <c r="BK13" s="10">
        <f>[5]Output!AD8</f>
        <v>0</v>
      </c>
      <c r="BM13" s="342">
        <f t="shared" si="25"/>
        <v>2.5058899121867639E-3</v>
      </c>
      <c r="BN13" s="343" t="str">
        <f t="shared" si="26"/>
        <v xml:space="preserve"> </v>
      </c>
      <c r="BO13" s="311">
        <f t="shared" si="27"/>
        <v>3.3192710452491594E-3</v>
      </c>
      <c r="BP13" t="str">
        <f t="shared" si="10"/>
        <v xml:space="preserve"> </v>
      </c>
    </row>
    <row r="14" spans="1:68" x14ac:dyDescent="0.25">
      <c r="A14" s="33">
        <v>4</v>
      </c>
      <c r="C14" s="5">
        <f>[3]Output!B9</f>
        <v>65</v>
      </c>
      <c r="D14" s="5">
        <f>[3]Output!C9</f>
        <v>100</v>
      </c>
      <c r="E14" s="8">
        <f>[3]Output!D9</f>
        <v>2</v>
      </c>
      <c r="F14" s="8">
        <f>[3]Output!E9</f>
        <v>3</v>
      </c>
      <c r="G14" s="22">
        <f t="shared" si="11"/>
        <v>67</v>
      </c>
      <c r="H14" s="22">
        <f t="shared" si="11"/>
        <v>103</v>
      </c>
      <c r="I14" s="250">
        <f t="shared" si="12"/>
        <v>170</v>
      </c>
      <c r="J14" s="36">
        <f t="shared" si="0"/>
        <v>2.9850746268656716E-2</v>
      </c>
      <c r="K14" s="36">
        <f t="shared" si="1"/>
        <v>2.9126213592233011E-2</v>
      </c>
      <c r="L14" s="10">
        <f>[3]Output!Q9</f>
        <v>0.23</v>
      </c>
      <c r="M14" s="10">
        <f>[3]Output!R9</f>
        <v>0.23</v>
      </c>
      <c r="O14" s="5">
        <f>[4]Output!B9</f>
        <v>38</v>
      </c>
      <c r="P14" s="5">
        <f>[4]Output!C9</f>
        <v>72</v>
      </c>
      <c r="Q14" s="8">
        <f>[4]Output!D9</f>
        <v>2</v>
      </c>
      <c r="R14" s="8">
        <f>[4]Output!E9</f>
        <v>3</v>
      </c>
      <c r="S14" s="22">
        <f t="shared" si="13"/>
        <v>40</v>
      </c>
      <c r="T14" s="22">
        <f t="shared" si="14"/>
        <v>75</v>
      </c>
      <c r="U14" s="250">
        <f t="shared" si="15"/>
        <v>115</v>
      </c>
      <c r="V14" s="36">
        <f t="shared" si="2"/>
        <v>0.05</v>
      </c>
      <c r="W14" s="36">
        <f t="shared" si="3"/>
        <v>0.04</v>
      </c>
      <c r="X14" s="10">
        <f>[4]Output!Q9</f>
        <v>0</v>
      </c>
      <c r="Y14" s="10">
        <f>[4]Output!R9</f>
        <v>0</v>
      </c>
      <c r="AA14" s="312">
        <v>4</v>
      </c>
      <c r="AC14" s="5">
        <f>[2]Output!B9</f>
        <v>139</v>
      </c>
      <c r="AD14" s="5">
        <f>[2]Output!C9</f>
        <v>196</v>
      </c>
      <c r="AE14" s="8">
        <f>[2]Output!D9</f>
        <v>4</v>
      </c>
      <c r="AF14" s="8">
        <f>[2]Output!E9</f>
        <v>6</v>
      </c>
      <c r="AG14" s="22">
        <f t="shared" si="16"/>
        <v>143</v>
      </c>
      <c r="AH14" s="22">
        <f t="shared" si="17"/>
        <v>202</v>
      </c>
      <c r="AI14" s="250">
        <f t="shared" si="18"/>
        <v>345</v>
      </c>
      <c r="AJ14" s="36">
        <f t="shared" si="4"/>
        <v>2.7972027972027972E-2</v>
      </c>
      <c r="AK14" s="36">
        <f t="shared" si="5"/>
        <v>2.9702970297029702E-2</v>
      </c>
      <c r="AL14" s="10">
        <f>[2]Output!Q9</f>
        <v>0.18</v>
      </c>
      <c r="AM14" s="10">
        <f>[2]Output!R9</f>
        <v>0.18</v>
      </c>
      <c r="AO14" s="5">
        <f>[5]Output!B9</f>
        <v>138</v>
      </c>
      <c r="AP14" s="5">
        <f>[5]Output!C9</f>
        <v>194</v>
      </c>
      <c r="AQ14" s="8">
        <f>[5]Output!D9</f>
        <v>5</v>
      </c>
      <c r="AR14" s="8">
        <f>[5]Output!E9</f>
        <v>8</v>
      </c>
      <c r="AS14" s="22">
        <f t="shared" si="19"/>
        <v>143</v>
      </c>
      <c r="AT14" s="22">
        <f t="shared" si="20"/>
        <v>202</v>
      </c>
      <c r="AU14" s="250">
        <f t="shared" si="21"/>
        <v>345</v>
      </c>
      <c r="AV14" s="36">
        <f t="shared" si="6"/>
        <v>3.4965034965034968E-2</v>
      </c>
      <c r="AW14" s="36">
        <f t="shared" si="7"/>
        <v>3.9603960396039604E-2</v>
      </c>
      <c r="AX14" s="10">
        <f>[5]Output!Q9</f>
        <v>0</v>
      </c>
      <c r="AY14" s="10">
        <f>[5]Output!R9</f>
        <v>0</v>
      </c>
      <c r="BA14" s="5">
        <f>[6]Output!B9</f>
        <v>144</v>
      </c>
      <c r="BB14" s="5">
        <f>[6]Output!C9</f>
        <v>186</v>
      </c>
      <c r="BC14" s="8">
        <f>[6]Output!D9</f>
        <v>3</v>
      </c>
      <c r="BD14" s="8">
        <f>[6]Output!E9</f>
        <v>4</v>
      </c>
      <c r="BE14" s="22">
        <f t="shared" si="22"/>
        <v>147</v>
      </c>
      <c r="BF14" s="22">
        <f t="shared" si="23"/>
        <v>190</v>
      </c>
      <c r="BG14" s="250">
        <f t="shared" si="24"/>
        <v>337</v>
      </c>
      <c r="BH14" s="36">
        <f t="shared" si="8"/>
        <v>2.0408163265306121E-2</v>
      </c>
      <c r="BI14" s="36">
        <f t="shared" si="9"/>
        <v>2.1052631578947368E-2</v>
      </c>
      <c r="BJ14" s="10">
        <f>[5]Output!AC9</f>
        <v>0</v>
      </c>
      <c r="BK14" s="10">
        <f>[5]Output!AD9</f>
        <v>0</v>
      </c>
      <c r="BM14" s="342">
        <f t="shared" si="25"/>
        <v>4.326408224459199E-3</v>
      </c>
      <c r="BN14" s="343" t="str">
        <f t="shared" si="26"/>
        <v>FLAG</v>
      </c>
      <c r="BO14" s="311">
        <f t="shared" si="27"/>
        <v>3.0622952223911602E-3</v>
      </c>
      <c r="BP14" t="str">
        <f t="shared" si="10"/>
        <v xml:space="preserve"> </v>
      </c>
    </row>
    <row r="15" spans="1:68" x14ac:dyDescent="0.25">
      <c r="A15" s="33">
        <v>5</v>
      </c>
      <c r="C15" s="5">
        <f>[3]Output!B10</f>
        <v>97</v>
      </c>
      <c r="D15" s="5">
        <f>[3]Output!C10</f>
        <v>277</v>
      </c>
      <c r="E15" s="8">
        <f>[3]Output!D10</f>
        <v>3</v>
      </c>
      <c r="F15" s="8">
        <f>[3]Output!E10</f>
        <v>9</v>
      </c>
      <c r="G15" s="22">
        <f t="shared" si="11"/>
        <v>100</v>
      </c>
      <c r="H15" s="22">
        <f t="shared" si="11"/>
        <v>286</v>
      </c>
      <c r="I15" s="250">
        <f t="shared" si="12"/>
        <v>386</v>
      </c>
      <c r="J15" s="36">
        <f t="shared" si="0"/>
        <v>0.03</v>
      </c>
      <c r="K15" s="36">
        <f t="shared" si="1"/>
        <v>3.1468531468531472E-2</v>
      </c>
      <c r="L15" s="10">
        <f>[3]Output!Q10</f>
        <v>0.23</v>
      </c>
      <c r="M15" s="10">
        <f>[3]Output!R10</f>
        <v>0.23</v>
      </c>
      <c r="O15" s="5">
        <f>[4]Output!B10</f>
        <v>69</v>
      </c>
      <c r="P15" s="5">
        <f>[4]Output!C10</f>
        <v>248</v>
      </c>
      <c r="Q15" s="8">
        <f>[4]Output!D10</f>
        <v>3</v>
      </c>
      <c r="R15" s="8">
        <f>[4]Output!E10</f>
        <v>11</v>
      </c>
      <c r="S15" s="22">
        <f t="shared" si="13"/>
        <v>72</v>
      </c>
      <c r="T15" s="22">
        <f t="shared" si="14"/>
        <v>259</v>
      </c>
      <c r="U15" s="250">
        <f t="shared" si="15"/>
        <v>331</v>
      </c>
      <c r="V15" s="36">
        <f t="shared" si="2"/>
        <v>4.1666666666666664E-2</v>
      </c>
      <c r="W15" s="36">
        <f t="shared" si="3"/>
        <v>4.2471042471042469E-2</v>
      </c>
      <c r="X15" s="10">
        <f>[4]Output!Q10</f>
        <v>0</v>
      </c>
      <c r="Y15" s="10">
        <f>[4]Output!R10</f>
        <v>0</v>
      </c>
      <c r="AA15" s="312">
        <v>5</v>
      </c>
      <c r="AC15" s="5">
        <f>[2]Output!B10</f>
        <v>191</v>
      </c>
      <c r="AD15" s="5">
        <f>[2]Output!C10</f>
        <v>486</v>
      </c>
      <c r="AE15" s="8">
        <f>[2]Output!D10</f>
        <v>6</v>
      </c>
      <c r="AF15" s="8">
        <f>[2]Output!E10</f>
        <v>16</v>
      </c>
      <c r="AG15" s="22">
        <f t="shared" si="16"/>
        <v>197</v>
      </c>
      <c r="AH15" s="22">
        <f t="shared" si="17"/>
        <v>502</v>
      </c>
      <c r="AI15" s="250">
        <f t="shared" si="18"/>
        <v>699</v>
      </c>
      <c r="AJ15" s="36">
        <f t="shared" si="4"/>
        <v>3.0456852791878174E-2</v>
      </c>
      <c r="AK15" s="36">
        <f t="shared" si="5"/>
        <v>3.1872509960159362E-2</v>
      </c>
      <c r="AL15" s="10">
        <f>[2]Output!Q10</f>
        <v>0.18</v>
      </c>
      <c r="AM15" s="10">
        <f>[2]Output!R10</f>
        <v>0.18</v>
      </c>
      <c r="AO15" s="5">
        <f>[5]Output!B10</f>
        <v>189</v>
      </c>
      <c r="AP15" s="5">
        <f>[5]Output!C10</f>
        <v>481</v>
      </c>
      <c r="AQ15" s="8">
        <f>[5]Output!D10</f>
        <v>7</v>
      </c>
      <c r="AR15" s="8">
        <f>[5]Output!E10</f>
        <v>20</v>
      </c>
      <c r="AS15" s="22">
        <f t="shared" si="19"/>
        <v>196</v>
      </c>
      <c r="AT15" s="22">
        <f t="shared" si="20"/>
        <v>501</v>
      </c>
      <c r="AU15" s="250">
        <f t="shared" si="21"/>
        <v>697</v>
      </c>
      <c r="AV15" s="36">
        <f t="shared" si="6"/>
        <v>3.5714285714285712E-2</v>
      </c>
      <c r="AW15" s="36">
        <f t="shared" si="7"/>
        <v>3.9920159680638723E-2</v>
      </c>
      <c r="AX15" s="10">
        <f>[5]Output!Q10</f>
        <v>0</v>
      </c>
      <c r="AY15" s="10">
        <f>[5]Output!R10</f>
        <v>0</v>
      </c>
      <c r="BA15" s="5">
        <f>[6]Output!B10</f>
        <v>298</v>
      </c>
      <c r="BB15" s="5">
        <f>[6]Output!C10</f>
        <v>278</v>
      </c>
      <c r="BC15" s="8">
        <f>[6]Output!D10</f>
        <v>6</v>
      </c>
      <c r="BD15" s="8">
        <f>[6]Output!E10</f>
        <v>6</v>
      </c>
      <c r="BE15" s="22">
        <f t="shared" si="22"/>
        <v>304</v>
      </c>
      <c r="BF15" s="22">
        <f t="shared" si="23"/>
        <v>284</v>
      </c>
      <c r="BG15" s="250">
        <f t="shared" si="24"/>
        <v>588</v>
      </c>
      <c r="BH15" s="36">
        <f t="shared" si="8"/>
        <v>1.9736842105263157E-2</v>
      </c>
      <c r="BI15" s="36">
        <f t="shared" si="9"/>
        <v>2.1126760563380281E-2</v>
      </c>
      <c r="BJ15" s="10">
        <f>[5]Output!AC10</f>
        <v>0</v>
      </c>
      <c r="BK15" s="10">
        <f>[5]Output!AD10</f>
        <v>0</v>
      </c>
      <c r="BM15" s="342">
        <f t="shared" si="25"/>
        <v>1.0730349111158706E-2</v>
      </c>
      <c r="BN15" s="343" t="str">
        <f>IF(AND((BM15-BM14)&gt;0,(AW15-AW14) &lt; 0), "FLAG"," ")</f>
        <v xml:space="preserve"> </v>
      </c>
      <c r="BO15" s="311">
        <f t="shared" si="27"/>
        <v>4.1972717733473244E-3</v>
      </c>
      <c r="BP15" t="str">
        <f t="shared" si="10"/>
        <v xml:space="preserve"> </v>
      </c>
    </row>
    <row r="16" spans="1:68" x14ac:dyDescent="0.25">
      <c r="A16" s="320">
        <v>6</v>
      </c>
      <c r="C16" s="331">
        <f>[3]Output!B11</f>
        <v>197</v>
      </c>
      <c r="D16" s="331">
        <f>[3]Output!C11</f>
        <v>989</v>
      </c>
      <c r="E16" s="332">
        <f>[3]Output!D11</f>
        <v>11</v>
      </c>
      <c r="F16" s="332">
        <f>[3]Output!E11</f>
        <v>58</v>
      </c>
      <c r="G16" s="333">
        <f t="shared" si="11"/>
        <v>208</v>
      </c>
      <c r="H16" s="333">
        <f t="shared" si="11"/>
        <v>1047</v>
      </c>
      <c r="I16" s="334">
        <f t="shared" si="12"/>
        <v>1255</v>
      </c>
      <c r="J16" s="335">
        <f t="shared" si="0"/>
        <v>5.2884615384615384E-2</v>
      </c>
      <c r="K16" s="335">
        <f t="shared" si="1"/>
        <v>5.5396370582617004E-2</v>
      </c>
      <c r="L16" s="336">
        <f>[3]Output!Q11</f>
        <v>0.23</v>
      </c>
      <c r="M16" s="336">
        <f>[3]Output!R11</f>
        <v>0.23</v>
      </c>
      <c r="O16" s="331">
        <f>[4]Output!B11</f>
        <v>167</v>
      </c>
      <c r="P16" s="331">
        <f>[4]Output!C11</f>
        <v>943</v>
      </c>
      <c r="Q16" s="332">
        <f>[4]Output!D11</f>
        <v>13</v>
      </c>
      <c r="R16" s="332">
        <f>[4]Output!E11</f>
        <v>77</v>
      </c>
      <c r="S16" s="333">
        <f t="shared" si="13"/>
        <v>180</v>
      </c>
      <c r="T16" s="333">
        <f t="shared" si="14"/>
        <v>1020</v>
      </c>
      <c r="U16" s="334">
        <f t="shared" si="15"/>
        <v>1200</v>
      </c>
      <c r="V16" s="335">
        <f t="shared" si="2"/>
        <v>7.2222222222222215E-2</v>
      </c>
      <c r="W16" s="335">
        <f t="shared" si="3"/>
        <v>7.5490196078431368E-2</v>
      </c>
      <c r="X16" s="336">
        <f>[4]Output!Q11</f>
        <v>0</v>
      </c>
      <c r="Y16" s="336">
        <f>[4]Output!R11</f>
        <v>0</v>
      </c>
      <c r="AA16" s="337">
        <v>6</v>
      </c>
      <c r="AC16" s="331">
        <f>[2]Output!B11</f>
        <v>354</v>
      </c>
      <c r="AD16" s="331">
        <f>[2]Output!C11</f>
        <v>1647</v>
      </c>
      <c r="AE16" s="332">
        <f>[2]Output!D11</f>
        <v>20</v>
      </c>
      <c r="AF16" s="332">
        <f>[2]Output!E11</f>
        <v>102</v>
      </c>
      <c r="AG16" s="333">
        <f t="shared" si="16"/>
        <v>374</v>
      </c>
      <c r="AH16" s="333">
        <f t="shared" si="17"/>
        <v>1749</v>
      </c>
      <c r="AI16" s="334">
        <f t="shared" si="18"/>
        <v>2123</v>
      </c>
      <c r="AJ16" s="335">
        <f t="shared" si="4"/>
        <v>5.3475935828877004E-2</v>
      </c>
      <c r="AK16" s="335">
        <f t="shared" si="5"/>
        <v>5.8319039451114926E-2</v>
      </c>
      <c r="AL16" s="336">
        <f>[2]Output!Q11</f>
        <v>0.18</v>
      </c>
      <c r="AM16" s="336">
        <f>[2]Output!R11</f>
        <v>0.18</v>
      </c>
      <c r="AO16" s="331">
        <f>[5]Output!B11</f>
        <v>348</v>
      </c>
      <c r="AP16" s="331">
        <f>[5]Output!C11</f>
        <v>1621</v>
      </c>
      <c r="AQ16" s="332">
        <f>[5]Output!D11</f>
        <v>26</v>
      </c>
      <c r="AR16" s="332">
        <f>[5]Output!E11</f>
        <v>127</v>
      </c>
      <c r="AS16" s="333">
        <f t="shared" si="19"/>
        <v>374</v>
      </c>
      <c r="AT16" s="333">
        <f t="shared" si="20"/>
        <v>1748</v>
      </c>
      <c r="AU16" s="334">
        <f t="shared" si="21"/>
        <v>2122</v>
      </c>
      <c r="AV16" s="335">
        <f t="shared" si="6"/>
        <v>6.9518716577540107E-2</v>
      </c>
      <c r="AW16" s="335">
        <f t="shared" si="7"/>
        <v>7.2654462242562931E-2</v>
      </c>
      <c r="AX16" s="336">
        <f>[5]Output!Q11</f>
        <v>0</v>
      </c>
      <c r="AY16" s="336">
        <f>[5]Output!R11</f>
        <v>0</v>
      </c>
      <c r="BA16" s="5">
        <f>[6]Output!B11</f>
        <v>801</v>
      </c>
      <c r="BB16" s="5">
        <f>[6]Output!C11</f>
        <v>724</v>
      </c>
      <c r="BC16" s="8">
        <f>[6]Output!D11</f>
        <v>15</v>
      </c>
      <c r="BD16" s="8">
        <f>[6]Output!E11</f>
        <v>17</v>
      </c>
      <c r="BE16" s="22">
        <f t="shared" si="22"/>
        <v>816</v>
      </c>
      <c r="BF16" s="22">
        <f t="shared" si="23"/>
        <v>741</v>
      </c>
      <c r="BG16" s="250">
        <f t="shared" si="24"/>
        <v>1557</v>
      </c>
      <c r="BH16" s="36">
        <f t="shared" si="8"/>
        <v>1.8382352941176471E-2</v>
      </c>
      <c r="BI16" s="36">
        <f t="shared" si="9"/>
        <v>2.2941970310391364E-2</v>
      </c>
      <c r="BJ16" s="10">
        <f>[5]Output!AC11</f>
        <v>0</v>
      </c>
      <c r="BK16" s="10">
        <f>[5]Output!AD11</f>
        <v>0</v>
      </c>
      <c r="BM16" s="342">
        <f t="shared" si="25"/>
        <v>3.7438423645320199E-2</v>
      </c>
      <c r="BN16" s="343" t="str">
        <f t="shared" ref="BN16:BN34" si="28">IF(AND((BM16-BM15)&gt;0,(AW16-AW15) &lt; 0), "FLAG"," ")</f>
        <v xml:space="preserve"> </v>
      </c>
      <c r="BO16" s="311">
        <f t="shared" si="27"/>
        <v>8.0090798124076486E-3</v>
      </c>
      <c r="BP16" t="str">
        <f t="shared" si="10"/>
        <v xml:space="preserve"> </v>
      </c>
    </row>
    <row r="17" spans="1:68" x14ac:dyDescent="0.25">
      <c r="A17" s="321">
        <v>7</v>
      </c>
      <c r="C17" s="325">
        <f>[3]Output!B12</f>
        <v>535</v>
      </c>
      <c r="D17" s="325">
        <f>[3]Output!C12</f>
        <v>2714</v>
      </c>
      <c r="E17" s="326">
        <f>[3]Output!D12</f>
        <v>68</v>
      </c>
      <c r="F17" s="326">
        <f>[3]Output!E12</f>
        <v>380</v>
      </c>
      <c r="G17" s="327">
        <f t="shared" si="11"/>
        <v>603</v>
      </c>
      <c r="H17" s="327">
        <f t="shared" si="11"/>
        <v>3094</v>
      </c>
      <c r="I17" s="328">
        <f t="shared" si="12"/>
        <v>3697</v>
      </c>
      <c r="J17" s="329">
        <f t="shared" si="0"/>
        <v>0.11276948590381426</v>
      </c>
      <c r="K17" s="329">
        <f t="shared" si="1"/>
        <v>0.12281835811247575</v>
      </c>
      <c r="L17" s="330">
        <f>[3]Output!Q12</f>
        <v>0.23</v>
      </c>
      <c r="M17" s="330">
        <f>[3]Output!R12</f>
        <v>0.23</v>
      </c>
      <c r="O17" s="325">
        <f>[4]Output!B12</f>
        <v>489</v>
      </c>
      <c r="P17" s="325">
        <f>[4]Output!C12</f>
        <v>2883</v>
      </c>
      <c r="Q17" s="326">
        <f>[4]Output!D12</f>
        <v>86</v>
      </c>
      <c r="R17" s="326">
        <f>[4]Output!E12</f>
        <v>496</v>
      </c>
      <c r="S17" s="327">
        <f t="shared" si="13"/>
        <v>575</v>
      </c>
      <c r="T17" s="327">
        <f t="shared" si="14"/>
        <v>3379</v>
      </c>
      <c r="U17" s="328">
        <f t="shared" si="15"/>
        <v>3954</v>
      </c>
      <c r="V17" s="329">
        <f t="shared" si="2"/>
        <v>0.14956521739130435</v>
      </c>
      <c r="W17" s="329">
        <f t="shared" si="3"/>
        <v>0.14678899082568808</v>
      </c>
      <c r="X17" s="330">
        <f>[4]Output!Q12</f>
        <v>0</v>
      </c>
      <c r="Y17" s="330">
        <f>[4]Output!R12</f>
        <v>0</v>
      </c>
      <c r="AA17" s="338">
        <v>7</v>
      </c>
      <c r="AC17" s="325">
        <f>[2]Output!B12</f>
        <v>904</v>
      </c>
      <c r="AD17" s="325">
        <f>[2]Output!C12</f>
        <v>3995</v>
      </c>
      <c r="AE17" s="326">
        <f>[2]Output!D12</f>
        <v>116</v>
      </c>
      <c r="AF17" s="326">
        <f>[2]Output!E12</f>
        <v>838</v>
      </c>
      <c r="AG17" s="327">
        <f t="shared" si="16"/>
        <v>1020</v>
      </c>
      <c r="AH17" s="327">
        <f t="shared" si="17"/>
        <v>4833</v>
      </c>
      <c r="AI17" s="328">
        <f t="shared" si="18"/>
        <v>5853</v>
      </c>
      <c r="AJ17" s="329">
        <f t="shared" si="4"/>
        <v>0.11372549019607843</v>
      </c>
      <c r="AK17" s="329">
        <f t="shared" si="5"/>
        <v>0.1733912683633354</v>
      </c>
      <c r="AL17" s="330">
        <f>[2]Output!Q12</f>
        <v>0.18</v>
      </c>
      <c r="AM17" s="330">
        <f>[2]Output!R12</f>
        <v>0.18</v>
      </c>
      <c r="AO17" s="325">
        <f>[5]Output!B12</f>
        <v>875</v>
      </c>
      <c r="AP17" s="325">
        <f>[5]Output!C12</f>
        <v>3995</v>
      </c>
      <c r="AQ17" s="326">
        <f>[5]Output!D12</f>
        <v>145</v>
      </c>
      <c r="AR17" s="326">
        <f>[5]Output!E12</f>
        <v>838</v>
      </c>
      <c r="AS17" s="327">
        <f t="shared" si="19"/>
        <v>1020</v>
      </c>
      <c r="AT17" s="327">
        <f t="shared" si="20"/>
        <v>4833</v>
      </c>
      <c r="AU17" s="328">
        <f t="shared" si="21"/>
        <v>5853</v>
      </c>
      <c r="AV17" s="329">
        <f t="shared" si="6"/>
        <v>0.14215686274509803</v>
      </c>
      <c r="AW17" s="329">
        <f t="shared" si="7"/>
        <v>0.1733912683633354</v>
      </c>
      <c r="AX17" s="330">
        <f>[5]Output!Q12</f>
        <v>0</v>
      </c>
      <c r="AY17" s="330">
        <f>[5]Output!R12</f>
        <v>0.18</v>
      </c>
      <c r="BA17" s="5">
        <f>[6]Output!B12</f>
        <v>3127</v>
      </c>
      <c r="BB17" s="5">
        <f>[6]Output!C12</f>
        <v>3517</v>
      </c>
      <c r="BC17" s="8">
        <f>[6]Output!D12</f>
        <v>54</v>
      </c>
      <c r="BD17" s="8">
        <f>[6]Output!E12</f>
        <v>82</v>
      </c>
      <c r="BE17" s="22">
        <f t="shared" si="22"/>
        <v>3181</v>
      </c>
      <c r="BF17" s="22">
        <f t="shared" si="23"/>
        <v>3599</v>
      </c>
      <c r="BG17" s="250">
        <f t="shared" si="24"/>
        <v>6780</v>
      </c>
      <c r="BH17" s="36">
        <f t="shared" si="8"/>
        <v>1.6975793775542283E-2</v>
      </c>
      <c r="BI17" s="36">
        <f t="shared" si="9"/>
        <v>2.278410669630453E-2</v>
      </c>
      <c r="BJ17" s="10">
        <f>[5]Output!AC12</f>
        <v>0</v>
      </c>
      <c r="BK17" s="10">
        <f>[5]Output!AD12</f>
        <v>0</v>
      </c>
      <c r="BM17" s="342">
        <f t="shared" si="25"/>
        <v>0.10351252944956094</v>
      </c>
      <c r="BN17" s="343" t="str">
        <f t="shared" si="28"/>
        <v xml:space="preserve"> </v>
      </c>
      <c r="BO17" s="311">
        <f t="shared" si="27"/>
        <v>2.1842944942929952E-2</v>
      </c>
      <c r="BP17" t="str">
        <f t="shared" si="10"/>
        <v>FLAG</v>
      </c>
    </row>
    <row r="18" spans="1:68" x14ac:dyDescent="0.25">
      <c r="A18" s="321">
        <v>8</v>
      </c>
      <c r="C18" s="325">
        <f>[3]Output!B13</f>
        <v>854</v>
      </c>
      <c r="D18" s="325">
        <f>[3]Output!C13</f>
        <v>3067</v>
      </c>
      <c r="E18" s="326">
        <f>[3]Output!D13</f>
        <v>108</v>
      </c>
      <c r="F18" s="326">
        <f>[3]Output!E13</f>
        <v>480</v>
      </c>
      <c r="G18" s="327">
        <f t="shared" si="11"/>
        <v>962</v>
      </c>
      <c r="H18" s="327">
        <f t="shared" si="11"/>
        <v>3547</v>
      </c>
      <c r="I18" s="328">
        <f t="shared" si="12"/>
        <v>4509</v>
      </c>
      <c r="J18" s="329">
        <f t="shared" si="0"/>
        <v>0.11226611226611227</v>
      </c>
      <c r="K18" s="329">
        <f t="shared" si="1"/>
        <v>0.13532562729066816</v>
      </c>
      <c r="L18" s="330">
        <f>[3]Output!Q13</f>
        <v>0.23</v>
      </c>
      <c r="M18" s="330">
        <f>[3]Output!R13</f>
        <v>0.23</v>
      </c>
      <c r="O18" s="325">
        <f>[4]Output!B13</f>
        <v>794</v>
      </c>
      <c r="P18" s="325">
        <f>[4]Output!C13</f>
        <v>3258</v>
      </c>
      <c r="Q18" s="326">
        <f>[4]Output!D13</f>
        <v>140</v>
      </c>
      <c r="R18" s="326">
        <f>[4]Output!E13</f>
        <v>573</v>
      </c>
      <c r="S18" s="327">
        <f t="shared" si="13"/>
        <v>934</v>
      </c>
      <c r="T18" s="327">
        <f t="shared" si="14"/>
        <v>3831</v>
      </c>
      <c r="U18" s="328">
        <f t="shared" si="15"/>
        <v>4765</v>
      </c>
      <c r="V18" s="329">
        <f t="shared" si="2"/>
        <v>0.14989293361884368</v>
      </c>
      <c r="W18" s="329">
        <f t="shared" si="3"/>
        <v>0.14956930305403288</v>
      </c>
      <c r="X18" s="330">
        <f>[4]Output!Q13</f>
        <v>0</v>
      </c>
      <c r="Y18" s="330">
        <f>[4]Output!R13</f>
        <v>0.23</v>
      </c>
      <c r="AA18" s="338">
        <v>8</v>
      </c>
      <c r="AC18" s="325">
        <f>[2]Output!B13</f>
        <v>1425</v>
      </c>
      <c r="AD18" s="325">
        <f>[2]Output!C13</f>
        <v>4474</v>
      </c>
      <c r="AE18" s="326">
        <f>[2]Output!D13</f>
        <v>183</v>
      </c>
      <c r="AF18" s="326">
        <f>[2]Output!E13</f>
        <v>1099</v>
      </c>
      <c r="AG18" s="327">
        <f t="shared" si="16"/>
        <v>1608</v>
      </c>
      <c r="AH18" s="327">
        <f t="shared" si="17"/>
        <v>5573</v>
      </c>
      <c r="AI18" s="328">
        <f t="shared" si="18"/>
        <v>7181</v>
      </c>
      <c r="AJ18" s="329">
        <f t="shared" si="4"/>
        <v>0.11380597014925373</v>
      </c>
      <c r="AK18" s="329">
        <f t="shared" si="5"/>
        <v>0.19720078952090436</v>
      </c>
      <c r="AL18" s="330">
        <f>[2]Output!Q13</f>
        <v>0.18</v>
      </c>
      <c r="AM18" s="330">
        <f>[2]Output!R13</f>
        <v>0.18</v>
      </c>
      <c r="AO18" s="325">
        <f>[5]Output!B13</f>
        <v>1379</v>
      </c>
      <c r="AP18" s="325">
        <f>[5]Output!C13</f>
        <v>4474</v>
      </c>
      <c r="AQ18" s="326">
        <f>[5]Output!D13</f>
        <v>228</v>
      </c>
      <c r="AR18" s="326">
        <f>[5]Output!E13</f>
        <v>1100</v>
      </c>
      <c r="AS18" s="327">
        <f t="shared" si="19"/>
        <v>1607</v>
      </c>
      <c r="AT18" s="327">
        <f t="shared" si="20"/>
        <v>5574</v>
      </c>
      <c r="AU18" s="328">
        <f t="shared" si="21"/>
        <v>7181</v>
      </c>
      <c r="AV18" s="329">
        <f t="shared" si="6"/>
        <v>0.14187927815805848</v>
      </c>
      <c r="AW18" s="329">
        <f t="shared" si="7"/>
        <v>0.1973448152134912</v>
      </c>
      <c r="AX18" s="330">
        <f>[5]Output!Q13</f>
        <v>0</v>
      </c>
      <c r="AY18" s="330">
        <f>[5]Output!R13</f>
        <v>0.18</v>
      </c>
      <c r="BA18" s="19">
        <f>[6]Output!B13</f>
        <v>4079</v>
      </c>
      <c r="BB18" s="19">
        <f>[6]Output!C13</f>
        <v>4490</v>
      </c>
      <c r="BC18" s="20">
        <f>[6]Output!D13</f>
        <v>248</v>
      </c>
      <c r="BD18" s="20">
        <f>[6]Output!E13</f>
        <v>370</v>
      </c>
      <c r="BE18" s="23">
        <f t="shared" si="22"/>
        <v>4327</v>
      </c>
      <c r="BF18" s="23">
        <f t="shared" si="23"/>
        <v>4860</v>
      </c>
      <c r="BG18" s="251">
        <f t="shared" si="24"/>
        <v>9187</v>
      </c>
      <c r="BH18" s="37">
        <f t="shared" si="8"/>
        <v>5.7314536630459906E-2</v>
      </c>
      <c r="BI18" s="37">
        <f t="shared" si="9"/>
        <v>7.6131687242798354E-2</v>
      </c>
      <c r="BJ18" s="21">
        <f>[5]Output!AC13</f>
        <v>0</v>
      </c>
      <c r="BK18" s="21">
        <f>[5]Output!AD13</f>
        <v>0</v>
      </c>
      <c r="BM18" s="342">
        <f t="shared" si="25"/>
        <v>0.11938316556007711</v>
      </c>
      <c r="BN18" s="343" t="str">
        <f t="shared" si="28"/>
        <v xml:space="preserve"> </v>
      </c>
      <c r="BO18" s="311">
        <f t="shared" si="27"/>
        <v>3.4413345611067091E-2</v>
      </c>
      <c r="BP18" t="str">
        <f t="shared" si="10"/>
        <v>FLAG</v>
      </c>
    </row>
    <row r="19" spans="1:68" x14ac:dyDescent="0.25">
      <c r="A19" s="321">
        <v>9</v>
      </c>
      <c r="C19" s="325">
        <f>[3]Output!B14</f>
        <v>884</v>
      </c>
      <c r="D19" s="325">
        <f>[3]Output!C14</f>
        <v>2748</v>
      </c>
      <c r="E19" s="326">
        <f>[3]Output!D14</f>
        <v>112</v>
      </c>
      <c r="F19" s="326">
        <f>[3]Output!E14</f>
        <v>392</v>
      </c>
      <c r="G19" s="327">
        <f t="shared" si="11"/>
        <v>996</v>
      </c>
      <c r="H19" s="327">
        <f t="shared" si="11"/>
        <v>3140</v>
      </c>
      <c r="I19" s="328">
        <f t="shared" si="12"/>
        <v>4136</v>
      </c>
      <c r="J19" s="329">
        <f t="shared" si="0"/>
        <v>0.11244979919678715</v>
      </c>
      <c r="K19" s="329">
        <f t="shared" si="1"/>
        <v>0.12484076433121019</v>
      </c>
      <c r="L19" s="330">
        <f>[3]Output!Q14</f>
        <v>0.23</v>
      </c>
      <c r="M19" s="330">
        <f>[3]Output!R14</f>
        <v>0.23</v>
      </c>
      <c r="O19" s="325">
        <f>[4]Output!B14</f>
        <v>824</v>
      </c>
      <c r="P19" s="325">
        <f>[4]Output!C14</f>
        <v>2925</v>
      </c>
      <c r="Q19" s="326">
        <f>[4]Output!D14</f>
        <v>145</v>
      </c>
      <c r="R19" s="326">
        <f>[4]Output!E14</f>
        <v>500</v>
      </c>
      <c r="S19" s="327">
        <f t="shared" si="13"/>
        <v>969</v>
      </c>
      <c r="T19" s="327">
        <f t="shared" si="14"/>
        <v>3425</v>
      </c>
      <c r="U19" s="328">
        <f t="shared" si="15"/>
        <v>4394</v>
      </c>
      <c r="V19" s="329">
        <f t="shared" si="2"/>
        <v>0.14963880288957687</v>
      </c>
      <c r="W19" s="329">
        <f t="shared" si="3"/>
        <v>0.145985401459854</v>
      </c>
      <c r="X19" s="330">
        <f>[4]Output!Q14</f>
        <v>0</v>
      </c>
      <c r="Y19" s="330">
        <f>[4]Output!R14</f>
        <v>0</v>
      </c>
      <c r="AA19" s="338">
        <v>9</v>
      </c>
      <c r="AC19" s="325">
        <f>[2]Output!B14</f>
        <v>1475</v>
      </c>
      <c r="AD19" s="325">
        <f>[2]Output!C14</f>
        <v>4042</v>
      </c>
      <c r="AE19" s="326">
        <f>[2]Output!D14</f>
        <v>189</v>
      </c>
      <c r="AF19" s="326">
        <f>[2]Output!E14</f>
        <v>868</v>
      </c>
      <c r="AG19" s="327">
        <f t="shared" si="16"/>
        <v>1664</v>
      </c>
      <c r="AH19" s="327">
        <f t="shared" si="17"/>
        <v>4910</v>
      </c>
      <c r="AI19" s="328">
        <f t="shared" si="18"/>
        <v>6574</v>
      </c>
      <c r="AJ19" s="329">
        <f t="shared" si="4"/>
        <v>0.11358173076923077</v>
      </c>
      <c r="AK19" s="329">
        <f t="shared" si="5"/>
        <v>0.17678207739307536</v>
      </c>
      <c r="AL19" s="330">
        <f>[2]Output!Q14</f>
        <v>0.18</v>
      </c>
      <c r="AM19" s="330">
        <f>[2]Output!R14</f>
        <v>0.18</v>
      </c>
      <c r="AO19" s="325">
        <f>[5]Output!B14</f>
        <v>1428</v>
      </c>
      <c r="AP19" s="325">
        <f>[5]Output!C14</f>
        <v>4042</v>
      </c>
      <c r="AQ19" s="326">
        <f>[5]Output!D14</f>
        <v>236</v>
      </c>
      <c r="AR19" s="326">
        <f>[5]Output!E14</f>
        <v>868</v>
      </c>
      <c r="AS19" s="327">
        <f t="shared" si="19"/>
        <v>1664</v>
      </c>
      <c r="AT19" s="327">
        <f t="shared" si="20"/>
        <v>4910</v>
      </c>
      <c r="AU19" s="328">
        <f t="shared" si="21"/>
        <v>6574</v>
      </c>
      <c r="AV19" s="329">
        <f t="shared" si="6"/>
        <v>0.14182692307692307</v>
      </c>
      <c r="AW19" s="329">
        <f t="shared" si="7"/>
        <v>0.17678207739307536</v>
      </c>
      <c r="AX19" s="330">
        <f>[5]Output!Q14</f>
        <v>0</v>
      </c>
      <c r="AY19" s="330">
        <f>[5]Output!R14</f>
        <v>0.18</v>
      </c>
      <c r="BA19" s="19">
        <f>[6]Output!B14</f>
        <v>4290</v>
      </c>
      <c r="BB19" s="19">
        <f>[6]Output!C14</f>
        <v>4744</v>
      </c>
      <c r="BC19" s="20">
        <f>[6]Output!D14</f>
        <v>273</v>
      </c>
      <c r="BD19" s="20">
        <f>[6]Output!E14</f>
        <v>481</v>
      </c>
      <c r="BE19" s="23">
        <f t="shared" si="22"/>
        <v>4563</v>
      </c>
      <c r="BF19" s="23">
        <f t="shared" si="23"/>
        <v>5225</v>
      </c>
      <c r="BG19" s="251">
        <f t="shared" si="24"/>
        <v>9788</v>
      </c>
      <c r="BH19" s="37">
        <f t="shared" si="8"/>
        <v>5.9829059829059832E-2</v>
      </c>
      <c r="BI19" s="37">
        <f t="shared" si="9"/>
        <v>9.2057416267942588E-2</v>
      </c>
      <c r="BJ19" s="21">
        <f>[5]Output!AC14</f>
        <v>0</v>
      </c>
      <c r="BK19" s="21">
        <f>[5]Output!AD14</f>
        <v>0</v>
      </c>
      <c r="BM19" s="342">
        <f t="shared" si="25"/>
        <v>0.10516170486185479</v>
      </c>
      <c r="BN19" s="343" t="str">
        <f t="shared" si="28"/>
        <v xml:space="preserve"> </v>
      </c>
      <c r="BO19" s="311">
        <f t="shared" si="27"/>
        <v>3.5633980769642588E-2</v>
      </c>
      <c r="BP19" t="str">
        <f t="shared" si="10"/>
        <v xml:space="preserve"> </v>
      </c>
    </row>
    <row r="20" spans="1:68" x14ac:dyDescent="0.25">
      <c r="A20" s="320">
        <v>10</v>
      </c>
      <c r="C20" s="331">
        <f>[3]Output!B15</f>
        <v>928</v>
      </c>
      <c r="D20" s="331">
        <f>[3]Output!C15</f>
        <v>1952</v>
      </c>
      <c r="E20" s="332">
        <f>[3]Output!D15</f>
        <v>117</v>
      </c>
      <c r="F20" s="332">
        <f>[3]Output!E15</f>
        <v>259</v>
      </c>
      <c r="G20" s="333">
        <f t="shared" si="11"/>
        <v>1045</v>
      </c>
      <c r="H20" s="333">
        <f t="shared" si="11"/>
        <v>2211</v>
      </c>
      <c r="I20" s="334">
        <f t="shared" si="12"/>
        <v>3256</v>
      </c>
      <c r="J20" s="335">
        <f t="shared" si="0"/>
        <v>0.11196172248803828</v>
      </c>
      <c r="K20" s="335">
        <f t="shared" si="1"/>
        <v>0.11714156490275893</v>
      </c>
      <c r="L20" s="336">
        <f>[3]Output!Q15</f>
        <v>0.23</v>
      </c>
      <c r="M20" s="336">
        <f>[3]Output!R15</f>
        <v>0.23</v>
      </c>
      <c r="O20" s="331">
        <f>[4]Output!B15</f>
        <v>865</v>
      </c>
      <c r="P20" s="331">
        <f>[4]Output!C15</f>
        <v>1969</v>
      </c>
      <c r="Q20" s="332">
        <f>[4]Output!D15</f>
        <v>152</v>
      </c>
      <c r="R20" s="332">
        <f>[4]Output!E15</f>
        <v>365</v>
      </c>
      <c r="S20" s="333">
        <f t="shared" si="13"/>
        <v>1017</v>
      </c>
      <c r="T20" s="333">
        <f t="shared" si="14"/>
        <v>2334</v>
      </c>
      <c r="U20" s="334">
        <f t="shared" si="15"/>
        <v>3351</v>
      </c>
      <c r="V20" s="335">
        <f t="shared" si="2"/>
        <v>0.14945919370698132</v>
      </c>
      <c r="W20" s="335">
        <f t="shared" si="3"/>
        <v>0.15638389031705227</v>
      </c>
      <c r="X20" s="336">
        <f>[4]Output!Q15</f>
        <v>0</v>
      </c>
      <c r="Y20" s="336">
        <f>[4]Output!R15</f>
        <v>0</v>
      </c>
      <c r="AA20" s="337">
        <v>10</v>
      </c>
      <c r="AC20" s="331">
        <f>[2]Output!B15</f>
        <v>1546</v>
      </c>
      <c r="AD20" s="331">
        <f>[2]Output!C15</f>
        <v>3183</v>
      </c>
      <c r="AE20" s="332">
        <f>[2]Output!D15</f>
        <v>199</v>
      </c>
      <c r="AF20" s="332">
        <f>[2]Output!E15</f>
        <v>472</v>
      </c>
      <c r="AG20" s="333">
        <f t="shared" si="16"/>
        <v>1745</v>
      </c>
      <c r="AH20" s="333">
        <f t="shared" si="17"/>
        <v>3655</v>
      </c>
      <c r="AI20" s="334">
        <f t="shared" si="18"/>
        <v>5400</v>
      </c>
      <c r="AJ20" s="335">
        <f t="shared" si="4"/>
        <v>0.11404011461318052</v>
      </c>
      <c r="AK20" s="335">
        <f t="shared" si="5"/>
        <v>0.12913816689466484</v>
      </c>
      <c r="AL20" s="336">
        <f>[2]Output!Q15</f>
        <v>0.18</v>
      </c>
      <c r="AM20" s="336">
        <f>[2]Output!R15</f>
        <v>0.18</v>
      </c>
      <c r="AO20" s="331">
        <f>[5]Output!B15</f>
        <v>1497</v>
      </c>
      <c r="AP20" s="331">
        <f>[5]Output!C15</f>
        <v>3150</v>
      </c>
      <c r="AQ20" s="332">
        <f>[5]Output!D15</f>
        <v>248</v>
      </c>
      <c r="AR20" s="332">
        <f>[5]Output!E15</f>
        <v>505</v>
      </c>
      <c r="AS20" s="333">
        <f t="shared" si="19"/>
        <v>1745</v>
      </c>
      <c r="AT20" s="333">
        <f t="shared" si="20"/>
        <v>3655</v>
      </c>
      <c r="AU20" s="334">
        <f t="shared" si="21"/>
        <v>5400</v>
      </c>
      <c r="AV20" s="335">
        <f t="shared" si="6"/>
        <v>0.14212034383954156</v>
      </c>
      <c r="AW20" s="335">
        <f t="shared" si="7"/>
        <v>0.13816689466484269</v>
      </c>
      <c r="AX20" s="336">
        <f>[5]Output!Q15</f>
        <v>0</v>
      </c>
      <c r="AY20" s="336">
        <f>[5]Output!R15</f>
        <v>0</v>
      </c>
      <c r="BA20" s="19">
        <f>[6]Output!B15</f>
        <v>3058</v>
      </c>
      <c r="BB20" s="19">
        <f>[6]Output!C15</f>
        <v>3431</v>
      </c>
      <c r="BC20" s="20">
        <f>[6]Output!D15</f>
        <v>144</v>
      </c>
      <c r="BD20" s="20">
        <f>[6]Output!E15</f>
        <v>227</v>
      </c>
      <c r="BE20" s="23">
        <f t="shared" si="22"/>
        <v>3202</v>
      </c>
      <c r="BF20" s="23">
        <f t="shared" si="23"/>
        <v>3658</v>
      </c>
      <c r="BG20" s="251">
        <f t="shared" si="24"/>
        <v>6860</v>
      </c>
      <c r="BH20" s="37">
        <f t="shared" si="8"/>
        <v>4.4971892567145531E-2</v>
      </c>
      <c r="BI20" s="37">
        <f t="shared" si="9"/>
        <v>6.2055768179332969E-2</v>
      </c>
      <c r="BJ20" s="21">
        <f>[5]Output!AC15</f>
        <v>0</v>
      </c>
      <c r="BK20" s="21">
        <f>[5]Output!AD15</f>
        <v>0</v>
      </c>
      <c r="BM20" s="342">
        <f t="shared" si="25"/>
        <v>7.8282287427714717E-2</v>
      </c>
      <c r="BN20" s="343" t="str">
        <f t="shared" si="28"/>
        <v xml:space="preserve"> </v>
      </c>
      <c r="BO20" s="311">
        <f t="shared" si="27"/>
        <v>3.7368567573934086E-2</v>
      </c>
      <c r="BP20" t="str">
        <f t="shared" si="10"/>
        <v xml:space="preserve"> </v>
      </c>
    </row>
    <row r="21" spans="1:68" x14ac:dyDescent="0.25">
      <c r="A21" s="33">
        <v>11</v>
      </c>
      <c r="C21" s="5">
        <f>[3]Output!B16</f>
        <v>932</v>
      </c>
      <c r="D21" s="5">
        <f>[3]Output!C16</f>
        <v>1589</v>
      </c>
      <c r="E21" s="8">
        <f>[3]Output!D16</f>
        <v>77</v>
      </c>
      <c r="F21" s="8">
        <f>[3]Output!E16</f>
        <v>136</v>
      </c>
      <c r="G21" s="22">
        <f t="shared" si="11"/>
        <v>1009</v>
      </c>
      <c r="H21" s="22">
        <f t="shared" si="11"/>
        <v>1725</v>
      </c>
      <c r="I21" s="250">
        <f t="shared" si="12"/>
        <v>2734</v>
      </c>
      <c r="J21" s="36">
        <f t="shared" si="0"/>
        <v>7.6313181367690788E-2</v>
      </c>
      <c r="K21" s="36">
        <f t="shared" si="1"/>
        <v>7.8840579710144923E-2</v>
      </c>
      <c r="L21" s="10">
        <f>[3]Output!Q16</f>
        <v>0.23</v>
      </c>
      <c r="M21" s="10">
        <f>[3]Output!R16</f>
        <v>0.23</v>
      </c>
      <c r="O21" s="5">
        <f>[4]Output!B16</f>
        <v>880</v>
      </c>
      <c r="P21" s="5">
        <f>[4]Output!C16</f>
        <v>1517</v>
      </c>
      <c r="Q21" s="8">
        <f>[4]Output!D16</f>
        <v>101</v>
      </c>
      <c r="R21" s="8">
        <f>[4]Output!E16</f>
        <v>181</v>
      </c>
      <c r="S21" s="22">
        <f t="shared" si="13"/>
        <v>981</v>
      </c>
      <c r="T21" s="22">
        <f t="shared" si="14"/>
        <v>1698</v>
      </c>
      <c r="U21" s="250">
        <f t="shared" si="15"/>
        <v>2679</v>
      </c>
      <c r="V21" s="36">
        <f t="shared" si="2"/>
        <v>0.10295616717635066</v>
      </c>
      <c r="W21" s="36">
        <f t="shared" si="3"/>
        <v>0.10659599528857479</v>
      </c>
      <c r="X21" s="10">
        <f>[4]Output!Q16</f>
        <v>0</v>
      </c>
      <c r="Y21" s="10">
        <f>[4]Output!R16</f>
        <v>0</v>
      </c>
      <c r="AA21" s="312">
        <v>11</v>
      </c>
      <c r="AC21" s="5">
        <f>[2]Output!B16</f>
        <v>1555</v>
      </c>
      <c r="AD21" s="5">
        <f>[2]Output!C16</f>
        <v>2618</v>
      </c>
      <c r="AE21" s="8">
        <f>[2]Output!D16</f>
        <v>131</v>
      </c>
      <c r="AF21" s="8">
        <f>[2]Output!E16</f>
        <v>241</v>
      </c>
      <c r="AG21" s="22">
        <f t="shared" si="16"/>
        <v>1686</v>
      </c>
      <c r="AH21" s="22">
        <f t="shared" si="17"/>
        <v>2859</v>
      </c>
      <c r="AI21" s="250">
        <f t="shared" si="18"/>
        <v>4545</v>
      </c>
      <c r="AJ21" s="36">
        <f t="shared" si="4"/>
        <v>7.7698695136417556E-2</v>
      </c>
      <c r="AK21" s="36">
        <f t="shared" si="5"/>
        <v>8.4295208114725434E-2</v>
      </c>
      <c r="AL21" s="10">
        <f>[2]Output!Q16</f>
        <v>0.18</v>
      </c>
      <c r="AM21" s="10">
        <f>[2]Output!R16</f>
        <v>0.18</v>
      </c>
      <c r="AO21" s="5">
        <f>[5]Output!B16</f>
        <v>1520</v>
      </c>
      <c r="AP21" s="5">
        <f>[5]Output!C16</f>
        <v>2559</v>
      </c>
      <c r="AQ21" s="8">
        <f>[5]Output!D16</f>
        <v>165</v>
      </c>
      <c r="AR21" s="8">
        <f>[5]Output!E16</f>
        <v>300</v>
      </c>
      <c r="AS21" s="22">
        <f t="shared" si="19"/>
        <v>1685</v>
      </c>
      <c r="AT21" s="22">
        <f t="shared" si="20"/>
        <v>2859</v>
      </c>
      <c r="AU21" s="250">
        <f t="shared" si="21"/>
        <v>4544</v>
      </c>
      <c r="AV21" s="36">
        <f t="shared" si="6"/>
        <v>9.7922848664688422E-2</v>
      </c>
      <c r="AW21" s="36">
        <f t="shared" si="7"/>
        <v>0.1049317943336831</v>
      </c>
      <c r="AX21" s="10">
        <f>[5]Output!Q16</f>
        <v>0</v>
      </c>
      <c r="AY21" s="10">
        <f>[5]Output!R16</f>
        <v>0</v>
      </c>
      <c r="BA21" s="5">
        <f>[6]Output!B16</f>
        <v>2269</v>
      </c>
      <c r="BB21" s="5">
        <f>[6]Output!C16</f>
        <v>3132</v>
      </c>
      <c r="BC21" s="8">
        <f>[6]Output!D16</f>
        <v>71</v>
      </c>
      <c r="BD21" s="8">
        <f>[6]Output!E16</f>
        <v>183</v>
      </c>
      <c r="BE21" s="22">
        <f t="shared" si="22"/>
        <v>2340</v>
      </c>
      <c r="BF21" s="22">
        <f t="shared" si="23"/>
        <v>3315</v>
      </c>
      <c r="BG21" s="250">
        <f t="shared" si="24"/>
        <v>5655</v>
      </c>
      <c r="BH21" s="36">
        <f t="shared" si="8"/>
        <v>3.0341880341880342E-2</v>
      </c>
      <c r="BI21" s="36">
        <f t="shared" si="9"/>
        <v>5.5203619909502261E-2</v>
      </c>
      <c r="BJ21" s="10">
        <f>[5]Output!AC16</f>
        <v>0</v>
      </c>
      <c r="BK21" s="10">
        <f>[5]Output!AD16</f>
        <v>0</v>
      </c>
      <c r="BM21" s="342">
        <f t="shared" si="25"/>
        <v>6.1233668879845791E-2</v>
      </c>
      <c r="BN21" s="343" t="str">
        <f t="shared" si="28"/>
        <v xml:space="preserve"> </v>
      </c>
      <c r="BO21" s="311">
        <f t="shared" si="27"/>
        <v>3.6083688459644089E-2</v>
      </c>
      <c r="BP21" t="str">
        <f t="shared" si="10"/>
        <v xml:space="preserve"> </v>
      </c>
    </row>
    <row r="22" spans="1:68" x14ac:dyDescent="0.25">
      <c r="A22" s="33">
        <v>12</v>
      </c>
      <c r="C22" s="5">
        <f>[3]Output!B17</f>
        <v>1018</v>
      </c>
      <c r="D22" s="5">
        <f>[3]Output!C17</f>
        <v>1410</v>
      </c>
      <c r="E22" s="8">
        <f>[3]Output!D17</f>
        <v>84</v>
      </c>
      <c r="F22" s="8">
        <f>[3]Output!E17</f>
        <v>121</v>
      </c>
      <c r="G22" s="22">
        <f t="shared" si="11"/>
        <v>1102</v>
      </c>
      <c r="H22" s="22">
        <f t="shared" si="11"/>
        <v>1531</v>
      </c>
      <c r="I22" s="250">
        <f t="shared" si="12"/>
        <v>2633</v>
      </c>
      <c r="J22" s="36">
        <f t="shared" si="0"/>
        <v>7.6225045372050812E-2</v>
      </c>
      <c r="K22" s="36">
        <f t="shared" si="1"/>
        <v>7.9033311561071198E-2</v>
      </c>
      <c r="L22" s="10">
        <f>[3]Output!Q17</f>
        <v>0.23</v>
      </c>
      <c r="M22" s="10">
        <f>[3]Output!R17</f>
        <v>0.23</v>
      </c>
      <c r="O22" s="5">
        <f>[4]Output!B17</f>
        <v>963</v>
      </c>
      <c r="P22" s="5">
        <f>[4]Output!C17</f>
        <v>1344</v>
      </c>
      <c r="Q22" s="8">
        <f>[4]Output!D17</f>
        <v>111</v>
      </c>
      <c r="R22" s="8">
        <f>[4]Output!E17</f>
        <v>160</v>
      </c>
      <c r="S22" s="22">
        <f t="shared" si="13"/>
        <v>1074</v>
      </c>
      <c r="T22" s="22">
        <f t="shared" si="14"/>
        <v>1504</v>
      </c>
      <c r="U22" s="250">
        <f t="shared" si="15"/>
        <v>2578</v>
      </c>
      <c r="V22" s="36">
        <f t="shared" si="2"/>
        <v>0.10335195530726257</v>
      </c>
      <c r="W22" s="36">
        <f t="shared" si="3"/>
        <v>0.10638297872340426</v>
      </c>
      <c r="X22" s="10">
        <f>[4]Output!Q17</f>
        <v>0</v>
      </c>
      <c r="Y22" s="10">
        <f>[4]Output!R17</f>
        <v>0</v>
      </c>
      <c r="AA22" s="312">
        <v>12</v>
      </c>
      <c r="AC22" s="5">
        <f>[2]Output!B17</f>
        <v>1695</v>
      </c>
      <c r="AD22" s="5">
        <f>[2]Output!C17</f>
        <v>2329</v>
      </c>
      <c r="AE22" s="8">
        <f>[2]Output!D17</f>
        <v>142</v>
      </c>
      <c r="AF22" s="8">
        <f>[2]Output!E17</f>
        <v>212</v>
      </c>
      <c r="AG22" s="22">
        <f t="shared" si="16"/>
        <v>1837</v>
      </c>
      <c r="AH22" s="22">
        <f t="shared" si="17"/>
        <v>2541</v>
      </c>
      <c r="AI22" s="250">
        <f t="shared" si="18"/>
        <v>4378</v>
      </c>
      <c r="AJ22" s="36">
        <f t="shared" si="4"/>
        <v>7.7299945563418612E-2</v>
      </c>
      <c r="AK22" s="36">
        <f t="shared" si="5"/>
        <v>8.3431719795356157E-2</v>
      </c>
      <c r="AL22" s="10">
        <f>[2]Output!Q17</f>
        <v>0.18</v>
      </c>
      <c r="AM22" s="10">
        <f>[2]Output!R17</f>
        <v>0.18</v>
      </c>
      <c r="AO22" s="5">
        <f>[5]Output!B17</f>
        <v>1658</v>
      </c>
      <c r="AP22" s="5">
        <f>[5]Output!C17</f>
        <v>2277</v>
      </c>
      <c r="AQ22" s="8">
        <f>[5]Output!D17</f>
        <v>180</v>
      </c>
      <c r="AR22" s="8">
        <f>[5]Output!E17</f>
        <v>264</v>
      </c>
      <c r="AS22" s="22">
        <f t="shared" si="19"/>
        <v>1838</v>
      </c>
      <c r="AT22" s="22">
        <f t="shared" si="20"/>
        <v>2541</v>
      </c>
      <c r="AU22" s="250">
        <f t="shared" si="21"/>
        <v>4379</v>
      </c>
      <c r="AV22" s="36">
        <f t="shared" si="6"/>
        <v>9.793253536452666E-2</v>
      </c>
      <c r="AW22" s="36">
        <f t="shared" si="7"/>
        <v>0.1038961038961039</v>
      </c>
      <c r="AX22" s="10">
        <f>[5]Output!Q17</f>
        <v>0</v>
      </c>
      <c r="AY22" s="10">
        <f>[5]Output!R17</f>
        <v>0</v>
      </c>
      <c r="BA22" s="5">
        <f>[6]Output!B17</f>
        <v>2075</v>
      </c>
      <c r="BB22" s="5">
        <f>[6]Output!C17</f>
        <v>2534</v>
      </c>
      <c r="BC22" s="8">
        <f>[6]Output!D17</f>
        <v>68</v>
      </c>
      <c r="BD22" s="8">
        <f>[6]Output!E17</f>
        <v>116</v>
      </c>
      <c r="BE22" s="22">
        <f t="shared" si="22"/>
        <v>2143</v>
      </c>
      <c r="BF22" s="22">
        <f t="shared" si="23"/>
        <v>2650</v>
      </c>
      <c r="BG22" s="250">
        <f t="shared" si="24"/>
        <v>4793</v>
      </c>
      <c r="BH22" s="36">
        <f t="shared" si="8"/>
        <v>3.1731217918805413E-2</v>
      </c>
      <c r="BI22" s="36">
        <f t="shared" si="9"/>
        <v>4.3773584905660377E-2</v>
      </c>
      <c r="BJ22" s="10">
        <f>[5]Output!AC17</f>
        <v>0</v>
      </c>
      <c r="BK22" s="10">
        <f>[5]Output!AD17</f>
        <v>0</v>
      </c>
      <c r="BM22" s="342">
        <f t="shared" si="25"/>
        <v>5.4422788605697152E-2</v>
      </c>
      <c r="BN22" s="343" t="str">
        <f t="shared" si="28"/>
        <v xml:space="preserve"> </v>
      </c>
      <c r="BO22" s="311">
        <f t="shared" si="27"/>
        <v>3.936013020108358E-2</v>
      </c>
      <c r="BP22" t="str">
        <f t="shared" si="10"/>
        <v>FLAG</v>
      </c>
    </row>
    <row r="23" spans="1:68" x14ac:dyDescent="0.25">
      <c r="A23" s="33">
        <v>13</v>
      </c>
      <c r="C23" s="5">
        <f>[3]Output!B18</f>
        <v>1179</v>
      </c>
      <c r="D23" s="5">
        <f>[3]Output!C18</f>
        <v>1289</v>
      </c>
      <c r="E23" s="8">
        <f>[3]Output!D18</f>
        <v>97</v>
      </c>
      <c r="F23" s="8">
        <f>[3]Output!E18</f>
        <v>110</v>
      </c>
      <c r="G23" s="22">
        <f t="shared" si="11"/>
        <v>1276</v>
      </c>
      <c r="H23" s="22">
        <f t="shared" si="11"/>
        <v>1399</v>
      </c>
      <c r="I23" s="250">
        <f t="shared" si="12"/>
        <v>2675</v>
      </c>
      <c r="J23" s="36">
        <f t="shared" si="0"/>
        <v>7.6018808777429461E-2</v>
      </c>
      <c r="K23" s="36">
        <f t="shared" si="1"/>
        <v>7.8627591136526093E-2</v>
      </c>
      <c r="L23" s="10">
        <f>[3]Output!Q18</f>
        <v>0.23</v>
      </c>
      <c r="M23" s="10">
        <f>[3]Output!R18</f>
        <v>0.23</v>
      </c>
      <c r="O23" s="5">
        <f>[4]Output!B18</f>
        <v>1120</v>
      </c>
      <c r="P23" s="5">
        <f>[4]Output!C18</f>
        <v>1226</v>
      </c>
      <c r="Q23" s="8">
        <f>[4]Output!D18</f>
        <v>129</v>
      </c>
      <c r="R23" s="8">
        <f>[4]Output!E18</f>
        <v>146</v>
      </c>
      <c r="S23" s="22">
        <f t="shared" si="13"/>
        <v>1249</v>
      </c>
      <c r="T23" s="22">
        <f t="shared" si="14"/>
        <v>1372</v>
      </c>
      <c r="U23" s="250">
        <f t="shared" si="15"/>
        <v>2621</v>
      </c>
      <c r="V23" s="36">
        <f t="shared" si="2"/>
        <v>0.10328262610088071</v>
      </c>
      <c r="W23" s="36">
        <f t="shared" si="3"/>
        <v>0.10641399416909621</v>
      </c>
      <c r="X23" s="10">
        <f>[4]Output!Q18</f>
        <v>0</v>
      </c>
      <c r="Y23" s="10">
        <f>[4]Output!R18</f>
        <v>0</v>
      </c>
      <c r="AA23" s="312">
        <v>13</v>
      </c>
      <c r="AC23" s="5">
        <f>[2]Output!B18</f>
        <v>1959</v>
      </c>
      <c r="AD23" s="5">
        <f>[2]Output!C18</f>
        <v>2132</v>
      </c>
      <c r="AE23" s="8">
        <f>[2]Output!D18</f>
        <v>165</v>
      </c>
      <c r="AF23" s="8">
        <f>[2]Output!E18</f>
        <v>193</v>
      </c>
      <c r="AG23" s="22">
        <f t="shared" si="16"/>
        <v>2124</v>
      </c>
      <c r="AH23" s="22">
        <f t="shared" si="17"/>
        <v>2325</v>
      </c>
      <c r="AI23" s="250">
        <f t="shared" si="18"/>
        <v>4449</v>
      </c>
      <c r="AJ23" s="36">
        <f t="shared" si="4"/>
        <v>7.7683615819209045E-2</v>
      </c>
      <c r="AK23" s="36">
        <f t="shared" si="5"/>
        <v>8.301075268817204E-2</v>
      </c>
      <c r="AL23" s="10">
        <f>[2]Output!Q18</f>
        <v>0.18</v>
      </c>
      <c r="AM23" s="10">
        <f>[2]Output!R18</f>
        <v>0.18</v>
      </c>
      <c r="AO23" s="5">
        <f>[5]Output!B18</f>
        <v>1916</v>
      </c>
      <c r="AP23" s="5">
        <f>[5]Output!C18</f>
        <v>2085</v>
      </c>
      <c r="AQ23" s="8">
        <f>[5]Output!D18</f>
        <v>208</v>
      </c>
      <c r="AR23" s="8">
        <f>[5]Output!E18</f>
        <v>240</v>
      </c>
      <c r="AS23" s="22">
        <f t="shared" si="19"/>
        <v>2124</v>
      </c>
      <c r="AT23" s="22">
        <f t="shared" si="20"/>
        <v>2325</v>
      </c>
      <c r="AU23" s="250">
        <f t="shared" si="21"/>
        <v>4449</v>
      </c>
      <c r="AV23" s="36">
        <f t="shared" si="6"/>
        <v>9.7928436911487754E-2</v>
      </c>
      <c r="AW23" s="36">
        <f t="shared" si="7"/>
        <v>0.1032258064516129</v>
      </c>
      <c r="AX23" s="10">
        <f>[5]Output!Q18</f>
        <v>0</v>
      </c>
      <c r="AY23" s="10">
        <f>[5]Output!R18</f>
        <v>0</v>
      </c>
      <c r="BA23" s="5">
        <f>[6]Output!B18</f>
        <v>2342</v>
      </c>
      <c r="BB23" s="5">
        <f>[6]Output!C18</f>
        <v>2764</v>
      </c>
      <c r="BC23" s="8">
        <f>[6]Output!D18</f>
        <v>73</v>
      </c>
      <c r="BD23" s="8">
        <f>[6]Output!E18</f>
        <v>119</v>
      </c>
      <c r="BE23" s="22">
        <f t="shared" si="22"/>
        <v>2415</v>
      </c>
      <c r="BF23" s="22">
        <f t="shared" si="23"/>
        <v>2883</v>
      </c>
      <c r="BG23" s="250">
        <f t="shared" si="24"/>
        <v>5298</v>
      </c>
      <c r="BH23" s="36">
        <f t="shared" si="8"/>
        <v>3.0227743271221533E-2</v>
      </c>
      <c r="BI23" s="36">
        <f t="shared" si="9"/>
        <v>4.1276448144294139E-2</v>
      </c>
      <c r="BJ23" s="10">
        <f>[5]Output!AC18</f>
        <v>0</v>
      </c>
      <c r="BK23" s="10">
        <f>[5]Output!AD18</f>
        <v>0</v>
      </c>
      <c r="BM23" s="342">
        <f t="shared" si="25"/>
        <v>4.9796530306275434E-2</v>
      </c>
      <c r="BN23" s="343" t="str">
        <f t="shared" si="28"/>
        <v xml:space="preserve"> </v>
      </c>
      <c r="BO23" s="311">
        <f t="shared" si="27"/>
        <v>4.5484720645865902E-2</v>
      </c>
      <c r="BP23" t="str">
        <f t="shared" si="10"/>
        <v xml:space="preserve"> </v>
      </c>
    </row>
    <row r="24" spans="1:68" x14ac:dyDescent="0.25">
      <c r="A24" s="33">
        <v>14</v>
      </c>
      <c r="C24" s="5">
        <f>[3]Output!B19</f>
        <v>1333</v>
      </c>
      <c r="D24" s="5">
        <f>[3]Output!C19</f>
        <v>1192</v>
      </c>
      <c r="E24" s="8">
        <f>[3]Output!D19</f>
        <v>110</v>
      </c>
      <c r="F24" s="8">
        <f>[3]Output!E19</f>
        <v>102</v>
      </c>
      <c r="G24" s="22">
        <f t="shared" si="11"/>
        <v>1443</v>
      </c>
      <c r="H24" s="22">
        <f t="shared" si="11"/>
        <v>1294</v>
      </c>
      <c r="I24" s="250">
        <f t="shared" si="12"/>
        <v>2737</v>
      </c>
      <c r="J24" s="36">
        <f t="shared" si="0"/>
        <v>7.623007623007623E-2</v>
      </c>
      <c r="K24" s="36">
        <f t="shared" si="1"/>
        <v>7.8825347758887165E-2</v>
      </c>
      <c r="L24" s="10">
        <f>[3]Output!Q19</f>
        <v>0.23</v>
      </c>
      <c r="M24" s="10">
        <f>[3]Output!R19</f>
        <v>0.23</v>
      </c>
      <c r="O24" s="5">
        <f>[4]Output!B19</f>
        <v>1269</v>
      </c>
      <c r="P24" s="5">
        <f>[4]Output!C19</f>
        <v>1132</v>
      </c>
      <c r="Q24" s="8">
        <f>[4]Output!D19</f>
        <v>146</v>
      </c>
      <c r="R24" s="8">
        <f>[4]Output!E19</f>
        <v>135</v>
      </c>
      <c r="S24" s="22">
        <f t="shared" si="13"/>
        <v>1415</v>
      </c>
      <c r="T24" s="22">
        <f t="shared" si="14"/>
        <v>1267</v>
      </c>
      <c r="U24" s="250">
        <f t="shared" si="15"/>
        <v>2682</v>
      </c>
      <c r="V24" s="36">
        <f t="shared" si="2"/>
        <v>0.10318021201413427</v>
      </c>
      <c r="W24" s="36">
        <f t="shared" si="3"/>
        <v>0.10655090765588003</v>
      </c>
      <c r="X24" s="10">
        <f>[4]Output!Q19</f>
        <v>0</v>
      </c>
      <c r="Y24" s="10">
        <f>[4]Output!R19</f>
        <v>0</v>
      </c>
      <c r="AA24" s="312">
        <v>14</v>
      </c>
      <c r="AC24" s="5">
        <f>[2]Output!B19</f>
        <v>2209</v>
      </c>
      <c r="AD24" s="5">
        <f>[2]Output!C19</f>
        <v>1974</v>
      </c>
      <c r="AE24" s="8">
        <f>[2]Output!D19</f>
        <v>187</v>
      </c>
      <c r="AF24" s="8">
        <f>[2]Output!E19</f>
        <v>179</v>
      </c>
      <c r="AG24" s="22">
        <f t="shared" si="16"/>
        <v>2396</v>
      </c>
      <c r="AH24" s="22">
        <f t="shared" si="17"/>
        <v>2153</v>
      </c>
      <c r="AI24" s="250">
        <f t="shared" si="18"/>
        <v>4549</v>
      </c>
      <c r="AJ24" s="36">
        <f t="shared" si="4"/>
        <v>7.8046744574290478E-2</v>
      </c>
      <c r="AK24" s="36">
        <f t="shared" si="5"/>
        <v>8.3139804923362745E-2</v>
      </c>
      <c r="AL24" s="10">
        <f>[2]Output!Q19</f>
        <v>0.18</v>
      </c>
      <c r="AM24" s="10">
        <f>[2]Output!R19</f>
        <v>0.18</v>
      </c>
      <c r="AO24" s="5">
        <f>[5]Output!B19</f>
        <v>2160</v>
      </c>
      <c r="AP24" s="5">
        <f>[5]Output!C19</f>
        <v>1930</v>
      </c>
      <c r="AQ24" s="8">
        <f>[5]Output!D19</f>
        <v>235</v>
      </c>
      <c r="AR24" s="8">
        <f>[5]Output!E19</f>
        <v>222</v>
      </c>
      <c r="AS24" s="22">
        <f t="shared" si="19"/>
        <v>2395</v>
      </c>
      <c r="AT24" s="22">
        <f t="shared" si="20"/>
        <v>2152</v>
      </c>
      <c r="AU24" s="250">
        <f t="shared" si="21"/>
        <v>4547</v>
      </c>
      <c r="AV24" s="36">
        <f t="shared" si="6"/>
        <v>9.8121085594989568E-2</v>
      </c>
      <c r="AW24" s="36">
        <f t="shared" si="7"/>
        <v>0.10315985130111524</v>
      </c>
      <c r="AX24" s="10">
        <f>[5]Output!Q19</f>
        <v>0</v>
      </c>
      <c r="AY24" s="10">
        <f>[5]Output!R19</f>
        <v>0</v>
      </c>
      <c r="BA24" s="5">
        <f>[6]Output!B19</f>
        <v>2671</v>
      </c>
      <c r="BB24" s="5">
        <f>[6]Output!C19</f>
        <v>3089</v>
      </c>
      <c r="BC24" s="8">
        <f>[6]Output!D19</f>
        <v>80</v>
      </c>
      <c r="BD24" s="8">
        <f>[6]Output!E19</f>
        <v>130</v>
      </c>
      <c r="BE24" s="22">
        <f t="shared" si="22"/>
        <v>2751</v>
      </c>
      <c r="BF24" s="22">
        <f t="shared" si="23"/>
        <v>3219</v>
      </c>
      <c r="BG24" s="250">
        <f t="shared" si="24"/>
        <v>5970</v>
      </c>
      <c r="BH24" s="36">
        <f t="shared" si="8"/>
        <v>2.9080334423845874E-2</v>
      </c>
      <c r="BI24" s="36">
        <f t="shared" si="9"/>
        <v>4.03852127990059E-2</v>
      </c>
      <c r="BJ24" s="10">
        <f>[5]Output!AC19</f>
        <v>0</v>
      </c>
      <c r="BK24" s="10">
        <f>[5]Output!AD19</f>
        <v>0</v>
      </c>
      <c r="BM24" s="342">
        <f t="shared" si="25"/>
        <v>4.6091240094238595E-2</v>
      </c>
      <c r="BN24" s="343" t="str">
        <f t="shared" si="28"/>
        <v xml:space="preserve"> </v>
      </c>
      <c r="BO24" s="311">
        <f t="shared" si="27"/>
        <v>5.128809131207572E-2</v>
      </c>
      <c r="BP24" t="str">
        <f t="shared" si="10"/>
        <v xml:space="preserve"> </v>
      </c>
    </row>
    <row r="25" spans="1:68" x14ac:dyDescent="0.25">
      <c r="A25" s="33">
        <v>15</v>
      </c>
      <c r="C25" s="5">
        <f>[3]Output!B20</f>
        <v>1630</v>
      </c>
      <c r="D25" s="5">
        <f>[3]Output!C20</f>
        <v>1231</v>
      </c>
      <c r="E25" s="8">
        <f>[3]Output!D20</f>
        <v>134</v>
      </c>
      <c r="F25" s="8">
        <f>[3]Output!E20</f>
        <v>106</v>
      </c>
      <c r="G25" s="22">
        <f t="shared" si="11"/>
        <v>1764</v>
      </c>
      <c r="H25" s="22">
        <f t="shared" si="11"/>
        <v>1337</v>
      </c>
      <c r="I25" s="250">
        <f t="shared" si="12"/>
        <v>3101</v>
      </c>
      <c r="J25" s="36">
        <f t="shared" si="0"/>
        <v>7.5963718820861684E-2</v>
      </c>
      <c r="K25" s="36">
        <f t="shared" si="1"/>
        <v>7.9281974569932689E-2</v>
      </c>
      <c r="L25" s="10">
        <f>[3]Output!Q20</f>
        <v>0.23</v>
      </c>
      <c r="M25" s="10">
        <f>[3]Output!R20</f>
        <v>0.23</v>
      </c>
      <c r="O25" s="5">
        <f>[4]Output!B20</f>
        <v>1558</v>
      </c>
      <c r="P25" s="5">
        <f>[4]Output!C20</f>
        <v>1170</v>
      </c>
      <c r="Q25" s="8">
        <f>[4]Output!D20</f>
        <v>179</v>
      </c>
      <c r="R25" s="8">
        <f>[4]Output!E20</f>
        <v>139</v>
      </c>
      <c r="S25" s="22">
        <f t="shared" si="13"/>
        <v>1737</v>
      </c>
      <c r="T25" s="22">
        <f t="shared" si="14"/>
        <v>1309</v>
      </c>
      <c r="U25" s="250">
        <f t="shared" si="15"/>
        <v>3046</v>
      </c>
      <c r="V25" s="36">
        <f t="shared" si="2"/>
        <v>0.10305123776626367</v>
      </c>
      <c r="W25" s="36">
        <f t="shared" si="3"/>
        <v>0.10618792971734148</v>
      </c>
      <c r="X25" s="10">
        <f>[4]Output!Q20</f>
        <v>0</v>
      </c>
      <c r="Y25" s="10">
        <f>[4]Output!R20</f>
        <v>0</v>
      </c>
      <c r="AA25" s="312">
        <v>15</v>
      </c>
      <c r="AC25" s="5">
        <f>[2]Output!B20</f>
        <v>2692</v>
      </c>
      <c r="AD25" s="5">
        <f>[2]Output!C20</f>
        <v>2038</v>
      </c>
      <c r="AE25" s="8">
        <f>[2]Output!D20</f>
        <v>230</v>
      </c>
      <c r="AF25" s="8">
        <f>[2]Output!E20</f>
        <v>185</v>
      </c>
      <c r="AG25" s="22">
        <f t="shared" si="16"/>
        <v>2922</v>
      </c>
      <c r="AH25" s="22">
        <f t="shared" si="17"/>
        <v>2223</v>
      </c>
      <c r="AI25" s="250">
        <f t="shared" si="18"/>
        <v>5145</v>
      </c>
      <c r="AJ25" s="36">
        <f t="shared" si="4"/>
        <v>7.8713210130047909E-2</v>
      </c>
      <c r="AK25" s="36">
        <f t="shared" si="5"/>
        <v>8.3220872694556899E-2</v>
      </c>
      <c r="AL25" s="10">
        <f>[2]Output!Q20</f>
        <v>0.18</v>
      </c>
      <c r="AM25" s="10">
        <f>[2]Output!R20</f>
        <v>0.18</v>
      </c>
      <c r="AO25" s="5">
        <f>[5]Output!B20</f>
        <v>2632</v>
      </c>
      <c r="AP25" s="5">
        <f>[5]Output!C20</f>
        <v>1994</v>
      </c>
      <c r="AQ25" s="8">
        <f>[5]Output!D20</f>
        <v>290</v>
      </c>
      <c r="AR25" s="8">
        <f>[5]Output!E20</f>
        <v>229</v>
      </c>
      <c r="AS25" s="22">
        <f t="shared" si="19"/>
        <v>2922</v>
      </c>
      <c r="AT25" s="22">
        <f t="shared" si="20"/>
        <v>2223</v>
      </c>
      <c r="AU25" s="250">
        <f t="shared" si="21"/>
        <v>5145</v>
      </c>
      <c r="AV25" s="36">
        <f t="shared" si="6"/>
        <v>9.9247091033538667E-2</v>
      </c>
      <c r="AW25" s="36">
        <f t="shared" si="7"/>
        <v>0.10301394511920828</v>
      </c>
      <c r="AX25" s="10">
        <f>[5]Output!Q20</f>
        <v>0</v>
      </c>
      <c r="AY25" s="10">
        <f>[5]Output!R20</f>
        <v>0</v>
      </c>
      <c r="BA25" s="5">
        <f>[6]Output!B20</f>
        <v>3363</v>
      </c>
      <c r="BB25" s="5">
        <f>[6]Output!C20</f>
        <v>3689</v>
      </c>
      <c r="BC25" s="8">
        <f>[6]Output!D20</f>
        <v>108</v>
      </c>
      <c r="BD25" s="8">
        <f>[6]Output!E20</f>
        <v>154</v>
      </c>
      <c r="BE25" s="22">
        <f t="shared" si="22"/>
        <v>3471</v>
      </c>
      <c r="BF25" s="22">
        <f t="shared" si="23"/>
        <v>3843</v>
      </c>
      <c r="BG25" s="250">
        <f t="shared" si="24"/>
        <v>7314</v>
      </c>
      <c r="BH25" s="36">
        <f t="shared" si="8"/>
        <v>3.1114952463267068E-2</v>
      </c>
      <c r="BI25" s="36">
        <f t="shared" si="9"/>
        <v>4.0072859744990891E-2</v>
      </c>
      <c r="BJ25" s="10">
        <f>[5]Output!AC20</f>
        <v>0</v>
      </c>
      <c r="BK25" s="10">
        <f>[5]Output!AD20</f>
        <v>0</v>
      </c>
      <c r="BM25" s="342">
        <f t="shared" si="25"/>
        <v>4.7611908331548512E-2</v>
      </c>
      <c r="BN25" s="343" t="str">
        <f t="shared" si="28"/>
        <v>FLAG</v>
      </c>
      <c r="BO25" s="311">
        <f t="shared" si="27"/>
        <v>6.2573612865922862E-2</v>
      </c>
      <c r="BP25" t="str">
        <f t="shared" si="10"/>
        <v xml:space="preserve"> </v>
      </c>
    </row>
    <row r="26" spans="1:68" s="293" customFormat="1" x14ac:dyDescent="0.25">
      <c r="A26" s="320">
        <v>16</v>
      </c>
      <c r="B26" s="26"/>
      <c r="C26" s="331">
        <f>[3]Output!B21</f>
        <v>2291</v>
      </c>
      <c r="D26" s="331">
        <f>[3]Output!C21</f>
        <v>1218</v>
      </c>
      <c r="E26" s="332">
        <f>[3]Output!D21</f>
        <v>292</v>
      </c>
      <c r="F26" s="332">
        <f>[3]Output!E21</f>
        <v>161</v>
      </c>
      <c r="G26" s="333">
        <f t="shared" si="11"/>
        <v>2583</v>
      </c>
      <c r="H26" s="333">
        <f t="shared" si="11"/>
        <v>1379</v>
      </c>
      <c r="I26" s="334">
        <f t="shared" si="12"/>
        <v>3962</v>
      </c>
      <c r="J26" s="335">
        <f t="shared" si="0"/>
        <v>0.11304684475416182</v>
      </c>
      <c r="K26" s="335">
        <f t="shared" si="1"/>
        <v>0.116751269035533</v>
      </c>
      <c r="L26" s="336">
        <f>[3]Output!Q21</f>
        <v>0.23</v>
      </c>
      <c r="M26" s="336">
        <f>[3]Output!R21</f>
        <v>0.23</v>
      </c>
      <c r="N26" s="26"/>
      <c r="O26" s="331">
        <f>[4]Output!B21</f>
        <v>2485</v>
      </c>
      <c r="P26" s="331">
        <f>[4]Output!C21</f>
        <v>1142</v>
      </c>
      <c r="Q26" s="332">
        <f>[4]Output!D21</f>
        <v>383</v>
      </c>
      <c r="R26" s="332">
        <f>[4]Output!E21</f>
        <v>209</v>
      </c>
      <c r="S26" s="333">
        <f t="shared" si="13"/>
        <v>2868</v>
      </c>
      <c r="T26" s="333">
        <f t="shared" si="14"/>
        <v>1351</v>
      </c>
      <c r="U26" s="334">
        <f t="shared" si="15"/>
        <v>4219</v>
      </c>
      <c r="V26" s="335">
        <f t="shared" si="2"/>
        <v>0.13354253835425384</v>
      </c>
      <c r="W26" s="335">
        <f t="shared" si="3"/>
        <v>0.15470022205773501</v>
      </c>
      <c r="X26" s="336">
        <f>[4]Output!Q21</f>
        <v>0</v>
      </c>
      <c r="Y26" s="336">
        <f>[4]Output!R21</f>
        <v>0</v>
      </c>
      <c r="Z26" s="26"/>
      <c r="AA26" s="337">
        <v>16</v>
      </c>
      <c r="AB26" s="26"/>
      <c r="AC26" s="331">
        <f>[2]Output!B21</f>
        <v>3738</v>
      </c>
      <c r="AD26" s="331">
        <f>[2]Output!C21</f>
        <v>2011</v>
      </c>
      <c r="AE26" s="332">
        <f>[2]Output!D21</f>
        <v>525</v>
      </c>
      <c r="AF26" s="332">
        <f>[2]Output!E21</f>
        <v>279</v>
      </c>
      <c r="AG26" s="333">
        <f t="shared" si="16"/>
        <v>4263</v>
      </c>
      <c r="AH26" s="333">
        <f t="shared" si="17"/>
        <v>2290</v>
      </c>
      <c r="AI26" s="334">
        <f t="shared" si="18"/>
        <v>6553</v>
      </c>
      <c r="AJ26" s="335">
        <f t="shared" si="4"/>
        <v>0.12315270935960591</v>
      </c>
      <c r="AK26" s="335">
        <f t="shared" si="5"/>
        <v>0.12183406113537118</v>
      </c>
      <c r="AL26" s="336">
        <f>[2]Output!Q21</f>
        <v>0.18</v>
      </c>
      <c r="AM26" s="336">
        <f>[2]Output!R21</f>
        <v>0.18</v>
      </c>
      <c r="AN26" s="26"/>
      <c r="AO26" s="331">
        <f>[5]Output!B21</f>
        <v>3733</v>
      </c>
      <c r="AP26" s="331">
        <f>[5]Output!C21</f>
        <v>1948</v>
      </c>
      <c r="AQ26" s="332">
        <f>[5]Output!D21</f>
        <v>530</v>
      </c>
      <c r="AR26" s="332">
        <f>[5]Output!E21</f>
        <v>343</v>
      </c>
      <c r="AS26" s="333">
        <f t="shared" si="19"/>
        <v>4263</v>
      </c>
      <c r="AT26" s="333">
        <f t="shared" si="20"/>
        <v>2291</v>
      </c>
      <c r="AU26" s="334">
        <f t="shared" si="21"/>
        <v>6554</v>
      </c>
      <c r="AV26" s="335">
        <f t="shared" si="6"/>
        <v>0.12432559230588787</v>
      </c>
      <c r="AW26" s="335">
        <f t="shared" si="7"/>
        <v>0.14971628109995636</v>
      </c>
      <c r="AX26" s="336">
        <f>[5]Output!Q21</f>
        <v>0</v>
      </c>
      <c r="AY26" s="336">
        <f>[5]Output!R21</f>
        <v>0</v>
      </c>
      <c r="AZ26" s="26"/>
      <c r="BA26" s="19">
        <f>[6]Output!B21</f>
        <v>4030</v>
      </c>
      <c r="BB26" s="19">
        <f>[6]Output!C21</f>
        <v>4490</v>
      </c>
      <c r="BC26" s="20">
        <f>[6]Output!D21</f>
        <v>240</v>
      </c>
      <c r="BD26" s="20">
        <f>[6]Output!E21</f>
        <v>378</v>
      </c>
      <c r="BE26" s="23">
        <f t="shared" si="22"/>
        <v>4270</v>
      </c>
      <c r="BF26" s="23">
        <f t="shared" si="23"/>
        <v>4868</v>
      </c>
      <c r="BG26" s="251">
        <f t="shared" si="24"/>
        <v>9138</v>
      </c>
      <c r="BH26" s="37">
        <f t="shared" si="8"/>
        <v>5.6206088992974239E-2</v>
      </c>
      <c r="BI26" s="37">
        <f t="shared" si="9"/>
        <v>7.7649958915365649E-2</v>
      </c>
      <c r="BJ26" s="21">
        <f>[5]Output!AC21</f>
        <v>0</v>
      </c>
      <c r="BK26" s="21">
        <f>[5]Output!AD21</f>
        <v>0</v>
      </c>
      <c r="BM26" s="342">
        <f t="shared" si="25"/>
        <v>4.9068322981366458E-2</v>
      </c>
      <c r="BN26" s="343" t="str">
        <f t="shared" si="28"/>
        <v xml:space="preserve"> </v>
      </c>
      <c r="BO26" s="311">
        <f t="shared" si="27"/>
        <v>9.1290661070304299E-2</v>
      </c>
      <c r="BP26" t="str">
        <f t="shared" si="10"/>
        <v xml:space="preserve"> </v>
      </c>
    </row>
    <row r="27" spans="1:68" x14ac:dyDescent="0.25">
      <c r="A27" s="321">
        <v>17</v>
      </c>
      <c r="C27" s="325">
        <f>[3]Output!B22</f>
        <v>3110</v>
      </c>
      <c r="D27" s="325">
        <f>[3]Output!C22</f>
        <v>1219</v>
      </c>
      <c r="E27" s="326">
        <f>[3]Output!D22</f>
        <v>410</v>
      </c>
      <c r="F27" s="326">
        <f>[3]Output!E22</f>
        <v>161</v>
      </c>
      <c r="G27" s="327">
        <f t="shared" si="11"/>
        <v>3520</v>
      </c>
      <c r="H27" s="327">
        <f t="shared" si="11"/>
        <v>1380</v>
      </c>
      <c r="I27" s="328">
        <f t="shared" si="12"/>
        <v>4900</v>
      </c>
      <c r="J27" s="329">
        <f t="shared" si="0"/>
        <v>0.11647727272727272</v>
      </c>
      <c r="K27" s="329">
        <f t="shared" si="1"/>
        <v>0.11666666666666667</v>
      </c>
      <c r="L27" s="330">
        <f>[3]Output!Q22</f>
        <v>0.23</v>
      </c>
      <c r="M27" s="330">
        <f>[3]Output!R22</f>
        <v>0.23</v>
      </c>
      <c r="O27" s="325">
        <f>[4]Output!B22</f>
        <v>3320</v>
      </c>
      <c r="P27" s="325">
        <f>[4]Output!C22</f>
        <v>1143</v>
      </c>
      <c r="Q27" s="326">
        <f>[4]Output!D22</f>
        <v>487</v>
      </c>
      <c r="R27" s="326">
        <f>[4]Output!E22</f>
        <v>209</v>
      </c>
      <c r="S27" s="327">
        <f t="shared" si="13"/>
        <v>3807</v>
      </c>
      <c r="T27" s="327">
        <f t="shared" si="14"/>
        <v>1352</v>
      </c>
      <c r="U27" s="328">
        <f t="shared" si="15"/>
        <v>5159</v>
      </c>
      <c r="V27" s="329">
        <f t="shared" si="2"/>
        <v>0.12792224848962438</v>
      </c>
      <c r="W27" s="329">
        <f t="shared" si="3"/>
        <v>0.15458579881656806</v>
      </c>
      <c r="X27" s="330">
        <f>[4]Output!Q22</f>
        <v>0</v>
      </c>
      <c r="Y27" s="330">
        <f>[4]Output!R22</f>
        <v>0</v>
      </c>
      <c r="AA27" s="338">
        <v>17</v>
      </c>
      <c r="AC27" s="325">
        <f>[2]Output!B22</f>
        <v>4684</v>
      </c>
      <c r="AD27" s="325">
        <f>[2]Output!C22</f>
        <v>2013</v>
      </c>
      <c r="AE27" s="326">
        <f>[2]Output!D22</f>
        <v>849</v>
      </c>
      <c r="AF27" s="326">
        <f>[2]Output!E22</f>
        <v>279</v>
      </c>
      <c r="AG27" s="327">
        <f t="shared" si="16"/>
        <v>5533</v>
      </c>
      <c r="AH27" s="327">
        <f t="shared" si="17"/>
        <v>2292</v>
      </c>
      <c r="AI27" s="328">
        <f t="shared" si="18"/>
        <v>7825</v>
      </c>
      <c r="AJ27" s="329">
        <f t="shared" si="4"/>
        <v>0.15344297849268029</v>
      </c>
      <c r="AK27" s="329">
        <f t="shared" si="5"/>
        <v>0.12172774869109948</v>
      </c>
      <c r="AL27" s="330">
        <f>[2]Output!Q22</f>
        <v>0.18</v>
      </c>
      <c r="AM27" s="330">
        <f>[2]Output!R22</f>
        <v>0.18</v>
      </c>
      <c r="AO27" s="325">
        <f>[5]Output!B22</f>
        <v>4684</v>
      </c>
      <c r="AP27" s="325">
        <f>[5]Output!C22</f>
        <v>1949</v>
      </c>
      <c r="AQ27" s="326">
        <f>[5]Output!D22</f>
        <v>849</v>
      </c>
      <c r="AR27" s="326">
        <f>[5]Output!E22</f>
        <v>343</v>
      </c>
      <c r="AS27" s="327">
        <f t="shared" si="19"/>
        <v>5533</v>
      </c>
      <c r="AT27" s="327">
        <f t="shared" si="20"/>
        <v>2292</v>
      </c>
      <c r="AU27" s="328">
        <f t="shared" si="21"/>
        <v>7825</v>
      </c>
      <c r="AV27" s="329">
        <f t="shared" si="6"/>
        <v>0.15344297849268029</v>
      </c>
      <c r="AW27" s="329">
        <f t="shared" si="7"/>
        <v>0.14965095986038393</v>
      </c>
      <c r="AX27" s="330">
        <f>[5]Output!Q22</f>
        <v>0.18</v>
      </c>
      <c r="AY27" s="330">
        <f>[5]Output!R22</f>
        <v>0</v>
      </c>
      <c r="BA27" s="19">
        <f>[6]Output!B22</f>
        <v>4112</v>
      </c>
      <c r="BB27" s="19">
        <f>[6]Output!C22</f>
        <v>4462</v>
      </c>
      <c r="BC27" s="20">
        <f>[6]Output!D22</f>
        <v>253</v>
      </c>
      <c r="BD27" s="20">
        <f>[6]Output!E22</f>
        <v>357</v>
      </c>
      <c r="BE27" s="23">
        <f t="shared" si="22"/>
        <v>4365</v>
      </c>
      <c r="BF27" s="23">
        <f t="shared" si="23"/>
        <v>4819</v>
      </c>
      <c r="BG27" s="251">
        <f t="shared" si="24"/>
        <v>9184</v>
      </c>
      <c r="BH27" s="37">
        <f t="shared" si="8"/>
        <v>5.7961053837342499E-2</v>
      </c>
      <c r="BI27" s="37">
        <f t="shared" si="9"/>
        <v>7.4081759701182817E-2</v>
      </c>
      <c r="BJ27" s="21">
        <f>[5]Output!AC22</f>
        <v>0</v>
      </c>
      <c r="BK27" s="21">
        <f>[5]Output!AD22</f>
        <v>0</v>
      </c>
      <c r="BM27" s="342">
        <f t="shared" si="25"/>
        <v>4.9089740843863784E-2</v>
      </c>
      <c r="BN27" s="343" t="str">
        <f t="shared" si="28"/>
        <v>FLAG</v>
      </c>
      <c r="BO27" s="311">
        <f t="shared" si="27"/>
        <v>0.11848726898944258</v>
      </c>
      <c r="BP27" t="str">
        <f t="shared" si="10"/>
        <v xml:space="preserve"> </v>
      </c>
    </row>
    <row r="28" spans="1:68" x14ac:dyDescent="0.25">
      <c r="A28" s="321">
        <v>18</v>
      </c>
      <c r="C28" s="325">
        <f>[3]Output!B23</f>
        <v>3087</v>
      </c>
      <c r="D28" s="325">
        <f>[3]Output!C23</f>
        <v>1274</v>
      </c>
      <c r="E28" s="326">
        <f>[3]Output!D23</f>
        <v>407</v>
      </c>
      <c r="F28" s="326">
        <f>[3]Output!E23</f>
        <v>168</v>
      </c>
      <c r="G28" s="327">
        <f t="shared" si="11"/>
        <v>3494</v>
      </c>
      <c r="H28" s="327">
        <f t="shared" si="11"/>
        <v>1442</v>
      </c>
      <c r="I28" s="328">
        <f t="shared" si="12"/>
        <v>4936</v>
      </c>
      <c r="J28" s="329">
        <f t="shared" si="0"/>
        <v>0.11648540354894105</v>
      </c>
      <c r="K28" s="329">
        <f t="shared" si="1"/>
        <v>0.11650485436893204</v>
      </c>
      <c r="L28" s="330">
        <f>[3]Output!Q23</f>
        <v>0.23</v>
      </c>
      <c r="M28" s="330">
        <f>[3]Output!R23</f>
        <v>0.23</v>
      </c>
      <c r="O28" s="325">
        <f>[4]Output!B23</f>
        <v>3295</v>
      </c>
      <c r="P28" s="325">
        <f>[4]Output!C23</f>
        <v>1195</v>
      </c>
      <c r="Q28" s="326">
        <f>[4]Output!D23</f>
        <v>484</v>
      </c>
      <c r="R28" s="326">
        <f>[4]Output!E23</f>
        <v>219</v>
      </c>
      <c r="S28" s="327">
        <f t="shared" si="13"/>
        <v>3779</v>
      </c>
      <c r="T28" s="327">
        <f t="shared" si="14"/>
        <v>1414</v>
      </c>
      <c r="U28" s="328">
        <f t="shared" si="15"/>
        <v>5193</v>
      </c>
      <c r="V28" s="329">
        <f t="shared" si="2"/>
        <v>0.12807621063773486</v>
      </c>
      <c r="W28" s="329">
        <f t="shared" si="3"/>
        <v>0.15487977369165487</v>
      </c>
      <c r="X28" s="330">
        <f>[4]Output!Q23</f>
        <v>0</v>
      </c>
      <c r="Y28" s="330">
        <f>[4]Output!R23</f>
        <v>0</v>
      </c>
      <c r="AA28" s="338">
        <v>18</v>
      </c>
      <c r="AC28" s="325">
        <f>[2]Output!B23</f>
        <v>4650</v>
      </c>
      <c r="AD28" s="325">
        <f>[2]Output!C23</f>
        <v>2102</v>
      </c>
      <c r="AE28" s="326">
        <f>[2]Output!D23</f>
        <v>839</v>
      </c>
      <c r="AF28" s="326">
        <f>[2]Output!E23</f>
        <v>292</v>
      </c>
      <c r="AG28" s="327">
        <f t="shared" si="16"/>
        <v>5489</v>
      </c>
      <c r="AH28" s="327">
        <f t="shared" si="17"/>
        <v>2394</v>
      </c>
      <c r="AI28" s="328">
        <f t="shared" si="18"/>
        <v>7883</v>
      </c>
      <c r="AJ28" s="329">
        <f t="shared" si="4"/>
        <v>0.15285115685917289</v>
      </c>
      <c r="AK28" s="329">
        <f t="shared" si="5"/>
        <v>0.12197159565580618</v>
      </c>
      <c r="AL28" s="330">
        <f>[2]Output!Q23</f>
        <v>0.18</v>
      </c>
      <c r="AM28" s="330">
        <f>[2]Output!R23</f>
        <v>0.18</v>
      </c>
      <c r="AO28" s="325">
        <f>[5]Output!B23</f>
        <v>4650</v>
      </c>
      <c r="AP28" s="325">
        <f>[5]Output!C23</f>
        <v>2035</v>
      </c>
      <c r="AQ28" s="326">
        <f>[5]Output!D23</f>
        <v>839</v>
      </c>
      <c r="AR28" s="326">
        <f>[5]Output!E23</f>
        <v>359</v>
      </c>
      <c r="AS28" s="327">
        <f t="shared" si="19"/>
        <v>5489</v>
      </c>
      <c r="AT28" s="327">
        <f t="shared" si="20"/>
        <v>2394</v>
      </c>
      <c r="AU28" s="328">
        <f t="shared" si="21"/>
        <v>7883</v>
      </c>
      <c r="AV28" s="329">
        <f t="shared" si="6"/>
        <v>0.15285115685917289</v>
      </c>
      <c r="AW28" s="329">
        <f t="shared" si="7"/>
        <v>0.14995822890559732</v>
      </c>
      <c r="AX28" s="330">
        <f>[5]Output!Q23</f>
        <v>0.18</v>
      </c>
      <c r="AY28" s="330">
        <f>[5]Output!R23</f>
        <v>0</v>
      </c>
      <c r="BA28" s="19">
        <f>[6]Output!B23</f>
        <v>4550</v>
      </c>
      <c r="BB28" s="19">
        <f>[6]Output!C23</f>
        <v>4913</v>
      </c>
      <c r="BC28" s="20">
        <f>[6]Output!D23</f>
        <v>414</v>
      </c>
      <c r="BD28" s="20">
        <f>[6]Output!E23</f>
        <v>586</v>
      </c>
      <c r="BE28" s="23">
        <f t="shared" si="22"/>
        <v>4964</v>
      </c>
      <c r="BF28" s="23">
        <f t="shared" si="23"/>
        <v>5499</v>
      </c>
      <c r="BG28" s="251">
        <f t="shared" si="24"/>
        <v>10463</v>
      </c>
      <c r="BH28" s="37">
        <f t="shared" si="8"/>
        <v>8.3400483481063659E-2</v>
      </c>
      <c r="BI28" s="37">
        <f t="shared" si="9"/>
        <v>0.10656482996908528</v>
      </c>
      <c r="BJ28" s="21">
        <f>[5]Output!AC23</f>
        <v>0</v>
      </c>
      <c r="BK28" s="21">
        <f>[5]Output!AD23</f>
        <v>0</v>
      </c>
      <c r="BM28" s="342">
        <f t="shared" si="25"/>
        <v>5.1274362818590706E-2</v>
      </c>
      <c r="BN28" s="343" t="str">
        <f t="shared" si="28"/>
        <v xml:space="preserve"> </v>
      </c>
      <c r="BO28" s="311">
        <f t="shared" si="27"/>
        <v>0.11754502430562991</v>
      </c>
      <c r="BP28" t="str">
        <f t="shared" si="10"/>
        <v xml:space="preserve"> </v>
      </c>
    </row>
    <row r="29" spans="1:68" s="288" customFormat="1" x14ac:dyDescent="0.25">
      <c r="A29" s="321">
        <v>19</v>
      </c>
      <c r="B29" s="26"/>
      <c r="C29" s="325">
        <f>[3]Output!B24</f>
        <v>2435</v>
      </c>
      <c r="D29" s="325">
        <f>[3]Output!C24</f>
        <v>1072</v>
      </c>
      <c r="E29" s="326">
        <f>[3]Output!D24</f>
        <v>312</v>
      </c>
      <c r="F29" s="326">
        <f>[3]Output!E24</f>
        <v>141</v>
      </c>
      <c r="G29" s="327">
        <f t="shared" si="11"/>
        <v>2747</v>
      </c>
      <c r="H29" s="327">
        <f t="shared" si="11"/>
        <v>1213</v>
      </c>
      <c r="I29" s="328">
        <f t="shared" si="12"/>
        <v>3960</v>
      </c>
      <c r="J29" s="329">
        <f t="shared" si="0"/>
        <v>0.113578449217328</v>
      </c>
      <c r="K29" s="329">
        <f t="shared" si="1"/>
        <v>0.11624072547403133</v>
      </c>
      <c r="L29" s="330">
        <f>[3]Output!Q24</f>
        <v>0.23</v>
      </c>
      <c r="M29" s="330">
        <f>[3]Output!R24</f>
        <v>0.23</v>
      </c>
      <c r="N29" s="26"/>
      <c r="O29" s="325">
        <f>[4]Output!B24</f>
        <v>2486</v>
      </c>
      <c r="P29" s="325">
        <f>[4]Output!C24</f>
        <v>1002</v>
      </c>
      <c r="Q29" s="326">
        <f>[4]Output!D24</f>
        <v>384</v>
      </c>
      <c r="R29" s="326">
        <f>[4]Output!E24</f>
        <v>183</v>
      </c>
      <c r="S29" s="327">
        <f t="shared" si="13"/>
        <v>2870</v>
      </c>
      <c r="T29" s="327">
        <f t="shared" si="14"/>
        <v>1185</v>
      </c>
      <c r="U29" s="328">
        <f t="shared" si="15"/>
        <v>4055</v>
      </c>
      <c r="V29" s="329">
        <f t="shared" si="2"/>
        <v>0.13379790940766551</v>
      </c>
      <c r="W29" s="329">
        <f t="shared" si="3"/>
        <v>0.15443037974683543</v>
      </c>
      <c r="X29" s="330">
        <f>[4]Output!Q24</f>
        <v>0</v>
      </c>
      <c r="Y29" s="330">
        <f>[4]Output!R24</f>
        <v>0</v>
      </c>
      <c r="Z29" s="26"/>
      <c r="AA29" s="338">
        <v>19</v>
      </c>
      <c r="AB29" s="26"/>
      <c r="AC29" s="325">
        <f>[2]Output!B24</f>
        <v>3739</v>
      </c>
      <c r="AD29" s="325">
        <f>[2]Output!C24</f>
        <v>1775</v>
      </c>
      <c r="AE29" s="326">
        <f>[2]Output!D24</f>
        <v>526</v>
      </c>
      <c r="AF29" s="326">
        <f>[2]Output!E24</f>
        <v>246</v>
      </c>
      <c r="AG29" s="327">
        <f t="shared" si="16"/>
        <v>4265</v>
      </c>
      <c r="AH29" s="327">
        <f t="shared" si="17"/>
        <v>2021</v>
      </c>
      <c r="AI29" s="328">
        <f t="shared" si="18"/>
        <v>6286</v>
      </c>
      <c r="AJ29" s="329">
        <f t="shared" si="4"/>
        <v>0.12332942555685815</v>
      </c>
      <c r="AK29" s="329">
        <f t="shared" si="5"/>
        <v>0.12172191984166254</v>
      </c>
      <c r="AL29" s="330">
        <f>[2]Output!Q24</f>
        <v>0.18</v>
      </c>
      <c r="AM29" s="330">
        <f>[2]Output!R24</f>
        <v>0.18</v>
      </c>
      <c r="AN29" s="26"/>
      <c r="AO29" s="325">
        <f>[5]Output!B24</f>
        <v>3735</v>
      </c>
      <c r="AP29" s="325">
        <f>[5]Output!C24</f>
        <v>1719</v>
      </c>
      <c r="AQ29" s="326">
        <f>[5]Output!D24</f>
        <v>531</v>
      </c>
      <c r="AR29" s="326">
        <f>[5]Output!E24</f>
        <v>302</v>
      </c>
      <c r="AS29" s="327">
        <f t="shared" si="19"/>
        <v>4266</v>
      </c>
      <c r="AT29" s="327">
        <f t="shared" si="20"/>
        <v>2021</v>
      </c>
      <c r="AU29" s="328">
        <f t="shared" si="21"/>
        <v>6287</v>
      </c>
      <c r="AV29" s="329">
        <f t="shared" si="6"/>
        <v>0.12447257383966245</v>
      </c>
      <c r="AW29" s="329">
        <f t="shared" si="7"/>
        <v>0.14943097476496783</v>
      </c>
      <c r="AX29" s="330">
        <f>[5]Output!Q24</f>
        <v>0</v>
      </c>
      <c r="AY29" s="330">
        <f>[5]Output!R24</f>
        <v>0</v>
      </c>
      <c r="AZ29" s="26"/>
      <c r="BA29" s="295">
        <f>[6]Output!B24</f>
        <v>3811</v>
      </c>
      <c r="BB29" s="295">
        <f>[6]Output!C24</f>
        <v>4504</v>
      </c>
      <c r="BC29" s="296">
        <f>[6]Output!D24</f>
        <v>109</v>
      </c>
      <c r="BD29" s="296">
        <f>[6]Output!E24</f>
        <v>245</v>
      </c>
      <c r="BE29" s="297">
        <f t="shared" si="22"/>
        <v>3920</v>
      </c>
      <c r="BF29" s="297">
        <f t="shared" si="23"/>
        <v>4749</v>
      </c>
      <c r="BG29" s="298">
        <f t="shared" si="24"/>
        <v>8669</v>
      </c>
      <c r="BH29" s="299">
        <f t="shared" si="8"/>
        <v>2.7806122448979592E-2</v>
      </c>
      <c r="BI29" s="299">
        <f t="shared" si="9"/>
        <v>5.1589808380711727E-2</v>
      </c>
      <c r="BJ29" s="300">
        <f>[5]Output!AC24</f>
        <v>0</v>
      </c>
      <c r="BK29" s="300">
        <f>[5]Output!AD24</f>
        <v>0</v>
      </c>
      <c r="BM29" s="342">
        <f t="shared" si="25"/>
        <v>4.3285500107089314E-2</v>
      </c>
      <c r="BN29" s="343" t="str">
        <f t="shared" si="28"/>
        <v xml:space="preserve"> </v>
      </c>
      <c r="BO29" s="311">
        <f t="shared" si="27"/>
        <v>9.1354905026018798E-2</v>
      </c>
      <c r="BP29" t="str">
        <f t="shared" si="10"/>
        <v xml:space="preserve"> </v>
      </c>
    </row>
    <row r="30" spans="1:68" x14ac:dyDescent="0.25">
      <c r="A30" s="320">
        <v>20</v>
      </c>
      <c r="C30" s="331">
        <f>[3]Output!B25</f>
        <v>1624</v>
      </c>
      <c r="D30" s="331">
        <f>[3]Output!C25</f>
        <v>766</v>
      </c>
      <c r="E30" s="332">
        <f>[3]Output!D25</f>
        <v>91</v>
      </c>
      <c r="F30" s="332">
        <f>[3]Output!E25</f>
        <v>45</v>
      </c>
      <c r="G30" s="333">
        <f t="shared" si="11"/>
        <v>1715</v>
      </c>
      <c r="H30" s="333">
        <f t="shared" si="11"/>
        <v>811</v>
      </c>
      <c r="I30" s="334">
        <f t="shared" si="12"/>
        <v>2526</v>
      </c>
      <c r="J30" s="335">
        <f t="shared" si="0"/>
        <v>5.3061224489795916E-2</v>
      </c>
      <c r="K30" s="335">
        <f t="shared" si="1"/>
        <v>5.5487053020961775E-2</v>
      </c>
      <c r="L30" s="336">
        <f>[3]Output!Q25</f>
        <v>0.23</v>
      </c>
      <c r="M30" s="336">
        <f>[3]Output!R25</f>
        <v>0.23</v>
      </c>
      <c r="O30" s="331">
        <f>[4]Output!B25</f>
        <v>1565</v>
      </c>
      <c r="P30" s="331">
        <f>[4]Output!C25</f>
        <v>724</v>
      </c>
      <c r="Q30" s="332">
        <f>[4]Output!D25</f>
        <v>123</v>
      </c>
      <c r="R30" s="332">
        <f>[4]Output!E25</f>
        <v>59</v>
      </c>
      <c r="S30" s="333">
        <f t="shared" si="13"/>
        <v>1688</v>
      </c>
      <c r="T30" s="333">
        <f t="shared" si="14"/>
        <v>783</v>
      </c>
      <c r="U30" s="334">
        <f t="shared" si="15"/>
        <v>2471</v>
      </c>
      <c r="V30" s="335">
        <f t="shared" si="2"/>
        <v>7.2867298578199055E-2</v>
      </c>
      <c r="W30" s="335">
        <f t="shared" si="3"/>
        <v>7.5351213282247767E-2</v>
      </c>
      <c r="X30" s="336">
        <f>[4]Output!Q25</f>
        <v>0</v>
      </c>
      <c r="Y30" s="336">
        <f>[4]Output!R25</f>
        <v>0</v>
      </c>
      <c r="AA30" s="337">
        <v>20</v>
      </c>
      <c r="AC30" s="331">
        <f>[2]Output!B25</f>
        <v>2686</v>
      </c>
      <c r="AD30" s="331">
        <f>[2]Output!C25</f>
        <v>1281</v>
      </c>
      <c r="AE30" s="332">
        <f>[2]Output!D25</f>
        <v>157</v>
      </c>
      <c r="AF30" s="332">
        <f>[2]Output!E25</f>
        <v>79</v>
      </c>
      <c r="AG30" s="333">
        <f t="shared" si="16"/>
        <v>2843</v>
      </c>
      <c r="AH30" s="333">
        <f t="shared" si="17"/>
        <v>1360</v>
      </c>
      <c r="AI30" s="334">
        <f t="shared" si="18"/>
        <v>4203</v>
      </c>
      <c r="AJ30" s="335">
        <f t="shared" si="4"/>
        <v>5.5223355610270843E-2</v>
      </c>
      <c r="AK30" s="335">
        <f t="shared" si="5"/>
        <v>5.8088235294117649E-2</v>
      </c>
      <c r="AL30" s="336">
        <f>[2]Output!Q25</f>
        <v>0.18</v>
      </c>
      <c r="AM30" s="336">
        <f>[2]Output!R25</f>
        <v>0.18</v>
      </c>
      <c r="AO30" s="331">
        <f>[5]Output!B25</f>
        <v>2643</v>
      </c>
      <c r="AP30" s="331">
        <f>[5]Output!C25</f>
        <v>1261</v>
      </c>
      <c r="AQ30" s="332">
        <f>[5]Output!D25</f>
        <v>200</v>
      </c>
      <c r="AR30" s="332">
        <f>[5]Output!E25</f>
        <v>99</v>
      </c>
      <c r="AS30" s="333">
        <f t="shared" si="19"/>
        <v>2843</v>
      </c>
      <c r="AT30" s="333">
        <f t="shared" si="20"/>
        <v>1360</v>
      </c>
      <c r="AU30" s="334">
        <f t="shared" si="21"/>
        <v>4203</v>
      </c>
      <c r="AV30" s="335">
        <f t="shared" si="6"/>
        <v>7.0348223707351387E-2</v>
      </c>
      <c r="AW30" s="335">
        <f t="shared" si="7"/>
        <v>7.2794117647058829E-2</v>
      </c>
      <c r="AX30" s="336">
        <f>[5]Output!Q25</f>
        <v>0</v>
      </c>
      <c r="AY30" s="336">
        <f>[5]Output!R25</f>
        <v>0</v>
      </c>
      <c r="BA30" s="5">
        <f>[6]Output!B25</f>
        <v>2719</v>
      </c>
      <c r="BB30" s="5">
        <f>[6]Output!C25</f>
        <v>3115</v>
      </c>
      <c r="BC30" s="8">
        <f>[6]Output!D25</f>
        <v>44</v>
      </c>
      <c r="BD30" s="8">
        <f>[6]Output!E25</f>
        <v>68</v>
      </c>
      <c r="BE30" s="22">
        <f t="shared" si="22"/>
        <v>2763</v>
      </c>
      <c r="BF30" s="22">
        <f t="shared" si="23"/>
        <v>3183</v>
      </c>
      <c r="BG30" s="250">
        <f t="shared" si="24"/>
        <v>5946</v>
      </c>
      <c r="BH30" s="36">
        <f t="shared" si="8"/>
        <v>1.5924719507781397E-2</v>
      </c>
      <c r="BI30" s="36">
        <f t="shared" si="9"/>
        <v>2.136349355953503E-2</v>
      </c>
      <c r="BJ30" s="10">
        <f>[5]Output!AC25</f>
        <v>0</v>
      </c>
      <c r="BK30" s="10">
        <f>[5]Output!AD25</f>
        <v>0</v>
      </c>
      <c r="BM30" s="342">
        <f t="shared" si="25"/>
        <v>2.9128292996358964E-2</v>
      </c>
      <c r="BN30" s="343" t="str">
        <f t="shared" si="28"/>
        <v xml:space="preserve"> </v>
      </c>
      <c r="BO30" s="311">
        <f t="shared" si="27"/>
        <v>6.0881855365441037E-2</v>
      </c>
      <c r="BP30" t="str">
        <f t="shared" si="10"/>
        <v xml:space="preserve"> </v>
      </c>
    </row>
    <row r="31" spans="1:68" x14ac:dyDescent="0.25">
      <c r="A31" s="33">
        <v>21</v>
      </c>
      <c r="C31" s="5">
        <f>[3]Output!B26</f>
        <v>1193</v>
      </c>
      <c r="D31" s="5">
        <f>[3]Output!C26</f>
        <v>516</v>
      </c>
      <c r="E31" s="8">
        <f>[3]Output!D26</f>
        <v>36</v>
      </c>
      <c r="F31" s="8">
        <f>[3]Output!E26</f>
        <v>16</v>
      </c>
      <c r="G31" s="22">
        <f t="shared" si="11"/>
        <v>1229</v>
      </c>
      <c r="H31" s="22">
        <f t="shared" si="11"/>
        <v>532</v>
      </c>
      <c r="I31" s="250">
        <f t="shared" si="12"/>
        <v>1761</v>
      </c>
      <c r="J31" s="36">
        <f t="shared" si="0"/>
        <v>2.9292107404393815E-2</v>
      </c>
      <c r="K31" s="36">
        <f t="shared" si="1"/>
        <v>3.007518796992481E-2</v>
      </c>
      <c r="L31" s="10">
        <f>[3]Output!Q26</f>
        <v>0.23</v>
      </c>
      <c r="M31" s="10">
        <f>[3]Output!R26</f>
        <v>0.23</v>
      </c>
      <c r="O31" s="5">
        <f>[4]Output!B26</f>
        <v>1153</v>
      </c>
      <c r="P31" s="5">
        <f>[4]Output!C26</f>
        <v>484</v>
      </c>
      <c r="Q31" s="8">
        <f>[4]Output!D26</f>
        <v>48</v>
      </c>
      <c r="R31" s="8">
        <f>[4]Output!E26</f>
        <v>21</v>
      </c>
      <c r="S31" s="22">
        <f t="shared" si="13"/>
        <v>1201</v>
      </c>
      <c r="T31" s="22">
        <f t="shared" si="14"/>
        <v>505</v>
      </c>
      <c r="U31" s="250">
        <f t="shared" si="15"/>
        <v>1706</v>
      </c>
      <c r="V31" s="36">
        <f t="shared" si="2"/>
        <v>3.996669442131557E-2</v>
      </c>
      <c r="W31" s="36">
        <f t="shared" si="3"/>
        <v>4.1584158415841586E-2</v>
      </c>
      <c r="X31" s="10">
        <f>[4]Output!Q26</f>
        <v>0</v>
      </c>
      <c r="Y31" s="10">
        <f>[4]Output!R26</f>
        <v>0</v>
      </c>
      <c r="AA31" s="312">
        <v>21</v>
      </c>
      <c r="AC31" s="5">
        <f>[2]Output!B26</f>
        <v>1985</v>
      </c>
      <c r="AD31" s="5">
        <f>[2]Output!C26</f>
        <v>877</v>
      </c>
      <c r="AE31" s="8">
        <f>[2]Output!D26</f>
        <v>61</v>
      </c>
      <c r="AF31" s="8">
        <f>[2]Output!E26</f>
        <v>29</v>
      </c>
      <c r="AG31" s="22">
        <f t="shared" si="16"/>
        <v>2046</v>
      </c>
      <c r="AH31" s="22">
        <f t="shared" si="17"/>
        <v>906</v>
      </c>
      <c r="AI31" s="250">
        <f t="shared" si="18"/>
        <v>2952</v>
      </c>
      <c r="AJ31" s="36">
        <f t="shared" si="4"/>
        <v>2.9814271749755622E-2</v>
      </c>
      <c r="AK31" s="36">
        <f t="shared" si="5"/>
        <v>3.2008830022075052E-2</v>
      </c>
      <c r="AL31" s="10">
        <f>[2]Output!Q26</f>
        <v>0.18</v>
      </c>
      <c r="AM31" s="10">
        <f>[2]Output!R26</f>
        <v>0.18</v>
      </c>
      <c r="AO31" s="5">
        <f>[5]Output!B26</f>
        <v>1967</v>
      </c>
      <c r="AP31" s="5">
        <f>[5]Output!C26</f>
        <v>869</v>
      </c>
      <c r="AQ31" s="8">
        <f>[5]Output!D26</f>
        <v>78</v>
      </c>
      <c r="AR31" s="8">
        <f>[5]Output!E26</f>
        <v>36</v>
      </c>
      <c r="AS31" s="22">
        <f t="shared" si="19"/>
        <v>2045</v>
      </c>
      <c r="AT31" s="22">
        <f t="shared" si="20"/>
        <v>905</v>
      </c>
      <c r="AU31" s="250">
        <f t="shared" si="21"/>
        <v>2950</v>
      </c>
      <c r="AV31" s="36">
        <f t="shared" si="6"/>
        <v>3.8141809290953545E-2</v>
      </c>
      <c r="AW31" s="36">
        <f t="shared" si="7"/>
        <v>3.9779005524861875E-2</v>
      </c>
      <c r="AX31" s="10">
        <f>[5]Output!Q26</f>
        <v>0</v>
      </c>
      <c r="AY31" s="10">
        <f>[5]Output!R26</f>
        <v>0</v>
      </c>
      <c r="BA31" s="5">
        <f>[6]Output!B26</f>
        <v>1391</v>
      </c>
      <c r="BB31" s="5">
        <f>[6]Output!C26</f>
        <v>1470</v>
      </c>
      <c r="BC31" s="8">
        <f>[6]Output!D26</f>
        <v>25</v>
      </c>
      <c r="BD31" s="8">
        <f>[6]Output!E26</f>
        <v>33</v>
      </c>
      <c r="BE31" s="22">
        <f t="shared" si="22"/>
        <v>1416</v>
      </c>
      <c r="BF31" s="22">
        <f t="shared" si="23"/>
        <v>1503</v>
      </c>
      <c r="BG31" s="250">
        <f t="shared" si="24"/>
        <v>2919</v>
      </c>
      <c r="BH31" s="36">
        <f t="shared" si="8"/>
        <v>1.7655367231638418E-2</v>
      </c>
      <c r="BI31" s="36">
        <f t="shared" si="9"/>
        <v>2.1956087824351298E-2</v>
      </c>
      <c r="BJ31" s="10">
        <f>[5]Output!AC26</f>
        <v>0</v>
      </c>
      <c r="BK31" s="10">
        <f>[5]Output!AD26</f>
        <v>0</v>
      </c>
      <c r="BM31" s="342">
        <f t="shared" si="25"/>
        <v>1.9383165560077104E-2</v>
      </c>
      <c r="BN31" s="343" t="str">
        <f t="shared" si="28"/>
        <v xml:space="preserve"> </v>
      </c>
      <c r="BO31" s="311">
        <f t="shared" si="27"/>
        <v>4.379296314538407E-2</v>
      </c>
      <c r="BP31" t="str">
        <f t="shared" si="10"/>
        <v xml:space="preserve"> </v>
      </c>
    </row>
    <row r="32" spans="1:68" x14ac:dyDescent="0.25">
      <c r="A32" s="33">
        <v>22</v>
      </c>
      <c r="C32" s="5">
        <f>[3]Output!B27</f>
        <v>969</v>
      </c>
      <c r="D32" s="5">
        <f>[3]Output!C27</f>
        <v>405</v>
      </c>
      <c r="E32" s="8">
        <f>[3]Output!D27</f>
        <v>29</v>
      </c>
      <c r="F32" s="8">
        <f>[3]Output!E27</f>
        <v>12</v>
      </c>
      <c r="G32" s="22">
        <f t="shared" si="11"/>
        <v>998</v>
      </c>
      <c r="H32" s="22">
        <f t="shared" si="11"/>
        <v>417</v>
      </c>
      <c r="I32" s="250">
        <f t="shared" si="12"/>
        <v>1415</v>
      </c>
      <c r="J32" s="36">
        <f t="shared" si="0"/>
        <v>2.9058116232464931E-2</v>
      </c>
      <c r="K32" s="36">
        <f t="shared" si="1"/>
        <v>2.8776978417266189E-2</v>
      </c>
      <c r="L32" s="10">
        <f>[3]Output!Q27</f>
        <v>0.23</v>
      </c>
      <c r="M32" s="10">
        <f>[3]Output!R27</f>
        <v>0.23</v>
      </c>
      <c r="O32" s="5">
        <f>[4]Output!B27</f>
        <v>932</v>
      </c>
      <c r="P32" s="5">
        <f>[4]Output!C27</f>
        <v>373</v>
      </c>
      <c r="Q32" s="8">
        <f>[4]Output!D27</f>
        <v>39</v>
      </c>
      <c r="R32" s="8">
        <f>[4]Output!E27</f>
        <v>16</v>
      </c>
      <c r="S32" s="22">
        <f t="shared" si="13"/>
        <v>971</v>
      </c>
      <c r="T32" s="22">
        <f t="shared" si="14"/>
        <v>389</v>
      </c>
      <c r="U32" s="250">
        <f t="shared" si="15"/>
        <v>1360</v>
      </c>
      <c r="V32" s="36">
        <f t="shared" si="2"/>
        <v>4.0164778578784761E-2</v>
      </c>
      <c r="W32" s="36">
        <f t="shared" si="3"/>
        <v>4.1131105398457581E-2</v>
      </c>
      <c r="X32" s="10">
        <f>[4]Output!Q27</f>
        <v>0</v>
      </c>
      <c r="Y32" s="10">
        <f>[4]Output!R27</f>
        <v>0</v>
      </c>
      <c r="AA32" s="312">
        <v>22</v>
      </c>
      <c r="AC32" s="5">
        <f>[2]Output!B27</f>
        <v>1618</v>
      </c>
      <c r="AD32" s="5">
        <f>[2]Output!C27</f>
        <v>694</v>
      </c>
      <c r="AE32" s="8">
        <f>[2]Output!D27</f>
        <v>49</v>
      </c>
      <c r="AF32" s="8">
        <f>[2]Output!E27</f>
        <v>23</v>
      </c>
      <c r="AG32" s="22">
        <f t="shared" si="16"/>
        <v>1667</v>
      </c>
      <c r="AH32" s="22">
        <f t="shared" si="17"/>
        <v>717</v>
      </c>
      <c r="AI32" s="250">
        <f t="shared" si="18"/>
        <v>2384</v>
      </c>
      <c r="AJ32" s="36">
        <f t="shared" si="4"/>
        <v>2.9394121175764846E-2</v>
      </c>
      <c r="AK32" s="36">
        <f t="shared" si="5"/>
        <v>3.2078103207810321E-2</v>
      </c>
      <c r="AL32" s="10">
        <f>[2]Output!Q27</f>
        <v>0.18</v>
      </c>
      <c r="AM32" s="10">
        <f>[2]Output!R27</f>
        <v>0.18</v>
      </c>
      <c r="AO32" s="5">
        <f>[5]Output!B27</f>
        <v>1604</v>
      </c>
      <c r="AP32" s="5">
        <f>[5]Output!C27</f>
        <v>688</v>
      </c>
      <c r="AQ32" s="8">
        <f>[5]Output!D27</f>
        <v>64</v>
      </c>
      <c r="AR32" s="8">
        <f>[5]Output!E27</f>
        <v>29</v>
      </c>
      <c r="AS32" s="22">
        <f t="shared" si="19"/>
        <v>1668</v>
      </c>
      <c r="AT32" s="22">
        <f t="shared" si="20"/>
        <v>717</v>
      </c>
      <c r="AU32" s="250">
        <f t="shared" si="21"/>
        <v>2385</v>
      </c>
      <c r="AV32" s="36">
        <f t="shared" si="6"/>
        <v>3.8369304556354913E-2</v>
      </c>
      <c r="AW32" s="36">
        <f t="shared" si="7"/>
        <v>4.0446304044630406E-2</v>
      </c>
      <c r="AX32" s="10">
        <f>[5]Output!Q27</f>
        <v>0</v>
      </c>
      <c r="AY32" s="10">
        <f>[5]Output!R27</f>
        <v>0</v>
      </c>
      <c r="BA32" s="5">
        <f>[6]Output!B27</f>
        <v>1092</v>
      </c>
      <c r="BB32" s="5">
        <f>[6]Output!C27</f>
        <v>1153</v>
      </c>
      <c r="BC32" s="8">
        <f>[6]Output!D27</f>
        <v>20</v>
      </c>
      <c r="BD32" s="8">
        <f>[6]Output!E27</f>
        <v>26</v>
      </c>
      <c r="BE32" s="22">
        <f t="shared" si="22"/>
        <v>1112</v>
      </c>
      <c r="BF32" s="22">
        <f t="shared" si="23"/>
        <v>1179</v>
      </c>
      <c r="BG32" s="250">
        <f t="shared" si="24"/>
        <v>2291</v>
      </c>
      <c r="BH32" s="36">
        <f t="shared" si="8"/>
        <v>1.7985611510791366E-2</v>
      </c>
      <c r="BI32" s="36">
        <f t="shared" si="9"/>
        <v>2.2052586938083121E-2</v>
      </c>
      <c r="BJ32" s="10">
        <f>[5]Output!AC27</f>
        <v>0</v>
      </c>
      <c r="BK32" s="10">
        <f>[5]Output!AD27</f>
        <v>0</v>
      </c>
      <c r="BM32" s="342">
        <f t="shared" si="25"/>
        <v>1.5356607410580423E-2</v>
      </c>
      <c r="BN32" s="343" t="str">
        <f t="shared" si="28"/>
        <v xml:space="preserve"> </v>
      </c>
      <c r="BO32" s="311">
        <f t="shared" si="27"/>
        <v>3.5719639377261921E-2</v>
      </c>
      <c r="BP32" t="str">
        <f t="shared" si="10"/>
        <v xml:space="preserve"> </v>
      </c>
    </row>
    <row r="33" spans="1:68" x14ac:dyDescent="0.25">
      <c r="A33" s="33">
        <v>23</v>
      </c>
      <c r="C33" s="5">
        <f>[3]Output!B28</f>
        <v>698</v>
      </c>
      <c r="D33" s="5">
        <f>[3]Output!C28</f>
        <v>275</v>
      </c>
      <c r="E33" s="8">
        <f>[3]Output!D28</f>
        <v>21</v>
      </c>
      <c r="F33" s="8">
        <f>[3]Output!E28</f>
        <v>8</v>
      </c>
      <c r="G33" s="22">
        <f t="shared" si="11"/>
        <v>719</v>
      </c>
      <c r="H33" s="22">
        <f t="shared" si="11"/>
        <v>283</v>
      </c>
      <c r="I33" s="250">
        <f t="shared" si="12"/>
        <v>1002</v>
      </c>
      <c r="J33" s="36">
        <f t="shared" si="0"/>
        <v>2.9207232267037551E-2</v>
      </c>
      <c r="K33" s="36">
        <f t="shared" si="1"/>
        <v>2.8268551236749116E-2</v>
      </c>
      <c r="L33" s="10">
        <f>[3]Output!Q28</f>
        <v>0.23</v>
      </c>
      <c r="M33" s="10">
        <f>[3]Output!R28</f>
        <v>0.23</v>
      </c>
      <c r="O33" s="5">
        <f>[4]Output!B28</f>
        <v>663</v>
      </c>
      <c r="P33" s="5">
        <f>[4]Output!C28</f>
        <v>245</v>
      </c>
      <c r="Q33" s="8">
        <f>[4]Output!D28</f>
        <v>28</v>
      </c>
      <c r="R33" s="8">
        <f>[4]Output!E28</f>
        <v>11</v>
      </c>
      <c r="S33" s="22">
        <f t="shared" si="13"/>
        <v>691</v>
      </c>
      <c r="T33" s="22">
        <f t="shared" si="14"/>
        <v>256</v>
      </c>
      <c r="U33" s="250">
        <f t="shared" si="15"/>
        <v>947</v>
      </c>
      <c r="V33" s="36">
        <f t="shared" si="2"/>
        <v>4.0520984081041968E-2</v>
      </c>
      <c r="W33" s="36">
        <f t="shared" si="3"/>
        <v>4.296875E-2</v>
      </c>
      <c r="X33" s="10">
        <f>[4]Output!Q28</f>
        <v>0</v>
      </c>
      <c r="Y33" s="10">
        <f>[4]Output!R28</f>
        <v>0</v>
      </c>
      <c r="AA33" s="312">
        <v>23</v>
      </c>
      <c r="AC33" s="5">
        <f>[2]Output!B28</f>
        <v>1174</v>
      </c>
      <c r="AD33" s="5">
        <f>[2]Output!C28</f>
        <v>482</v>
      </c>
      <c r="AE33" s="8">
        <f>[2]Output!D28</f>
        <v>36</v>
      </c>
      <c r="AF33" s="8">
        <f>[2]Output!E28</f>
        <v>16</v>
      </c>
      <c r="AG33" s="22">
        <f t="shared" si="16"/>
        <v>1210</v>
      </c>
      <c r="AH33" s="22">
        <f t="shared" si="17"/>
        <v>498</v>
      </c>
      <c r="AI33" s="250">
        <f t="shared" si="18"/>
        <v>1708</v>
      </c>
      <c r="AJ33" s="36">
        <f t="shared" si="4"/>
        <v>2.9752066115702479E-2</v>
      </c>
      <c r="AK33" s="36">
        <f t="shared" si="5"/>
        <v>3.2128514056224897E-2</v>
      </c>
      <c r="AL33" s="10">
        <f>[2]Output!Q28</f>
        <v>0.18</v>
      </c>
      <c r="AM33" s="10">
        <f>[2]Output!R28</f>
        <v>0.18</v>
      </c>
      <c r="AO33" s="5">
        <f>[5]Output!B28</f>
        <v>1164</v>
      </c>
      <c r="AP33" s="5">
        <f>[5]Output!C28</f>
        <v>477</v>
      </c>
      <c r="AQ33" s="8">
        <f>[5]Output!D28</f>
        <v>46</v>
      </c>
      <c r="AR33" s="8">
        <f>[5]Output!E28</f>
        <v>20</v>
      </c>
      <c r="AS33" s="22">
        <f t="shared" si="19"/>
        <v>1210</v>
      </c>
      <c r="AT33" s="22">
        <f t="shared" si="20"/>
        <v>497</v>
      </c>
      <c r="AU33" s="250">
        <f t="shared" si="21"/>
        <v>1707</v>
      </c>
      <c r="AV33" s="36">
        <f t="shared" si="6"/>
        <v>3.8016528925619832E-2</v>
      </c>
      <c r="AW33" s="36">
        <f t="shared" si="7"/>
        <v>4.0241448692152917E-2</v>
      </c>
      <c r="AX33" s="10">
        <f>[5]Output!Q28</f>
        <v>0</v>
      </c>
      <c r="AY33" s="10">
        <f>[5]Output!R28</f>
        <v>0</v>
      </c>
      <c r="BA33" s="5">
        <f>[6]Output!B28</f>
        <v>885</v>
      </c>
      <c r="BB33" s="5">
        <f>[6]Output!C28</f>
        <v>984</v>
      </c>
      <c r="BC33" s="8">
        <f>[6]Output!D28</f>
        <v>16</v>
      </c>
      <c r="BD33" s="8">
        <f>[6]Output!E28</f>
        <v>22</v>
      </c>
      <c r="BE33" s="22">
        <f t="shared" si="22"/>
        <v>901</v>
      </c>
      <c r="BF33" s="22">
        <f t="shared" si="23"/>
        <v>1006</v>
      </c>
      <c r="BG33" s="250">
        <f t="shared" si="24"/>
        <v>1907</v>
      </c>
      <c r="BH33" s="36">
        <f t="shared" si="8"/>
        <v>1.7758046614872364E-2</v>
      </c>
      <c r="BI33" s="36">
        <f t="shared" si="9"/>
        <v>2.186878727634195E-2</v>
      </c>
      <c r="BJ33" s="10">
        <f>[5]Output!AC28</f>
        <v>0</v>
      </c>
      <c r="BK33" s="10">
        <f>[5]Output!AD28</f>
        <v>0</v>
      </c>
      <c r="BM33" s="342">
        <f t="shared" si="25"/>
        <v>1.0644677661169416E-2</v>
      </c>
      <c r="BN33" s="343" t="str">
        <f t="shared" si="28"/>
        <v xml:space="preserve"> </v>
      </c>
      <c r="BO33" s="311">
        <f t="shared" si="27"/>
        <v>2.5911728804848277E-2</v>
      </c>
      <c r="BP33" t="str">
        <f>IF(AND((BO34-BO33)&gt;0,(AV34-AV33) &lt; 0), "FLAG"," ")</f>
        <v xml:space="preserve"> </v>
      </c>
    </row>
    <row r="34" spans="1:68" x14ac:dyDescent="0.25">
      <c r="A34" s="33">
        <v>24</v>
      </c>
      <c r="C34" s="7">
        <f>[3]Output!B29</f>
        <v>497</v>
      </c>
      <c r="D34" s="7">
        <f>[3]Output!C29</f>
        <v>153</v>
      </c>
      <c r="E34" s="9">
        <f>[3]Output!D29</f>
        <v>15</v>
      </c>
      <c r="F34" s="9">
        <f>[3]Output!E29</f>
        <v>5</v>
      </c>
      <c r="G34" s="24">
        <f t="shared" si="11"/>
        <v>512</v>
      </c>
      <c r="H34" s="24">
        <f t="shared" si="11"/>
        <v>158</v>
      </c>
      <c r="I34" s="252">
        <f t="shared" si="12"/>
        <v>670</v>
      </c>
      <c r="J34" s="38">
        <f t="shared" si="0"/>
        <v>2.9296875E-2</v>
      </c>
      <c r="K34" s="38">
        <f t="shared" si="1"/>
        <v>3.1645569620253167E-2</v>
      </c>
      <c r="L34" s="13">
        <f>[3]Output!Q29</f>
        <v>0.23</v>
      </c>
      <c r="M34" s="13">
        <f>[3]Output!R29</f>
        <v>0.23</v>
      </c>
      <c r="O34" s="7">
        <f>[4]Output!B29</f>
        <v>464</v>
      </c>
      <c r="P34" s="7">
        <f>[4]Output!C29</f>
        <v>125</v>
      </c>
      <c r="Q34" s="9">
        <f>[4]Output!D29</f>
        <v>19</v>
      </c>
      <c r="R34" s="9">
        <f>[4]Output!E29</f>
        <v>5</v>
      </c>
      <c r="S34" s="24">
        <f t="shared" si="13"/>
        <v>483</v>
      </c>
      <c r="T34" s="24">
        <f t="shared" si="14"/>
        <v>130</v>
      </c>
      <c r="U34" s="252">
        <f t="shared" si="15"/>
        <v>613</v>
      </c>
      <c r="V34" s="38">
        <f t="shared" si="2"/>
        <v>3.9337474120082816E-2</v>
      </c>
      <c r="W34" s="38">
        <f t="shared" si="3"/>
        <v>3.8461538461538464E-2</v>
      </c>
      <c r="X34" s="13">
        <f>[4]Output!Q29</f>
        <v>0</v>
      </c>
      <c r="Y34" s="13">
        <f>[4]Output!R29</f>
        <v>0</v>
      </c>
      <c r="AA34" s="312">
        <v>24</v>
      </c>
      <c r="AC34" s="7">
        <f>[2]Output!B29</f>
        <v>845</v>
      </c>
      <c r="AD34" s="7">
        <f>[2]Output!C29</f>
        <v>282</v>
      </c>
      <c r="AE34" s="9">
        <f>[2]Output!D29</f>
        <v>26</v>
      </c>
      <c r="AF34" s="9">
        <f>[2]Output!E29</f>
        <v>9</v>
      </c>
      <c r="AG34" s="24">
        <f t="shared" si="16"/>
        <v>871</v>
      </c>
      <c r="AH34" s="24">
        <f t="shared" si="17"/>
        <v>291</v>
      </c>
      <c r="AI34" s="252">
        <f t="shared" si="18"/>
        <v>1162</v>
      </c>
      <c r="AJ34" s="38">
        <f t="shared" si="4"/>
        <v>2.9850746268656716E-2</v>
      </c>
      <c r="AK34" s="38">
        <f t="shared" si="5"/>
        <v>3.0927835051546393E-2</v>
      </c>
      <c r="AL34" s="13">
        <f>[2]Output!Q29</f>
        <v>0.18</v>
      </c>
      <c r="AM34" s="13">
        <f>[2]Output!R29</f>
        <v>0.18</v>
      </c>
      <c r="AO34" s="7">
        <f>[5]Output!B29</f>
        <v>837</v>
      </c>
      <c r="AP34" s="7">
        <f>[5]Output!C29</f>
        <v>280</v>
      </c>
      <c r="AQ34" s="9">
        <f>[5]Output!D29</f>
        <v>33</v>
      </c>
      <c r="AR34" s="9">
        <f>[5]Output!E29</f>
        <v>12</v>
      </c>
      <c r="AS34" s="24">
        <f t="shared" si="19"/>
        <v>870</v>
      </c>
      <c r="AT34" s="24">
        <f t="shared" si="20"/>
        <v>292</v>
      </c>
      <c r="AU34" s="252">
        <f t="shared" si="21"/>
        <v>1162</v>
      </c>
      <c r="AV34" s="38">
        <f t="shared" si="6"/>
        <v>3.793103448275862E-2</v>
      </c>
      <c r="AW34" s="38">
        <f t="shared" si="7"/>
        <v>4.1095890410958902E-2</v>
      </c>
      <c r="AX34" s="13">
        <f>[5]Output!Q29</f>
        <v>0</v>
      </c>
      <c r="AY34" s="13">
        <f>[5]Output!R29</f>
        <v>0</v>
      </c>
      <c r="BA34" s="7">
        <f>[6]Output!B29</f>
        <v>509</v>
      </c>
      <c r="BB34" s="7">
        <f>[6]Output!C29</f>
        <v>673</v>
      </c>
      <c r="BC34" s="9">
        <f>[6]Output!D29</f>
        <v>10</v>
      </c>
      <c r="BD34" s="9">
        <f>[6]Output!E29</f>
        <v>16</v>
      </c>
      <c r="BE34" s="24">
        <f t="shared" si="22"/>
        <v>519</v>
      </c>
      <c r="BF34" s="24">
        <f t="shared" si="23"/>
        <v>689</v>
      </c>
      <c r="BG34" s="252">
        <f t="shared" si="24"/>
        <v>1208</v>
      </c>
      <c r="BH34" s="38">
        <f t="shared" si="8"/>
        <v>1.9267822736030827E-2</v>
      </c>
      <c r="BI34" s="38">
        <f t="shared" si="9"/>
        <v>2.3222060957910014E-2</v>
      </c>
      <c r="BJ34" s="13">
        <f>[5]Output!AC29</f>
        <v>0</v>
      </c>
      <c r="BK34" s="13">
        <f>[5]Output!AD29</f>
        <v>0</v>
      </c>
      <c r="BM34" s="344">
        <f t="shared" si="25"/>
        <v>6.2540158492182477E-3</v>
      </c>
      <c r="BN34" s="345" t="str">
        <f t="shared" si="28"/>
        <v xml:space="preserve"> </v>
      </c>
      <c r="BO34" s="311">
        <f t="shared" si="27"/>
        <v>1.863074715720496E-2</v>
      </c>
      <c r="BP34" t="str">
        <f t="shared" ref="BP34" si="29">IF(AND((BO34-BO33)&gt;0,(AY34-AY33) &lt; 0), "FLAG"," ")</f>
        <v xml:space="preserve"> </v>
      </c>
    </row>
    <row r="35" spans="1:68" x14ac:dyDescent="0.25">
      <c r="A35" s="2" t="s">
        <v>7</v>
      </c>
      <c r="C35" s="5">
        <f t="shared" ref="C35:I35" si="30">SUM(C11:C34)</f>
        <v>25969</v>
      </c>
      <c r="D35" s="5">
        <f t="shared" si="30"/>
        <v>25632</v>
      </c>
      <c r="E35" s="8">
        <f t="shared" si="30"/>
        <v>2548</v>
      </c>
      <c r="F35" s="8">
        <f t="shared" si="30"/>
        <v>2879</v>
      </c>
      <c r="G35" s="22">
        <f t="shared" si="30"/>
        <v>28517</v>
      </c>
      <c r="H35" s="22">
        <f t="shared" si="30"/>
        <v>28511</v>
      </c>
      <c r="I35" s="250">
        <f t="shared" si="30"/>
        <v>57028</v>
      </c>
      <c r="J35" s="36">
        <f t="shared" si="0"/>
        <v>8.935021215415366E-2</v>
      </c>
      <c r="K35" s="36">
        <f t="shared" si="1"/>
        <v>0.10097856967486234</v>
      </c>
      <c r="O35" s="5">
        <f t="shared" ref="O35:U35" si="31">SUM(O11:O34)</f>
        <v>25728</v>
      </c>
      <c r="P35" s="5">
        <f t="shared" si="31"/>
        <v>25214</v>
      </c>
      <c r="Q35" s="8">
        <f t="shared" si="31"/>
        <v>3216</v>
      </c>
      <c r="R35" s="8">
        <f t="shared" si="31"/>
        <v>3722</v>
      </c>
      <c r="S35" s="22">
        <f t="shared" si="31"/>
        <v>28944</v>
      </c>
      <c r="T35" s="22">
        <f t="shared" si="31"/>
        <v>28936</v>
      </c>
      <c r="U35" s="250">
        <f t="shared" si="31"/>
        <v>57880</v>
      </c>
      <c r="V35" s="36">
        <f t="shared" si="2"/>
        <v>0.1111111111111111</v>
      </c>
      <c r="W35" s="36">
        <f t="shared" si="3"/>
        <v>0.1286286978158695</v>
      </c>
      <c r="AA35" s="312" t="s">
        <v>7</v>
      </c>
      <c r="AC35" s="5">
        <f t="shared" ref="AC35:AI35" si="32">SUM(AC11:AC34)</f>
        <v>42035</v>
      </c>
      <c r="AD35" s="5">
        <f t="shared" si="32"/>
        <v>41017</v>
      </c>
      <c r="AE35" s="8">
        <f t="shared" si="32"/>
        <v>4664</v>
      </c>
      <c r="AF35" s="8">
        <f t="shared" si="32"/>
        <v>5676</v>
      </c>
      <c r="AG35" s="22">
        <f t="shared" si="32"/>
        <v>46699</v>
      </c>
      <c r="AH35" s="22">
        <f t="shared" si="32"/>
        <v>46693</v>
      </c>
      <c r="AI35" s="250">
        <f t="shared" si="32"/>
        <v>93392</v>
      </c>
      <c r="AJ35" s="36">
        <f t="shared" si="4"/>
        <v>9.9873658964860057E-2</v>
      </c>
      <c r="AK35" s="36">
        <f t="shared" si="5"/>
        <v>0.12155997687019468</v>
      </c>
      <c r="AL35" s="39">
        <f>MAX(AL11:AL34)</f>
        <v>0.18</v>
      </c>
      <c r="AM35" s="39">
        <f>MAX(AM11:AM34)</f>
        <v>0.18</v>
      </c>
      <c r="AO35" s="5">
        <f t="shared" ref="AO35:AU35" si="33">SUM(AO11:AO34)</f>
        <v>41523</v>
      </c>
      <c r="AP35" s="5">
        <f t="shared" si="33"/>
        <v>40410</v>
      </c>
      <c r="AQ35" s="8">
        <f t="shared" si="33"/>
        <v>5174</v>
      </c>
      <c r="AR35" s="8">
        <f t="shared" si="33"/>
        <v>6280</v>
      </c>
      <c r="AS35" s="22">
        <f t="shared" si="33"/>
        <v>46697</v>
      </c>
      <c r="AT35" s="22">
        <f t="shared" si="33"/>
        <v>46690</v>
      </c>
      <c r="AU35" s="250">
        <f t="shared" si="33"/>
        <v>93387</v>
      </c>
      <c r="AV35" s="36">
        <f t="shared" si="6"/>
        <v>0.11079940895560743</v>
      </c>
      <c r="AW35" s="36">
        <f t="shared" si="7"/>
        <v>0.13450417648318697</v>
      </c>
      <c r="BA35" s="5">
        <f t="shared" ref="BA35:BG35" si="34">SUM(BA11:BA34)</f>
        <v>52129</v>
      </c>
      <c r="BB35" s="5">
        <f t="shared" si="34"/>
        <v>59032</v>
      </c>
      <c r="BC35" s="8">
        <f t="shared" si="34"/>
        <v>2284</v>
      </c>
      <c r="BD35" s="8">
        <f t="shared" si="34"/>
        <v>3636</v>
      </c>
      <c r="BE35" s="22">
        <f t="shared" si="34"/>
        <v>54413</v>
      </c>
      <c r="BF35" s="22">
        <f t="shared" si="34"/>
        <v>62668</v>
      </c>
      <c r="BG35" s="250">
        <f t="shared" si="34"/>
        <v>117081</v>
      </c>
      <c r="BH35" s="36">
        <f t="shared" si="8"/>
        <v>4.1975263264293461E-2</v>
      </c>
      <c r="BI35" s="36">
        <f t="shared" si="9"/>
        <v>5.802004212676326E-2</v>
      </c>
      <c r="BM35" s="311">
        <f t="shared" si="25"/>
        <v>1</v>
      </c>
    </row>
    <row r="36" spans="1:68" x14ac:dyDescent="0.25">
      <c r="C36" s="27"/>
      <c r="D36" s="27"/>
      <c r="E36" s="28"/>
      <c r="F36" s="28"/>
      <c r="G36" s="28"/>
      <c r="H36" s="28"/>
      <c r="I36" s="29"/>
      <c r="J36" s="29"/>
      <c r="K36" s="29"/>
      <c r="L36" s="30"/>
      <c r="M36" s="30"/>
      <c r="O36" s="27"/>
      <c r="P36" s="27"/>
      <c r="Q36" s="28"/>
      <c r="R36" s="28"/>
      <c r="S36" s="28"/>
      <c r="T36" s="28"/>
      <c r="U36" s="29"/>
      <c r="V36" s="29"/>
      <c r="W36" s="29"/>
      <c r="X36" s="30"/>
      <c r="Y36" s="30"/>
      <c r="AC36" s="27"/>
      <c r="AD36" s="27"/>
      <c r="AE36" s="28"/>
      <c r="AF36" s="28"/>
      <c r="AG36" s="28"/>
      <c r="AH36" s="28"/>
      <c r="AI36" s="29"/>
      <c r="AJ36" s="29"/>
      <c r="AK36" s="29"/>
      <c r="AL36" s="30"/>
      <c r="AM36" s="30"/>
      <c r="AO36" s="27"/>
      <c r="AP36" s="27"/>
      <c r="AQ36" s="28"/>
      <c r="AR36" s="28"/>
      <c r="AS36" s="28"/>
      <c r="AT36" s="28"/>
      <c r="AU36" s="29"/>
      <c r="AV36" s="29"/>
      <c r="AW36" s="29"/>
      <c r="AX36" s="30"/>
      <c r="AY36" s="30"/>
      <c r="BA36" s="27"/>
      <c r="BB36" s="27"/>
      <c r="BC36" s="28"/>
      <c r="BD36" s="28"/>
      <c r="BE36" s="28"/>
      <c r="BF36" s="28"/>
      <c r="BG36" s="29"/>
      <c r="BH36" s="29"/>
      <c r="BI36" s="29"/>
      <c r="BJ36" s="30"/>
      <c r="BK36" s="30"/>
    </row>
    <row r="37" spans="1:68" x14ac:dyDescent="0.25">
      <c r="C37" s="27"/>
      <c r="D37" s="27"/>
      <c r="E37" s="28"/>
      <c r="F37" s="28"/>
      <c r="G37" s="28"/>
      <c r="H37" s="28"/>
      <c r="I37" s="29"/>
      <c r="J37" s="29"/>
      <c r="K37" s="29"/>
      <c r="L37" s="30"/>
      <c r="M37" s="30"/>
      <c r="O37" s="27"/>
      <c r="P37" s="27"/>
      <c r="Q37" s="28"/>
      <c r="R37" s="28"/>
      <c r="S37" s="28"/>
      <c r="T37" s="28"/>
      <c r="U37" s="29"/>
      <c r="V37" s="29"/>
      <c r="W37" s="29"/>
      <c r="X37" s="30"/>
      <c r="Y37" s="30"/>
      <c r="AC37" s="27"/>
      <c r="AD37" s="27"/>
      <c r="AE37" s="28"/>
      <c r="AF37" s="28"/>
      <c r="AG37" s="28"/>
      <c r="AH37" s="28"/>
      <c r="AI37" s="29"/>
      <c r="AJ37" s="29"/>
      <c r="AK37" s="29"/>
      <c r="AL37" s="30"/>
      <c r="AM37" s="30"/>
      <c r="AO37" s="27"/>
      <c r="AP37" s="27"/>
      <c r="AQ37" s="28"/>
      <c r="AR37" s="28"/>
      <c r="AS37" s="28"/>
      <c r="AT37" s="28"/>
      <c r="AU37" s="29"/>
      <c r="AV37" s="29"/>
      <c r="AW37" s="29"/>
      <c r="AX37" s="30"/>
      <c r="AY37" s="30"/>
      <c r="BA37" s="27"/>
      <c r="BB37" s="27"/>
      <c r="BC37" s="28"/>
      <c r="BD37" s="28"/>
      <c r="BE37" s="28"/>
      <c r="BF37" s="28"/>
      <c r="BG37" s="29"/>
      <c r="BH37" s="29"/>
      <c r="BI37" s="29"/>
      <c r="BJ37" s="30"/>
      <c r="BK37" s="30"/>
    </row>
    <row r="38" spans="1:68" ht="18" x14ac:dyDescent="0.25">
      <c r="A38" s="32" t="s">
        <v>0</v>
      </c>
      <c r="C38" s="18">
        <v>2</v>
      </c>
      <c r="D38" s="370" t="str">
        <f>[2]Output!$B$46</f>
        <v>Anderson Mainline</v>
      </c>
      <c r="E38" s="370"/>
      <c r="F38" s="370"/>
      <c r="G38" s="370"/>
      <c r="H38" s="370"/>
      <c r="I38" s="370"/>
      <c r="J38" s="370"/>
      <c r="K38" s="370"/>
      <c r="L38" s="370"/>
      <c r="M38" s="370"/>
      <c r="O38" s="18">
        <f>C38</f>
        <v>2</v>
      </c>
      <c r="P38" s="367" t="str">
        <f>D38</f>
        <v>Anderson Mainline</v>
      </c>
      <c r="Q38" s="367"/>
      <c r="R38" s="367"/>
      <c r="S38" s="367"/>
      <c r="T38" s="367"/>
      <c r="U38" s="367"/>
      <c r="V38" s="367"/>
      <c r="W38" s="367"/>
      <c r="X38" s="367"/>
      <c r="Y38" s="367"/>
      <c r="AA38" s="32" t="s">
        <v>0</v>
      </c>
      <c r="AC38" s="18">
        <f>O38</f>
        <v>2</v>
      </c>
      <c r="AD38" s="370" t="str">
        <f>P38</f>
        <v>Anderson Mainline</v>
      </c>
      <c r="AE38" s="370"/>
      <c r="AF38" s="370"/>
      <c r="AG38" s="370"/>
      <c r="AH38" s="370"/>
      <c r="AI38" s="370"/>
      <c r="AJ38" s="370"/>
      <c r="AK38" s="370"/>
      <c r="AL38" s="370"/>
      <c r="AM38" s="370"/>
      <c r="AO38" s="18">
        <f>AC38</f>
        <v>2</v>
      </c>
      <c r="AP38" s="370" t="str">
        <f>AD38</f>
        <v>Anderson Mainline</v>
      </c>
      <c r="AQ38" s="370"/>
      <c r="AR38" s="370"/>
      <c r="AS38" s="370"/>
      <c r="AT38" s="370"/>
      <c r="AU38" s="370"/>
      <c r="AV38" s="370"/>
      <c r="AW38" s="370"/>
      <c r="AX38" s="370"/>
      <c r="AY38" s="370"/>
      <c r="BA38" s="18">
        <f>AO38</f>
        <v>2</v>
      </c>
      <c r="BB38" s="370" t="str">
        <f>AP38</f>
        <v>Anderson Mainline</v>
      </c>
      <c r="BC38" s="370"/>
      <c r="BD38" s="370"/>
      <c r="BE38" s="370"/>
      <c r="BF38" s="370"/>
      <c r="BG38" s="370"/>
      <c r="BH38" s="370"/>
      <c r="BI38" s="370"/>
      <c r="BJ38" s="370"/>
      <c r="BK38" s="370"/>
    </row>
    <row r="39" spans="1:68" ht="15.75" thickBot="1" x14ac:dyDescent="0.3">
      <c r="C39" s="371" t="s">
        <v>1</v>
      </c>
      <c r="D39" s="372"/>
      <c r="E39" s="372"/>
      <c r="F39" s="372"/>
      <c r="G39" s="372"/>
      <c r="H39" s="372"/>
      <c r="I39" s="372"/>
      <c r="J39" s="372"/>
      <c r="K39" s="373"/>
      <c r="L39" s="376" t="s">
        <v>6</v>
      </c>
      <c r="M39" s="377"/>
      <c r="O39" s="371" t="s">
        <v>1</v>
      </c>
      <c r="P39" s="372"/>
      <c r="Q39" s="372"/>
      <c r="R39" s="372"/>
      <c r="S39" s="372"/>
      <c r="T39" s="372"/>
      <c r="U39" s="372"/>
      <c r="V39" s="372"/>
      <c r="W39" s="373"/>
      <c r="X39" s="376" t="s">
        <v>6</v>
      </c>
      <c r="Y39" s="377"/>
      <c r="AC39" s="371" t="s">
        <v>1</v>
      </c>
      <c r="AD39" s="372"/>
      <c r="AE39" s="372"/>
      <c r="AF39" s="372"/>
      <c r="AG39" s="372"/>
      <c r="AH39" s="372"/>
      <c r="AI39" s="372"/>
      <c r="AJ39" s="372"/>
      <c r="AK39" s="373"/>
      <c r="AL39" s="376" t="s">
        <v>6</v>
      </c>
      <c r="AM39" s="377"/>
      <c r="AO39" s="371" t="s">
        <v>1</v>
      </c>
      <c r="AP39" s="372"/>
      <c r="AQ39" s="372"/>
      <c r="AR39" s="372"/>
      <c r="AS39" s="372"/>
      <c r="AT39" s="372"/>
      <c r="AU39" s="372"/>
      <c r="AV39" s="372"/>
      <c r="AW39" s="373"/>
      <c r="AX39" s="376" t="s">
        <v>6</v>
      </c>
      <c r="AY39" s="377"/>
      <c r="BA39" s="371" t="s">
        <v>1</v>
      </c>
      <c r="BB39" s="372"/>
      <c r="BC39" s="372"/>
      <c r="BD39" s="372"/>
      <c r="BE39" s="372"/>
      <c r="BF39" s="372"/>
      <c r="BG39" s="372"/>
      <c r="BH39" s="372"/>
      <c r="BI39" s="373"/>
      <c r="BJ39" s="376" t="s">
        <v>6</v>
      </c>
      <c r="BK39" s="377"/>
    </row>
    <row r="40" spans="1:68" ht="15" customHeight="1" x14ac:dyDescent="0.25">
      <c r="A40" s="2" t="s">
        <v>9</v>
      </c>
      <c r="C40" s="378" t="s">
        <v>12</v>
      </c>
      <c r="D40" s="378"/>
      <c r="E40" s="374" t="s">
        <v>11</v>
      </c>
      <c r="F40" s="374"/>
      <c r="G40" s="366" t="s">
        <v>3</v>
      </c>
      <c r="H40" s="366"/>
      <c r="I40" s="366"/>
      <c r="J40" s="374" t="s">
        <v>11</v>
      </c>
      <c r="K40" s="374"/>
      <c r="L40" s="374"/>
      <c r="M40" s="374"/>
      <c r="O40" s="378" t="s">
        <v>12</v>
      </c>
      <c r="P40" s="378"/>
      <c r="Q40" s="374" t="s">
        <v>11</v>
      </c>
      <c r="R40" s="374"/>
      <c r="S40" s="366" t="s">
        <v>3</v>
      </c>
      <c r="T40" s="366"/>
      <c r="U40" s="366"/>
      <c r="V40" s="374" t="s">
        <v>11</v>
      </c>
      <c r="W40" s="374"/>
      <c r="X40" s="374"/>
      <c r="Y40" s="374"/>
      <c r="AA40" s="2" t="s">
        <v>9</v>
      </c>
      <c r="AC40" s="378" t="s">
        <v>12</v>
      </c>
      <c r="AD40" s="378"/>
      <c r="AE40" s="374" t="s">
        <v>11</v>
      </c>
      <c r="AF40" s="374"/>
      <c r="AG40" s="366" t="s">
        <v>3</v>
      </c>
      <c r="AH40" s="366"/>
      <c r="AI40" s="366"/>
      <c r="AJ40" s="374" t="s">
        <v>11</v>
      </c>
      <c r="AK40" s="374"/>
      <c r="AL40" s="374"/>
      <c r="AM40" s="374"/>
      <c r="AO40" s="378" t="s">
        <v>12</v>
      </c>
      <c r="AP40" s="378"/>
      <c r="AQ40" s="374" t="s">
        <v>11</v>
      </c>
      <c r="AR40" s="374"/>
      <c r="AS40" s="366" t="s">
        <v>3</v>
      </c>
      <c r="AT40" s="366"/>
      <c r="AU40" s="366"/>
      <c r="AV40" s="374" t="s">
        <v>11</v>
      </c>
      <c r="AW40" s="374"/>
      <c r="AX40" s="374"/>
      <c r="AY40" s="374"/>
      <c r="BA40" s="378" t="s">
        <v>12</v>
      </c>
      <c r="BB40" s="378"/>
      <c r="BC40" s="374" t="s">
        <v>11</v>
      </c>
      <c r="BD40" s="374"/>
      <c r="BE40" s="366" t="s">
        <v>3</v>
      </c>
      <c r="BF40" s="366"/>
      <c r="BG40" s="366"/>
      <c r="BH40" s="374" t="s">
        <v>11</v>
      </c>
      <c r="BI40" s="374"/>
      <c r="BJ40" s="374"/>
      <c r="BK40" s="374"/>
    </row>
    <row r="41" spans="1:68" x14ac:dyDescent="0.25">
      <c r="A41" s="3" t="s">
        <v>10</v>
      </c>
      <c r="C41" s="379" t="s">
        <v>2</v>
      </c>
      <c r="D41" s="379"/>
      <c r="E41" s="380" t="s">
        <v>2</v>
      </c>
      <c r="F41" s="380"/>
      <c r="G41" s="365" t="s">
        <v>2</v>
      </c>
      <c r="H41" s="365"/>
      <c r="I41" s="365"/>
      <c r="J41" s="375" t="s">
        <v>13</v>
      </c>
      <c r="K41" s="375"/>
      <c r="L41" s="11"/>
      <c r="M41" s="11"/>
      <c r="O41" s="379" t="s">
        <v>2</v>
      </c>
      <c r="P41" s="379"/>
      <c r="Q41" s="380" t="s">
        <v>2</v>
      </c>
      <c r="R41" s="380"/>
      <c r="S41" s="365" t="s">
        <v>2</v>
      </c>
      <c r="T41" s="365"/>
      <c r="U41" s="365"/>
      <c r="V41" s="375" t="s">
        <v>13</v>
      </c>
      <c r="W41" s="375"/>
      <c r="X41" s="11"/>
      <c r="Y41" s="11"/>
      <c r="AA41" s="3" t="s">
        <v>10</v>
      </c>
      <c r="AC41" s="379" t="s">
        <v>2</v>
      </c>
      <c r="AD41" s="379"/>
      <c r="AE41" s="380" t="s">
        <v>2</v>
      </c>
      <c r="AF41" s="380"/>
      <c r="AG41" s="365" t="s">
        <v>2</v>
      </c>
      <c r="AH41" s="365"/>
      <c r="AI41" s="365"/>
      <c r="AJ41" s="375" t="s">
        <v>13</v>
      </c>
      <c r="AK41" s="375"/>
      <c r="AL41" s="11"/>
      <c r="AM41" s="11"/>
      <c r="AO41" s="379" t="s">
        <v>2</v>
      </c>
      <c r="AP41" s="379"/>
      <c r="AQ41" s="380" t="s">
        <v>2</v>
      </c>
      <c r="AR41" s="380"/>
      <c r="AS41" s="365" t="s">
        <v>2</v>
      </c>
      <c r="AT41" s="365"/>
      <c r="AU41" s="365"/>
      <c r="AV41" s="375" t="s">
        <v>13</v>
      </c>
      <c r="AW41" s="375"/>
      <c r="AX41" s="11"/>
      <c r="AY41" s="11"/>
      <c r="BA41" s="379" t="s">
        <v>2</v>
      </c>
      <c r="BB41" s="379"/>
      <c r="BC41" s="380" t="s">
        <v>2</v>
      </c>
      <c r="BD41" s="380"/>
      <c r="BE41" s="365" t="s">
        <v>2</v>
      </c>
      <c r="BF41" s="365"/>
      <c r="BG41" s="365"/>
      <c r="BH41" s="375" t="s">
        <v>13</v>
      </c>
      <c r="BI41" s="375"/>
      <c r="BJ41" s="11"/>
      <c r="BK41" s="11"/>
    </row>
    <row r="42" spans="1:68" x14ac:dyDescent="0.25">
      <c r="A42" s="1" t="s">
        <v>8</v>
      </c>
      <c r="C42" s="6" t="s">
        <v>4</v>
      </c>
      <c r="D42" s="6" t="s">
        <v>5</v>
      </c>
      <c r="E42" s="4" t="s">
        <v>4</v>
      </c>
      <c r="F42" s="4" t="s">
        <v>5</v>
      </c>
      <c r="G42" s="249" t="s">
        <v>4</v>
      </c>
      <c r="H42" s="249" t="s">
        <v>5</v>
      </c>
      <c r="I42" s="35" t="s">
        <v>2</v>
      </c>
      <c r="J42" s="12" t="s">
        <v>4</v>
      </c>
      <c r="K42" s="12" t="s">
        <v>5</v>
      </c>
      <c r="L42" s="12" t="s">
        <v>4</v>
      </c>
      <c r="M42" s="12" t="s">
        <v>5</v>
      </c>
      <c r="O42" s="6" t="s">
        <v>4</v>
      </c>
      <c r="P42" s="6" t="s">
        <v>5</v>
      </c>
      <c r="Q42" s="4" t="s">
        <v>4</v>
      </c>
      <c r="R42" s="4" t="s">
        <v>5</v>
      </c>
      <c r="S42" s="249" t="s">
        <v>4</v>
      </c>
      <c r="T42" s="249" t="s">
        <v>5</v>
      </c>
      <c r="U42" s="35" t="s">
        <v>2</v>
      </c>
      <c r="V42" s="12" t="s">
        <v>4</v>
      </c>
      <c r="W42" s="12" t="s">
        <v>5</v>
      </c>
      <c r="X42" s="12" t="s">
        <v>4</v>
      </c>
      <c r="Y42" s="12" t="s">
        <v>5</v>
      </c>
      <c r="AA42" s="1" t="s">
        <v>8</v>
      </c>
      <c r="AC42" s="6" t="s">
        <v>4</v>
      </c>
      <c r="AD42" s="6" t="s">
        <v>5</v>
      </c>
      <c r="AE42" s="4" t="s">
        <v>4</v>
      </c>
      <c r="AF42" s="4" t="s">
        <v>5</v>
      </c>
      <c r="AG42" s="249" t="s">
        <v>4</v>
      </c>
      <c r="AH42" s="249" t="s">
        <v>5</v>
      </c>
      <c r="AI42" s="35" t="s">
        <v>2</v>
      </c>
      <c r="AJ42" s="12" t="s">
        <v>4</v>
      </c>
      <c r="AK42" s="12" t="s">
        <v>5</v>
      </c>
      <c r="AL42" s="12" t="s">
        <v>4</v>
      </c>
      <c r="AM42" s="12" t="s">
        <v>5</v>
      </c>
      <c r="AO42" s="6" t="s">
        <v>4</v>
      </c>
      <c r="AP42" s="6" t="s">
        <v>5</v>
      </c>
      <c r="AQ42" s="4" t="s">
        <v>4</v>
      </c>
      <c r="AR42" s="4" t="s">
        <v>5</v>
      </c>
      <c r="AS42" s="249" t="s">
        <v>4</v>
      </c>
      <c r="AT42" s="249" t="s">
        <v>5</v>
      </c>
      <c r="AU42" s="35" t="s">
        <v>2</v>
      </c>
      <c r="AV42" s="12" t="s">
        <v>4</v>
      </c>
      <c r="AW42" s="12" t="s">
        <v>5</v>
      </c>
      <c r="AX42" s="12" t="s">
        <v>4</v>
      </c>
      <c r="AY42" s="12" t="s">
        <v>5</v>
      </c>
      <c r="BA42" s="6" t="s">
        <v>4</v>
      </c>
      <c r="BB42" s="6" t="s">
        <v>5</v>
      </c>
      <c r="BC42" s="4" t="s">
        <v>4</v>
      </c>
      <c r="BD42" s="4" t="s">
        <v>5</v>
      </c>
      <c r="BE42" s="249" t="s">
        <v>4</v>
      </c>
      <c r="BF42" s="249" t="s">
        <v>5</v>
      </c>
      <c r="BG42" s="35" t="s">
        <v>2</v>
      </c>
      <c r="BH42" s="12" t="s">
        <v>4</v>
      </c>
      <c r="BI42" s="12" t="s">
        <v>5</v>
      </c>
      <c r="BJ42" s="12" t="s">
        <v>4</v>
      </c>
      <c r="BK42" s="12" t="s">
        <v>5</v>
      </c>
    </row>
    <row r="43" spans="1:68" x14ac:dyDescent="0.25">
      <c r="A43" s="33">
        <v>1</v>
      </c>
      <c r="C43" s="5">
        <f>[3]Output!B51</f>
        <v>275</v>
      </c>
      <c r="D43" s="5">
        <f>[3]Output!C51</f>
        <v>90</v>
      </c>
      <c r="E43" s="8">
        <f>[3]Output!D51</f>
        <v>9</v>
      </c>
      <c r="F43" s="8">
        <f>[3]Output!E51</f>
        <v>2</v>
      </c>
      <c r="G43" s="22">
        <f>C43+E43</f>
        <v>284</v>
      </c>
      <c r="H43" s="22">
        <f>D43+F43</f>
        <v>92</v>
      </c>
      <c r="I43" s="250">
        <f>H43+G43</f>
        <v>376</v>
      </c>
      <c r="J43" s="36">
        <f t="shared" ref="J43:J67" si="35">E43/(C43+E43)</f>
        <v>3.1690140845070422E-2</v>
      </c>
      <c r="K43" s="36">
        <f t="shared" ref="K43:K67" si="36">F43/(D43+F43)</f>
        <v>2.1739130434782608E-2</v>
      </c>
      <c r="L43" s="10">
        <f>[3]Output!Q51</f>
        <v>0.23</v>
      </c>
      <c r="M43" s="10">
        <f>[3]Output!R51</f>
        <v>0.23</v>
      </c>
      <c r="O43" s="5">
        <f>[4]Output!B51</f>
        <v>236</v>
      </c>
      <c r="P43" s="5">
        <f>[4]Output!C51</f>
        <v>54</v>
      </c>
      <c r="Q43" s="8">
        <f>[4]Output!D51</f>
        <v>11</v>
      </c>
      <c r="R43" s="8">
        <f>[4]Output!E51</f>
        <v>2</v>
      </c>
      <c r="S43" s="22">
        <f>O43+Q43</f>
        <v>247</v>
      </c>
      <c r="T43" s="22">
        <f>P43+R43</f>
        <v>56</v>
      </c>
      <c r="U43" s="250">
        <f>T43+S43</f>
        <v>303</v>
      </c>
      <c r="V43" s="36">
        <f t="shared" ref="V43:V67" si="37">Q43/(O43+Q43)</f>
        <v>4.4534412955465584E-2</v>
      </c>
      <c r="W43" s="36">
        <f t="shared" ref="W43:W67" si="38">R43/(P43+R43)</f>
        <v>3.5714285714285712E-2</v>
      </c>
      <c r="X43" s="10">
        <f>[4]Output!Q51</f>
        <v>0</v>
      </c>
      <c r="Y43" s="10">
        <f>[4]Output!R51</f>
        <v>0</v>
      </c>
      <c r="AA43" s="312">
        <v>1</v>
      </c>
      <c r="AC43" s="5">
        <f>[2]Output!B51</f>
        <v>488</v>
      </c>
      <c r="AD43" s="5">
        <f>[2]Output!C51</f>
        <v>188</v>
      </c>
      <c r="AE43" s="8">
        <f>[2]Output!D51</f>
        <v>17</v>
      </c>
      <c r="AF43" s="8">
        <f>[2]Output!E51</f>
        <v>5</v>
      </c>
      <c r="AG43" s="22">
        <f>AC43+AE43</f>
        <v>505</v>
      </c>
      <c r="AH43" s="22">
        <f>AD43+AF43</f>
        <v>193</v>
      </c>
      <c r="AI43" s="250">
        <f>AH43+AG43</f>
        <v>698</v>
      </c>
      <c r="AJ43" s="36">
        <f t="shared" ref="AJ43:AJ67" si="39">AE43/(AC43+AE43)</f>
        <v>3.3663366336633666E-2</v>
      </c>
      <c r="AK43" s="36">
        <f t="shared" ref="AK43:AK67" si="40">AF43/(AD43+AF43)</f>
        <v>2.5906735751295335E-2</v>
      </c>
      <c r="AL43" s="10">
        <f>[2]Output!Q51</f>
        <v>0.18</v>
      </c>
      <c r="AM43" s="10">
        <f>[2]Output!R51</f>
        <v>0.18</v>
      </c>
      <c r="AO43" s="5">
        <f>[5]Output!B51</f>
        <v>483</v>
      </c>
      <c r="AP43" s="5">
        <f>[5]Output!C51</f>
        <v>187</v>
      </c>
      <c r="AQ43" s="8">
        <f>[5]Output!D51</f>
        <v>21</v>
      </c>
      <c r="AR43" s="8">
        <f>[5]Output!E51</f>
        <v>6</v>
      </c>
      <c r="AS43" s="22">
        <f>AO43+AQ43</f>
        <v>504</v>
      </c>
      <c r="AT43" s="22">
        <f>AP43+AR43</f>
        <v>193</v>
      </c>
      <c r="AU43" s="250">
        <f>AT43+AS43</f>
        <v>697</v>
      </c>
      <c r="AV43" s="36">
        <f t="shared" ref="AV43:AV67" si="41">AQ43/(AO43+AQ43)</f>
        <v>4.1666666666666664E-2</v>
      </c>
      <c r="AW43" s="36">
        <f t="shared" ref="AW43:AW67" si="42">AR43/(AP43+AR43)</f>
        <v>3.1088082901554404E-2</v>
      </c>
      <c r="AX43" s="10">
        <f>[5]Output!Q51</f>
        <v>0</v>
      </c>
      <c r="AY43" s="10">
        <f>[5]Output!R51</f>
        <v>0</v>
      </c>
      <c r="BA43" s="5">
        <f>[6]Output!B51</f>
        <v>607</v>
      </c>
      <c r="BB43" s="5">
        <f>[6]Output!C51</f>
        <v>678</v>
      </c>
      <c r="BC43" s="8">
        <f>[6]Output!D51</f>
        <v>29</v>
      </c>
      <c r="BD43" s="8">
        <f>[6]Output!E51</f>
        <v>28</v>
      </c>
      <c r="BE43" s="22">
        <f>BA43+BC43</f>
        <v>636</v>
      </c>
      <c r="BF43" s="22">
        <f>BB43+BD43</f>
        <v>706</v>
      </c>
      <c r="BG43" s="250">
        <f>BF43+BE43</f>
        <v>1342</v>
      </c>
      <c r="BH43" s="36">
        <f t="shared" ref="BH43:BH67" si="43">BC43/(BA43+BC43)</f>
        <v>4.5597484276729557E-2</v>
      </c>
      <c r="BI43" s="36">
        <f t="shared" ref="BI43:BI67" si="44">BD43/(BB43+BD43)</f>
        <v>3.9660056657223795E-2</v>
      </c>
      <c r="BJ43" s="10">
        <f>[5]Output!AC51</f>
        <v>0</v>
      </c>
      <c r="BK43" s="10">
        <f>[5]Output!AD51</f>
        <v>0</v>
      </c>
    </row>
    <row r="44" spans="1:68" x14ac:dyDescent="0.25">
      <c r="A44" s="33">
        <v>2</v>
      </c>
      <c r="C44" s="5">
        <f>[3]Output!B52</f>
        <v>142</v>
      </c>
      <c r="D44" s="5">
        <f>[3]Output!C52</f>
        <v>65</v>
      </c>
      <c r="E44" s="8">
        <f>[3]Output!D52</f>
        <v>5</v>
      </c>
      <c r="F44" s="8">
        <f>[3]Output!E52</f>
        <v>2</v>
      </c>
      <c r="G44" s="22">
        <f t="shared" ref="G44:G66" si="45">C44+E44</f>
        <v>147</v>
      </c>
      <c r="H44" s="22">
        <f t="shared" ref="H44:H66" si="46">D44+F44</f>
        <v>67</v>
      </c>
      <c r="I44" s="250">
        <f t="shared" ref="I44:I66" si="47">H44+G44</f>
        <v>214</v>
      </c>
      <c r="J44" s="36">
        <f t="shared" si="35"/>
        <v>3.4013605442176874E-2</v>
      </c>
      <c r="K44" s="36">
        <f t="shared" si="36"/>
        <v>2.9850746268656716E-2</v>
      </c>
      <c r="L44" s="10">
        <f>[3]Output!Q52</f>
        <v>0.23</v>
      </c>
      <c r="M44" s="10">
        <f>[3]Output!R52</f>
        <v>0.23</v>
      </c>
      <c r="O44" s="5">
        <f>[4]Output!B52</f>
        <v>105</v>
      </c>
      <c r="P44" s="5">
        <f>[4]Output!C52</f>
        <v>30</v>
      </c>
      <c r="Q44" s="8">
        <f>[4]Output!D52</f>
        <v>5</v>
      </c>
      <c r="R44" s="8">
        <f>[4]Output!E52</f>
        <v>1</v>
      </c>
      <c r="S44" s="22">
        <f t="shared" ref="S44:S66" si="48">O44+Q44</f>
        <v>110</v>
      </c>
      <c r="T44" s="22">
        <f t="shared" ref="T44:T66" si="49">P44+R44</f>
        <v>31</v>
      </c>
      <c r="U44" s="250">
        <f t="shared" ref="U44:U66" si="50">T44+S44</f>
        <v>141</v>
      </c>
      <c r="V44" s="36">
        <f t="shared" si="37"/>
        <v>4.5454545454545456E-2</v>
      </c>
      <c r="W44" s="36">
        <f t="shared" si="38"/>
        <v>3.2258064516129031E-2</v>
      </c>
      <c r="X44" s="10">
        <f>[4]Output!Q52</f>
        <v>0</v>
      </c>
      <c r="Y44" s="10">
        <f>[4]Output!R52</f>
        <v>0</v>
      </c>
      <c r="AA44" s="312">
        <v>2</v>
      </c>
      <c r="AC44" s="5">
        <f>[2]Output!B52</f>
        <v>271</v>
      </c>
      <c r="AD44" s="5">
        <f>[2]Output!C52</f>
        <v>148</v>
      </c>
      <c r="AE44" s="8">
        <f>[2]Output!D52</f>
        <v>10</v>
      </c>
      <c r="AF44" s="8">
        <f>[2]Output!E52</f>
        <v>4</v>
      </c>
      <c r="AG44" s="22">
        <f t="shared" ref="AG44:AG66" si="51">AC44+AE44</f>
        <v>281</v>
      </c>
      <c r="AH44" s="22">
        <f t="shared" ref="AH44:AH66" si="52">AD44+AF44</f>
        <v>152</v>
      </c>
      <c r="AI44" s="250">
        <f t="shared" ref="AI44:AI66" si="53">AH44+AG44</f>
        <v>433</v>
      </c>
      <c r="AJ44" s="36">
        <f t="shared" si="39"/>
        <v>3.5587188612099648E-2</v>
      </c>
      <c r="AK44" s="36">
        <f t="shared" si="40"/>
        <v>2.6315789473684209E-2</v>
      </c>
      <c r="AL44" s="10">
        <f>[2]Output!Q52</f>
        <v>0.18</v>
      </c>
      <c r="AM44" s="10">
        <f>[2]Output!R52</f>
        <v>0.18</v>
      </c>
      <c r="AO44" s="5">
        <f>[5]Output!B52</f>
        <v>269</v>
      </c>
      <c r="AP44" s="5">
        <f>[5]Output!C52</f>
        <v>147</v>
      </c>
      <c r="AQ44" s="8">
        <f>[5]Output!D52</f>
        <v>12</v>
      </c>
      <c r="AR44" s="8">
        <f>[5]Output!E52</f>
        <v>5</v>
      </c>
      <c r="AS44" s="22">
        <f t="shared" ref="AS44:AS66" si="54">AO44+AQ44</f>
        <v>281</v>
      </c>
      <c r="AT44" s="22">
        <f t="shared" ref="AT44:AT66" si="55">AP44+AR44</f>
        <v>152</v>
      </c>
      <c r="AU44" s="250">
        <f t="shared" ref="AU44:AU66" si="56">AT44+AS44</f>
        <v>433</v>
      </c>
      <c r="AV44" s="36">
        <f t="shared" si="41"/>
        <v>4.2704626334519574E-2</v>
      </c>
      <c r="AW44" s="36">
        <f t="shared" si="42"/>
        <v>3.2894736842105261E-2</v>
      </c>
      <c r="AX44" s="10">
        <f>[5]Output!Q52</f>
        <v>0</v>
      </c>
      <c r="AY44" s="10">
        <f>[5]Output!R52</f>
        <v>0</v>
      </c>
      <c r="BA44" s="5">
        <f>[6]Output!B52</f>
        <v>309</v>
      </c>
      <c r="BB44" s="5">
        <f>[6]Output!C52</f>
        <v>396</v>
      </c>
      <c r="BC44" s="8">
        <f>[6]Output!D52</f>
        <v>15</v>
      </c>
      <c r="BD44" s="8">
        <f>[6]Output!E52</f>
        <v>16</v>
      </c>
      <c r="BE44" s="22">
        <f t="shared" ref="BE44:BE66" si="57">BA44+BC44</f>
        <v>324</v>
      </c>
      <c r="BF44" s="22">
        <f t="shared" ref="BF44:BF66" si="58">BB44+BD44</f>
        <v>412</v>
      </c>
      <c r="BG44" s="250">
        <f t="shared" ref="BG44:BG66" si="59">BF44+BE44</f>
        <v>736</v>
      </c>
      <c r="BH44" s="36">
        <f t="shared" si="43"/>
        <v>4.6296296296296294E-2</v>
      </c>
      <c r="BI44" s="36">
        <f t="shared" si="44"/>
        <v>3.8834951456310676E-2</v>
      </c>
      <c r="BJ44" s="10">
        <f>[5]Output!AC52</f>
        <v>0</v>
      </c>
      <c r="BK44" s="10">
        <f>[5]Output!AD52</f>
        <v>0</v>
      </c>
    </row>
    <row r="45" spans="1:68" x14ac:dyDescent="0.25">
      <c r="A45" s="33">
        <v>3</v>
      </c>
      <c r="C45" s="5">
        <f>[3]Output!B53</f>
        <v>88</v>
      </c>
      <c r="D45" s="5">
        <f>[3]Output!C53</f>
        <v>60</v>
      </c>
      <c r="E45" s="8">
        <f>[3]Output!D53</f>
        <v>3</v>
      </c>
      <c r="F45" s="8">
        <f>[3]Output!E53</f>
        <v>1</v>
      </c>
      <c r="G45" s="22">
        <f t="shared" si="45"/>
        <v>91</v>
      </c>
      <c r="H45" s="22">
        <f t="shared" si="46"/>
        <v>61</v>
      </c>
      <c r="I45" s="250">
        <f t="shared" si="47"/>
        <v>152</v>
      </c>
      <c r="J45" s="36">
        <f t="shared" si="35"/>
        <v>3.2967032967032968E-2</v>
      </c>
      <c r="K45" s="36">
        <f t="shared" si="36"/>
        <v>1.6393442622950821E-2</v>
      </c>
      <c r="L45" s="10">
        <f>[3]Output!Q53</f>
        <v>0.23</v>
      </c>
      <c r="M45" s="10">
        <f>[3]Output!R53</f>
        <v>0.23</v>
      </c>
      <c r="O45" s="5">
        <f>[4]Output!B53</f>
        <v>51</v>
      </c>
      <c r="P45" s="5">
        <f>[4]Output!C53</f>
        <v>24</v>
      </c>
      <c r="Q45" s="8">
        <f>[4]Output!D53</f>
        <v>2</v>
      </c>
      <c r="R45" s="8">
        <f>[4]Output!E53</f>
        <v>1</v>
      </c>
      <c r="S45" s="22">
        <f t="shared" si="48"/>
        <v>53</v>
      </c>
      <c r="T45" s="22">
        <f t="shared" si="49"/>
        <v>25</v>
      </c>
      <c r="U45" s="250">
        <f t="shared" si="50"/>
        <v>78</v>
      </c>
      <c r="V45" s="36">
        <f t="shared" si="37"/>
        <v>3.7735849056603772E-2</v>
      </c>
      <c r="W45" s="36">
        <f t="shared" si="38"/>
        <v>0.04</v>
      </c>
      <c r="X45" s="10">
        <f>[4]Output!Q53</f>
        <v>0</v>
      </c>
      <c r="Y45" s="10">
        <f>[4]Output!R53</f>
        <v>0</v>
      </c>
      <c r="AA45" s="312">
        <v>3</v>
      </c>
      <c r="AC45" s="5">
        <f>[2]Output!B53</f>
        <v>183</v>
      </c>
      <c r="AD45" s="5">
        <f>[2]Output!C53</f>
        <v>139</v>
      </c>
      <c r="AE45" s="8">
        <f>[2]Output!D53</f>
        <v>6</v>
      </c>
      <c r="AF45" s="8">
        <f>[2]Output!E53</f>
        <v>4</v>
      </c>
      <c r="AG45" s="22">
        <f t="shared" si="51"/>
        <v>189</v>
      </c>
      <c r="AH45" s="22">
        <f t="shared" si="52"/>
        <v>143</v>
      </c>
      <c r="AI45" s="250">
        <f t="shared" si="53"/>
        <v>332</v>
      </c>
      <c r="AJ45" s="36">
        <f t="shared" si="39"/>
        <v>3.1746031746031744E-2</v>
      </c>
      <c r="AK45" s="36">
        <f t="shared" si="40"/>
        <v>2.7972027972027972E-2</v>
      </c>
      <c r="AL45" s="10">
        <f>[2]Output!Q53</f>
        <v>0.18</v>
      </c>
      <c r="AM45" s="10">
        <f>[2]Output!R53</f>
        <v>0.18</v>
      </c>
      <c r="AO45" s="5">
        <f>[5]Output!B53</f>
        <v>181</v>
      </c>
      <c r="AP45" s="5">
        <f>[5]Output!C53</f>
        <v>138</v>
      </c>
      <c r="AQ45" s="8">
        <f>[5]Output!D53</f>
        <v>8</v>
      </c>
      <c r="AR45" s="8">
        <f>[5]Output!E53</f>
        <v>4</v>
      </c>
      <c r="AS45" s="22">
        <f t="shared" si="54"/>
        <v>189</v>
      </c>
      <c r="AT45" s="22">
        <f t="shared" si="55"/>
        <v>142</v>
      </c>
      <c r="AU45" s="250">
        <f t="shared" si="56"/>
        <v>331</v>
      </c>
      <c r="AV45" s="36">
        <f t="shared" si="41"/>
        <v>4.2328042328042326E-2</v>
      </c>
      <c r="AW45" s="36">
        <f t="shared" si="42"/>
        <v>2.8169014084507043E-2</v>
      </c>
      <c r="AX45" s="10">
        <f>[5]Output!Q53</f>
        <v>0</v>
      </c>
      <c r="AY45" s="10">
        <f>[5]Output!R53</f>
        <v>0</v>
      </c>
      <c r="BA45" s="5">
        <f>[6]Output!B53</f>
        <v>233</v>
      </c>
      <c r="BB45" s="5">
        <f>[6]Output!C53</f>
        <v>287</v>
      </c>
      <c r="BC45" s="8">
        <f>[6]Output!D53</f>
        <v>11</v>
      </c>
      <c r="BD45" s="8">
        <f>[6]Output!E53</f>
        <v>12</v>
      </c>
      <c r="BE45" s="22">
        <f t="shared" si="57"/>
        <v>244</v>
      </c>
      <c r="BF45" s="22">
        <f t="shared" si="58"/>
        <v>299</v>
      </c>
      <c r="BG45" s="250">
        <f t="shared" si="59"/>
        <v>543</v>
      </c>
      <c r="BH45" s="36">
        <f t="shared" si="43"/>
        <v>4.5081967213114756E-2</v>
      </c>
      <c r="BI45" s="36">
        <f t="shared" si="44"/>
        <v>4.0133779264214048E-2</v>
      </c>
      <c r="BJ45" s="10">
        <f>[5]Output!AC53</f>
        <v>0</v>
      </c>
      <c r="BK45" s="10">
        <f>[5]Output!AD53</f>
        <v>0</v>
      </c>
    </row>
    <row r="46" spans="1:68" x14ac:dyDescent="0.25">
      <c r="A46" s="33">
        <v>4</v>
      </c>
      <c r="C46" s="5">
        <f>[3]Output!B54</f>
        <v>80</v>
      </c>
      <c r="D46" s="5">
        <f>[3]Output!C54</f>
        <v>122</v>
      </c>
      <c r="E46" s="8">
        <f>[3]Output!D54</f>
        <v>3</v>
      </c>
      <c r="F46" s="8">
        <f>[3]Output!E54</f>
        <v>3</v>
      </c>
      <c r="G46" s="22">
        <f t="shared" si="45"/>
        <v>83</v>
      </c>
      <c r="H46" s="22">
        <f t="shared" si="46"/>
        <v>125</v>
      </c>
      <c r="I46" s="250">
        <f t="shared" si="47"/>
        <v>208</v>
      </c>
      <c r="J46" s="36">
        <f t="shared" si="35"/>
        <v>3.614457831325301E-2</v>
      </c>
      <c r="K46" s="36">
        <f t="shared" si="36"/>
        <v>2.4E-2</v>
      </c>
      <c r="L46" s="10">
        <f>[3]Output!Q54</f>
        <v>0.23</v>
      </c>
      <c r="M46" s="10">
        <f>[3]Output!R54</f>
        <v>0.23</v>
      </c>
      <c r="O46" s="5">
        <f>[4]Output!B54</f>
        <v>43</v>
      </c>
      <c r="P46" s="5">
        <f>[4]Output!C54</f>
        <v>86</v>
      </c>
      <c r="Q46" s="8">
        <f>[4]Output!D54</f>
        <v>2</v>
      </c>
      <c r="R46" s="8">
        <f>[4]Output!E54</f>
        <v>3</v>
      </c>
      <c r="S46" s="22">
        <f t="shared" si="48"/>
        <v>45</v>
      </c>
      <c r="T46" s="22">
        <f t="shared" si="49"/>
        <v>89</v>
      </c>
      <c r="U46" s="250">
        <f t="shared" si="50"/>
        <v>134</v>
      </c>
      <c r="V46" s="36">
        <f t="shared" si="37"/>
        <v>4.4444444444444446E-2</v>
      </c>
      <c r="W46" s="36">
        <f t="shared" si="38"/>
        <v>3.3707865168539325E-2</v>
      </c>
      <c r="X46" s="10">
        <f>[4]Output!Q54</f>
        <v>0</v>
      </c>
      <c r="Y46" s="10">
        <f>[4]Output!R54</f>
        <v>0</v>
      </c>
      <c r="AA46" s="312">
        <v>4</v>
      </c>
      <c r="AC46" s="5">
        <f>[2]Output!B54</f>
        <v>169</v>
      </c>
      <c r="AD46" s="5">
        <f>[2]Output!C54</f>
        <v>241</v>
      </c>
      <c r="AE46" s="8">
        <f>[2]Output!D54</f>
        <v>6</v>
      </c>
      <c r="AF46" s="8">
        <f>[2]Output!E54</f>
        <v>6</v>
      </c>
      <c r="AG46" s="22">
        <f t="shared" si="51"/>
        <v>175</v>
      </c>
      <c r="AH46" s="22">
        <f t="shared" si="52"/>
        <v>247</v>
      </c>
      <c r="AI46" s="250">
        <f t="shared" si="53"/>
        <v>422</v>
      </c>
      <c r="AJ46" s="36">
        <f t="shared" si="39"/>
        <v>3.4285714285714287E-2</v>
      </c>
      <c r="AK46" s="36">
        <f t="shared" si="40"/>
        <v>2.4291497975708502E-2</v>
      </c>
      <c r="AL46" s="10">
        <f>[2]Output!Q54</f>
        <v>0.18</v>
      </c>
      <c r="AM46" s="10">
        <f>[2]Output!R54</f>
        <v>0.18</v>
      </c>
      <c r="AO46" s="5">
        <f>[5]Output!B54</f>
        <v>168</v>
      </c>
      <c r="AP46" s="5">
        <f>[5]Output!C54</f>
        <v>239</v>
      </c>
      <c r="AQ46" s="8">
        <f>[5]Output!D54</f>
        <v>7</v>
      </c>
      <c r="AR46" s="8">
        <f>[5]Output!E54</f>
        <v>8</v>
      </c>
      <c r="AS46" s="22">
        <f t="shared" si="54"/>
        <v>175</v>
      </c>
      <c r="AT46" s="22">
        <f t="shared" si="55"/>
        <v>247</v>
      </c>
      <c r="AU46" s="250">
        <f t="shared" si="56"/>
        <v>422</v>
      </c>
      <c r="AV46" s="36">
        <f t="shared" si="41"/>
        <v>0.04</v>
      </c>
      <c r="AW46" s="36">
        <f t="shared" si="42"/>
        <v>3.2388663967611336E-2</v>
      </c>
      <c r="AX46" s="10">
        <f>[5]Output!Q54</f>
        <v>0</v>
      </c>
      <c r="AY46" s="10">
        <f>[5]Output!R54</f>
        <v>0</v>
      </c>
      <c r="BA46" s="5">
        <f>[6]Output!B54</f>
        <v>323</v>
      </c>
      <c r="BB46" s="5">
        <f>[6]Output!C54</f>
        <v>367</v>
      </c>
      <c r="BC46" s="8">
        <f>[6]Output!D54</f>
        <v>15</v>
      </c>
      <c r="BD46" s="8">
        <f>[6]Output!E54</f>
        <v>15</v>
      </c>
      <c r="BE46" s="22">
        <f t="shared" si="57"/>
        <v>338</v>
      </c>
      <c r="BF46" s="22">
        <f t="shared" si="58"/>
        <v>382</v>
      </c>
      <c r="BG46" s="250">
        <f t="shared" si="59"/>
        <v>720</v>
      </c>
      <c r="BH46" s="36">
        <f t="shared" si="43"/>
        <v>4.4378698224852069E-2</v>
      </c>
      <c r="BI46" s="36">
        <f t="shared" si="44"/>
        <v>3.9267015706806283E-2</v>
      </c>
      <c r="BJ46" s="10">
        <f>[5]Output!AC54</f>
        <v>0</v>
      </c>
      <c r="BK46" s="10">
        <f>[5]Output!AD54</f>
        <v>0</v>
      </c>
    </row>
    <row r="47" spans="1:68" x14ac:dyDescent="0.25">
      <c r="A47" s="33">
        <v>5</v>
      </c>
      <c r="C47" s="5">
        <f>[3]Output!B55</f>
        <v>118</v>
      </c>
      <c r="D47" s="5">
        <f>[3]Output!C55</f>
        <v>339</v>
      </c>
      <c r="E47" s="8">
        <f>[3]Output!D55</f>
        <v>4</v>
      </c>
      <c r="F47" s="8">
        <f>[3]Output!E55</f>
        <v>8</v>
      </c>
      <c r="G47" s="22">
        <f t="shared" si="45"/>
        <v>122</v>
      </c>
      <c r="H47" s="22">
        <f t="shared" si="46"/>
        <v>347</v>
      </c>
      <c r="I47" s="250">
        <f t="shared" si="47"/>
        <v>469</v>
      </c>
      <c r="J47" s="36">
        <f t="shared" si="35"/>
        <v>3.2786885245901641E-2</v>
      </c>
      <c r="K47" s="36">
        <f t="shared" si="36"/>
        <v>2.3054755043227664E-2</v>
      </c>
      <c r="L47" s="10">
        <f>[3]Output!Q55</f>
        <v>0.23</v>
      </c>
      <c r="M47" s="10">
        <f>[3]Output!R55</f>
        <v>0.23</v>
      </c>
      <c r="O47" s="5">
        <f>[4]Output!B55</f>
        <v>81</v>
      </c>
      <c r="P47" s="5">
        <f>[4]Output!C55</f>
        <v>301</v>
      </c>
      <c r="Q47" s="8">
        <f>[4]Output!D55</f>
        <v>4</v>
      </c>
      <c r="R47" s="8">
        <f>[4]Output!E55</f>
        <v>10</v>
      </c>
      <c r="S47" s="22">
        <f t="shared" si="48"/>
        <v>85</v>
      </c>
      <c r="T47" s="22">
        <f t="shared" si="49"/>
        <v>311</v>
      </c>
      <c r="U47" s="250">
        <f t="shared" si="50"/>
        <v>396</v>
      </c>
      <c r="V47" s="36">
        <f t="shared" si="37"/>
        <v>4.7058823529411764E-2</v>
      </c>
      <c r="W47" s="36">
        <f t="shared" si="38"/>
        <v>3.215434083601286E-2</v>
      </c>
      <c r="X47" s="10">
        <f>[4]Output!Q55</f>
        <v>0</v>
      </c>
      <c r="Y47" s="10">
        <f>[4]Output!R55</f>
        <v>0</v>
      </c>
      <c r="AA47" s="312">
        <v>5</v>
      </c>
      <c r="AC47" s="5">
        <f>[2]Output!B55</f>
        <v>232</v>
      </c>
      <c r="AD47" s="5">
        <f>[2]Output!C55</f>
        <v>598</v>
      </c>
      <c r="AE47" s="8">
        <f>[2]Output!D55</f>
        <v>8</v>
      </c>
      <c r="AF47" s="8">
        <f>[2]Output!E55</f>
        <v>15</v>
      </c>
      <c r="AG47" s="22">
        <f t="shared" si="51"/>
        <v>240</v>
      </c>
      <c r="AH47" s="22">
        <f t="shared" si="52"/>
        <v>613</v>
      </c>
      <c r="AI47" s="250">
        <f t="shared" si="53"/>
        <v>853</v>
      </c>
      <c r="AJ47" s="36">
        <f t="shared" si="39"/>
        <v>3.3333333333333333E-2</v>
      </c>
      <c r="AK47" s="36">
        <f t="shared" si="40"/>
        <v>2.4469820554649267E-2</v>
      </c>
      <c r="AL47" s="10">
        <f>[2]Output!Q55</f>
        <v>0.18</v>
      </c>
      <c r="AM47" s="10">
        <f>[2]Output!R55</f>
        <v>0.18</v>
      </c>
      <c r="AO47" s="5">
        <f>[5]Output!B55</f>
        <v>230</v>
      </c>
      <c r="AP47" s="5">
        <f>[5]Output!C55</f>
        <v>594</v>
      </c>
      <c r="AQ47" s="8">
        <f>[5]Output!D55</f>
        <v>10</v>
      </c>
      <c r="AR47" s="8">
        <f>[5]Output!E55</f>
        <v>19</v>
      </c>
      <c r="AS47" s="22">
        <f t="shared" si="54"/>
        <v>240</v>
      </c>
      <c r="AT47" s="22">
        <f t="shared" si="55"/>
        <v>613</v>
      </c>
      <c r="AU47" s="250">
        <f t="shared" si="56"/>
        <v>853</v>
      </c>
      <c r="AV47" s="36">
        <f t="shared" si="41"/>
        <v>4.1666666666666664E-2</v>
      </c>
      <c r="AW47" s="36">
        <f t="shared" si="42"/>
        <v>3.0995106035889071E-2</v>
      </c>
      <c r="AX47" s="10">
        <f>[5]Output!Q55</f>
        <v>0</v>
      </c>
      <c r="AY47" s="10">
        <f>[5]Output!R55</f>
        <v>0</v>
      </c>
      <c r="BA47" s="5">
        <f>[6]Output!B55</f>
        <v>668</v>
      </c>
      <c r="BB47" s="5">
        <f>[6]Output!C55</f>
        <v>550</v>
      </c>
      <c r="BC47" s="8">
        <f>[6]Output!D55</f>
        <v>32</v>
      </c>
      <c r="BD47" s="8">
        <f>[6]Output!E55</f>
        <v>23</v>
      </c>
      <c r="BE47" s="22">
        <f t="shared" si="57"/>
        <v>700</v>
      </c>
      <c r="BF47" s="22">
        <f t="shared" si="58"/>
        <v>573</v>
      </c>
      <c r="BG47" s="250">
        <f t="shared" si="59"/>
        <v>1273</v>
      </c>
      <c r="BH47" s="36">
        <f t="shared" si="43"/>
        <v>4.5714285714285714E-2</v>
      </c>
      <c r="BI47" s="36">
        <f t="shared" si="44"/>
        <v>4.0139616055846421E-2</v>
      </c>
      <c r="BJ47" s="10">
        <f>[5]Output!AC55</f>
        <v>0</v>
      </c>
      <c r="BK47" s="10">
        <f>[5]Output!AD55</f>
        <v>0</v>
      </c>
    </row>
    <row r="48" spans="1:68" x14ac:dyDescent="0.25">
      <c r="A48" s="320">
        <v>6</v>
      </c>
      <c r="C48" s="331">
        <f>[3]Output!B56</f>
        <v>240</v>
      </c>
      <c r="D48" s="331">
        <f>[3]Output!C56</f>
        <v>1218</v>
      </c>
      <c r="E48" s="332">
        <f>[3]Output!D56</f>
        <v>15</v>
      </c>
      <c r="F48" s="332">
        <f>[3]Output!E56</f>
        <v>57</v>
      </c>
      <c r="G48" s="333">
        <f t="shared" si="45"/>
        <v>255</v>
      </c>
      <c r="H48" s="333">
        <f t="shared" si="46"/>
        <v>1275</v>
      </c>
      <c r="I48" s="334">
        <f t="shared" si="47"/>
        <v>1530</v>
      </c>
      <c r="J48" s="335">
        <f t="shared" si="35"/>
        <v>5.8823529411764705E-2</v>
      </c>
      <c r="K48" s="335">
        <f t="shared" si="36"/>
        <v>4.4705882352941179E-2</v>
      </c>
      <c r="L48" s="336">
        <f>[3]Output!Q56</f>
        <v>0.23</v>
      </c>
      <c r="M48" s="336">
        <f>[3]Output!R56</f>
        <v>0.23</v>
      </c>
      <c r="O48" s="331">
        <f>[4]Output!B56</f>
        <v>201</v>
      </c>
      <c r="P48" s="331">
        <f>[4]Output!C56</f>
        <v>1163</v>
      </c>
      <c r="Q48" s="332">
        <f>[4]Output!D56</f>
        <v>17</v>
      </c>
      <c r="R48" s="332">
        <f>[4]Output!E56</f>
        <v>76</v>
      </c>
      <c r="S48" s="333">
        <f t="shared" si="48"/>
        <v>218</v>
      </c>
      <c r="T48" s="333">
        <f t="shared" si="49"/>
        <v>1239</v>
      </c>
      <c r="U48" s="334">
        <f t="shared" si="50"/>
        <v>1457</v>
      </c>
      <c r="V48" s="335">
        <f t="shared" si="37"/>
        <v>7.7981651376146793E-2</v>
      </c>
      <c r="W48" s="335">
        <f t="shared" si="38"/>
        <v>6.1339790153349477E-2</v>
      </c>
      <c r="X48" s="336">
        <f>[4]Output!Q56</f>
        <v>0</v>
      </c>
      <c r="Y48" s="336">
        <f>[4]Output!R56</f>
        <v>0</v>
      </c>
      <c r="AA48" s="337">
        <v>6</v>
      </c>
      <c r="AC48" s="331">
        <f>[2]Output!B56</f>
        <v>429</v>
      </c>
      <c r="AD48" s="331">
        <f>[2]Output!C56</f>
        <v>2042</v>
      </c>
      <c r="AE48" s="332">
        <f>[2]Output!D56</f>
        <v>29</v>
      </c>
      <c r="AF48" s="332">
        <f>[2]Output!E56</f>
        <v>98</v>
      </c>
      <c r="AG48" s="333">
        <f t="shared" si="51"/>
        <v>458</v>
      </c>
      <c r="AH48" s="333">
        <f t="shared" si="52"/>
        <v>2140</v>
      </c>
      <c r="AI48" s="334">
        <f t="shared" si="53"/>
        <v>2598</v>
      </c>
      <c r="AJ48" s="335">
        <f t="shared" si="39"/>
        <v>6.3318777292576414E-2</v>
      </c>
      <c r="AK48" s="335">
        <f t="shared" si="40"/>
        <v>4.5794392523364487E-2</v>
      </c>
      <c r="AL48" s="336">
        <f>[2]Output!Q56</f>
        <v>0.18</v>
      </c>
      <c r="AM48" s="336">
        <f>[2]Output!R56</f>
        <v>0.18</v>
      </c>
      <c r="AO48" s="331">
        <f>[5]Output!B56</f>
        <v>423</v>
      </c>
      <c r="AP48" s="331">
        <f>[5]Output!C56</f>
        <v>2017</v>
      </c>
      <c r="AQ48" s="332">
        <f>[5]Output!D56</f>
        <v>35</v>
      </c>
      <c r="AR48" s="332">
        <f>[5]Output!E56</f>
        <v>123</v>
      </c>
      <c r="AS48" s="333">
        <f t="shared" si="54"/>
        <v>458</v>
      </c>
      <c r="AT48" s="333">
        <f t="shared" si="55"/>
        <v>2140</v>
      </c>
      <c r="AU48" s="334">
        <f t="shared" si="56"/>
        <v>2598</v>
      </c>
      <c r="AV48" s="335">
        <f t="shared" si="41"/>
        <v>7.6419213973799124E-2</v>
      </c>
      <c r="AW48" s="335">
        <f t="shared" si="42"/>
        <v>5.7476635514018694E-2</v>
      </c>
      <c r="AX48" s="336">
        <f>[5]Output!Q56</f>
        <v>0</v>
      </c>
      <c r="AY48" s="336">
        <f>[5]Output!R56</f>
        <v>0</v>
      </c>
      <c r="BA48" s="5">
        <f>[6]Output!B56</f>
        <v>1797</v>
      </c>
      <c r="BB48" s="5">
        <f>[6]Output!C56</f>
        <v>1430</v>
      </c>
      <c r="BC48" s="8">
        <f>[6]Output!D56</f>
        <v>84</v>
      </c>
      <c r="BD48" s="8">
        <f>[6]Output!E56</f>
        <v>58</v>
      </c>
      <c r="BE48" s="22">
        <f t="shared" si="57"/>
        <v>1881</v>
      </c>
      <c r="BF48" s="22">
        <f t="shared" si="58"/>
        <v>1488</v>
      </c>
      <c r="BG48" s="250">
        <f t="shared" si="59"/>
        <v>3369</v>
      </c>
      <c r="BH48" s="36">
        <f t="shared" si="43"/>
        <v>4.4657097288676235E-2</v>
      </c>
      <c r="BI48" s="36">
        <f t="shared" si="44"/>
        <v>3.8978494623655914E-2</v>
      </c>
      <c r="BJ48" s="10">
        <f>[5]Output!AC56</f>
        <v>0</v>
      </c>
      <c r="BK48" s="10">
        <f>[5]Output!AD56</f>
        <v>0</v>
      </c>
      <c r="BL48" s="26">
        <f>1790*6</f>
        <v>10740</v>
      </c>
      <c r="BM48">
        <f>BL48*0.9</f>
        <v>9666</v>
      </c>
    </row>
    <row r="49" spans="1:66" x14ac:dyDescent="0.25">
      <c r="A49" s="321">
        <v>7</v>
      </c>
      <c r="C49" s="325">
        <f>[3]Output!B57</f>
        <v>648</v>
      </c>
      <c r="D49" s="325">
        <f>[3]Output!C57</f>
        <v>3386</v>
      </c>
      <c r="E49" s="326">
        <f>[3]Output!D57</f>
        <v>91</v>
      </c>
      <c r="F49" s="326">
        <f>[3]Output!E57</f>
        <v>381</v>
      </c>
      <c r="G49" s="327">
        <f t="shared" si="45"/>
        <v>739</v>
      </c>
      <c r="H49" s="327">
        <f t="shared" si="46"/>
        <v>3767</v>
      </c>
      <c r="I49" s="328">
        <f t="shared" si="47"/>
        <v>4506</v>
      </c>
      <c r="J49" s="329">
        <f t="shared" si="35"/>
        <v>0.12313937753721245</v>
      </c>
      <c r="K49" s="329">
        <f t="shared" si="36"/>
        <v>0.10114149190337138</v>
      </c>
      <c r="L49" s="330">
        <f>[3]Output!Q57</f>
        <v>0.23</v>
      </c>
      <c r="M49" s="330">
        <f>[3]Output!R57</f>
        <v>0.23</v>
      </c>
      <c r="O49" s="325">
        <f>[4]Output!B57</f>
        <v>590</v>
      </c>
      <c r="P49" s="325">
        <f>[4]Output!C57</f>
        <v>3664</v>
      </c>
      <c r="Q49" s="326">
        <f>[4]Output!D57</f>
        <v>112</v>
      </c>
      <c r="R49" s="326">
        <f>[4]Output!E57</f>
        <v>509</v>
      </c>
      <c r="S49" s="327">
        <f t="shared" si="48"/>
        <v>702</v>
      </c>
      <c r="T49" s="327">
        <f t="shared" si="49"/>
        <v>4173</v>
      </c>
      <c r="U49" s="328">
        <f t="shared" si="50"/>
        <v>4875</v>
      </c>
      <c r="V49" s="329">
        <f t="shared" si="37"/>
        <v>0.15954415954415954</v>
      </c>
      <c r="W49" s="329">
        <f t="shared" si="38"/>
        <v>0.12197459861011263</v>
      </c>
      <c r="X49" s="330">
        <f>[4]Output!Q57</f>
        <v>0</v>
      </c>
      <c r="Y49" s="330">
        <f>[4]Output!R57</f>
        <v>0</v>
      </c>
      <c r="AA49" s="338">
        <v>7</v>
      </c>
      <c r="AC49" s="325">
        <f>[2]Output!B57</f>
        <v>1086</v>
      </c>
      <c r="AD49" s="325">
        <f>[2]Output!C57</f>
        <v>4856</v>
      </c>
      <c r="AE49" s="326">
        <f>[2]Output!D57</f>
        <v>163</v>
      </c>
      <c r="AF49" s="326">
        <f>[2]Output!E57</f>
        <v>1060</v>
      </c>
      <c r="AG49" s="327">
        <f t="shared" si="51"/>
        <v>1249</v>
      </c>
      <c r="AH49" s="327">
        <f t="shared" si="52"/>
        <v>5916</v>
      </c>
      <c r="AI49" s="328">
        <f t="shared" si="53"/>
        <v>7165</v>
      </c>
      <c r="AJ49" s="329">
        <f t="shared" si="39"/>
        <v>0.13050440352281825</v>
      </c>
      <c r="AK49" s="329">
        <f t="shared" si="40"/>
        <v>0.17917511832319136</v>
      </c>
      <c r="AL49" s="330">
        <f>[2]Output!Q57</f>
        <v>0.18</v>
      </c>
      <c r="AM49" s="330">
        <f>[2]Output!R57</f>
        <v>0.18</v>
      </c>
      <c r="AO49" s="325">
        <f>[5]Output!B57</f>
        <v>1052</v>
      </c>
      <c r="AP49" s="325">
        <f>[5]Output!C57</f>
        <v>4856</v>
      </c>
      <c r="AQ49" s="326">
        <f>[5]Output!D57</f>
        <v>198</v>
      </c>
      <c r="AR49" s="326">
        <f>[5]Output!E57</f>
        <v>1060</v>
      </c>
      <c r="AS49" s="327">
        <f t="shared" si="54"/>
        <v>1250</v>
      </c>
      <c r="AT49" s="327">
        <f t="shared" si="55"/>
        <v>5916</v>
      </c>
      <c r="AU49" s="328">
        <f t="shared" si="56"/>
        <v>7166</v>
      </c>
      <c r="AV49" s="329">
        <f t="shared" si="41"/>
        <v>0.15840000000000001</v>
      </c>
      <c r="AW49" s="329">
        <f t="shared" si="42"/>
        <v>0.17917511832319136</v>
      </c>
      <c r="AX49" s="330">
        <f>[5]Output!Q57</f>
        <v>0</v>
      </c>
      <c r="AY49" s="330">
        <f>[5]Output!R57</f>
        <v>0.18</v>
      </c>
      <c r="BA49" s="5">
        <f>[6]Output!B57</f>
        <v>4643</v>
      </c>
      <c r="BB49" s="5">
        <f>[6]Output!C57</f>
        <v>4838</v>
      </c>
      <c r="BC49" s="8">
        <f>[6]Output!D57</f>
        <v>308</v>
      </c>
      <c r="BD49" s="8">
        <f>[6]Output!E57</f>
        <v>318</v>
      </c>
      <c r="BE49" s="22">
        <f t="shared" si="57"/>
        <v>4951</v>
      </c>
      <c r="BF49" s="22">
        <f t="shared" si="58"/>
        <v>5156</v>
      </c>
      <c r="BG49" s="250">
        <f t="shared" si="59"/>
        <v>10107</v>
      </c>
      <c r="BH49" s="36">
        <f t="shared" si="43"/>
        <v>6.2209654615229246E-2</v>
      </c>
      <c r="BI49" s="36">
        <f t="shared" si="44"/>
        <v>6.1675717610550816E-2</v>
      </c>
      <c r="BJ49" s="10">
        <f>[5]Output!AC57</f>
        <v>0</v>
      </c>
      <c r="BK49" s="10">
        <f>[5]Output!AD57</f>
        <v>0</v>
      </c>
      <c r="BL49" s="26">
        <v>9800</v>
      </c>
    </row>
    <row r="50" spans="1:66" x14ac:dyDescent="0.25">
      <c r="A50" s="321">
        <v>8</v>
      </c>
      <c r="C50" s="325">
        <f>[3]Output!B58</f>
        <v>1033</v>
      </c>
      <c r="D50" s="325">
        <f>[3]Output!C58</f>
        <v>3824</v>
      </c>
      <c r="E50" s="326">
        <f>[3]Output!D58</f>
        <v>146</v>
      </c>
      <c r="F50" s="326">
        <f>[3]Output!E58</f>
        <v>493</v>
      </c>
      <c r="G50" s="327">
        <f t="shared" si="45"/>
        <v>1179</v>
      </c>
      <c r="H50" s="327">
        <f t="shared" si="46"/>
        <v>4317</v>
      </c>
      <c r="I50" s="328">
        <f t="shared" si="47"/>
        <v>5496</v>
      </c>
      <c r="J50" s="329">
        <f t="shared" si="35"/>
        <v>0.12383375742154368</v>
      </c>
      <c r="K50" s="329">
        <f t="shared" si="36"/>
        <v>0.1141996757007181</v>
      </c>
      <c r="L50" s="330">
        <f>[3]Output!Q58</f>
        <v>0.23</v>
      </c>
      <c r="M50" s="330">
        <f>[3]Output!R58</f>
        <v>0.23</v>
      </c>
      <c r="O50" s="325">
        <f>[4]Output!B58</f>
        <v>960</v>
      </c>
      <c r="P50" s="325">
        <f>[4]Output!C58</f>
        <v>4117</v>
      </c>
      <c r="Q50" s="326">
        <f>[4]Output!D58</f>
        <v>182</v>
      </c>
      <c r="R50" s="326">
        <f>[4]Output!E58</f>
        <v>607</v>
      </c>
      <c r="S50" s="327">
        <f t="shared" si="48"/>
        <v>1142</v>
      </c>
      <c r="T50" s="327">
        <f t="shared" si="49"/>
        <v>4724</v>
      </c>
      <c r="U50" s="328">
        <f t="shared" si="50"/>
        <v>5866</v>
      </c>
      <c r="V50" s="329">
        <f t="shared" si="37"/>
        <v>0.15936952714535901</v>
      </c>
      <c r="W50" s="329">
        <f t="shared" si="38"/>
        <v>0.12849280270956817</v>
      </c>
      <c r="X50" s="330">
        <f>[4]Output!Q58</f>
        <v>0</v>
      </c>
      <c r="Y50" s="330">
        <f>[4]Output!R58</f>
        <v>0.23</v>
      </c>
      <c r="AA50" s="338">
        <v>8</v>
      </c>
      <c r="AC50" s="325">
        <f>[2]Output!B58</f>
        <v>1716</v>
      </c>
      <c r="AD50" s="325">
        <f>[2]Output!C58</f>
        <v>5376</v>
      </c>
      <c r="AE50" s="326">
        <f>[2]Output!D58</f>
        <v>257</v>
      </c>
      <c r="AF50" s="326">
        <f>[2]Output!E58</f>
        <v>1449</v>
      </c>
      <c r="AG50" s="327">
        <f t="shared" si="51"/>
        <v>1973</v>
      </c>
      <c r="AH50" s="327">
        <f t="shared" si="52"/>
        <v>6825</v>
      </c>
      <c r="AI50" s="328">
        <f t="shared" si="53"/>
        <v>8798</v>
      </c>
      <c r="AJ50" s="329">
        <f t="shared" si="39"/>
        <v>0.13025848960973138</v>
      </c>
      <c r="AK50" s="329">
        <f t="shared" si="40"/>
        <v>0.21230769230769231</v>
      </c>
      <c r="AL50" s="330">
        <f>[2]Output!Q58</f>
        <v>0.18</v>
      </c>
      <c r="AM50" s="330">
        <f>[2]Output!R58</f>
        <v>0.36</v>
      </c>
      <c r="AO50" s="325">
        <f>[5]Output!B58</f>
        <v>1661</v>
      </c>
      <c r="AP50" s="325">
        <f>[5]Output!C58</f>
        <v>5376</v>
      </c>
      <c r="AQ50" s="326">
        <f>[5]Output!D58</f>
        <v>312</v>
      </c>
      <c r="AR50" s="326">
        <f>[5]Output!E58</f>
        <v>1449</v>
      </c>
      <c r="AS50" s="327">
        <f t="shared" si="54"/>
        <v>1973</v>
      </c>
      <c r="AT50" s="327">
        <f t="shared" si="55"/>
        <v>6825</v>
      </c>
      <c r="AU50" s="328">
        <f t="shared" si="56"/>
        <v>8798</v>
      </c>
      <c r="AV50" s="329">
        <f t="shared" si="41"/>
        <v>0.15813482007095794</v>
      </c>
      <c r="AW50" s="329">
        <f t="shared" si="42"/>
        <v>0.21230769230769231</v>
      </c>
      <c r="AX50" s="330">
        <f>[5]Output!Q58</f>
        <v>0</v>
      </c>
      <c r="AY50" s="330">
        <f>[5]Output!R58</f>
        <v>0.36</v>
      </c>
      <c r="BA50" s="19">
        <f>[6]Output!B58</f>
        <v>5072</v>
      </c>
      <c r="BB50" s="19">
        <f>[6]Output!C58</f>
        <v>5269</v>
      </c>
      <c r="BC50" s="20">
        <f>[6]Output!D58</f>
        <v>1209</v>
      </c>
      <c r="BD50" s="20">
        <f>[6]Output!E58</f>
        <v>1276</v>
      </c>
      <c r="BE50" s="23">
        <f t="shared" si="57"/>
        <v>6281</v>
      </c>
      <c r="BF50" s="23">
        <f t="shared" si="58"/>
        <v>6545</v>
      </c>
      <c r="BG50" s="251">
        <f t="shared" si="59"/>
        <v>12826</v>
      </c>
      <c r="BH50" s="37">
        <f t="shared" si="43"/>
        <v>0.19248527304569335</v>
      </c>
      <c r="BI50" s="37">
        <f t="shared" si="44"/>
        <v>0.19495798319327731</v>
      </c>
      <c r="BJ50" s="21">
        <f>[5]Output!AC58</f>
        <v>0</v>
      </c>
      <c r="BK50" s="21">
        <f>[5]Output!AD58</f>
        <v>0</v>
      </c>
      <c r="BL50" s="26">
        <f>BL49/BL48</f>
        <v>0.91247672253258849</v>
      </c>
    </row>
    <row r="51" spans="1:66" x14ac:dyDescent="0.25">
      <c r="A51" s="321">
        <v>9</v>
      </c>
      <c r="C51" s="325">
        <f>[3]Output!B59</f>
        <v>1071</v>
      </c>
      <c r="D51" s="325">
        <f>[3]Output!C59</f>
        <v>3428</v>
      </c>
      <c r="E51" s="326">
        <f>[3]Output!D59</f>
        <v>151</v>
      </c>
      <c r="F51" s="326">
        <f>[3]Output!E59</f>
        <v>395</v>
      </c>
      <c r="G51" s="327">
        <f t="shared" si="45"/>
        <v>1222</v>
      </c>
      <c r="H51" s="327">
        <f t="shared" si="46"/>
        <v>3823</v>
      </c>
      <c r="I51" s="328">
        <f t="shared" si="47"/>
        <v>5045</v>
      </c>
      <c r="J51" s="329">
        <f t="shared" si="35"/>
        <v>0.12356792144026187</v>
      </c>
      <c r="K51" s="329">
        <f t="shared" si="36"/>
        <v>0.10332199843055193</v>
      </c>
      <c r="L51" s="330">
        <f>[3]Output!Q59</f>
        <v>0.23</v>
      </c>
      <c r="M51" s="330">
        <f>[3]Output!R59</f>
        <v>0.23</v>
      </c>
      <c r="O51" s="325">
        <f>[4]Output!B59</f>
        <v>995</v>
      </c>
      <c r="P51" s="325">
        <f>[4]Output!C59</f>
        <v>3714</v>
      </c>
      <c r="Q51" s="326">
        <f>[4]Output!D59</f>
        <v>189</v>
      </c>
      <c r="R51" s="326">
        <f>[4]Output!E59</f>
        <v>515</v>
      </c>
      <c r="S51" s="327">
        <f t="shared" si="48"/>
        <v>1184</v>
      </c>
      <c r="T51" s="327">
        <f t="shared" si="49"/>
        <v>4229</v>
      </c>
      <c r="U51" s="328">
        <f t="shared" si="50"/>
        <v>5413</v>
      </c>
      <c r="V51" s="329">
        <f t="shared" si="37"/>
        <v>0.15962837837837837</v>
      </c>
      <c r="W51" s="329">
        <f t="shared" si="38"/>
        <v>0.12177819815559233</v>
      </c>
      <c r="X51" s="330">
        <f>[4]Output!Q59</f>
        <v>0</v>
      </c>
      <c r="Y51" s="330">
        <f>[4]Output!R59</f>
        <v>0</v>
      </c>
      <c r="AA51" s="338">
        <v>9</v>
      </c>
      <c r="AC51" s="325">
        <f>[2]Output!B59</f>
        <v>1772</v>
      </c>
      <c r="AD51" s="325">
        <f>[2]Output!C59</f>
        <v>4906</v>
      </c>
      <c r="AE51" s="326">
        <f>[2]Output!D59</f>
        <v>266</v>
      </c>
      <c r="AF51" s="326">
        <f>[2]Output!E59</f>
        <v>1104</v>
      </c>
      <c r="AG51" s="327">
        <f t="shared" si="51"/>
        <v>2038</v>
      </c>
      <c r="AH51" s="327">
        <f t="shared" si="52"/>
        <v>6010</v>
      </c>
      <c r="AI51" s="328">
        <f t="shared" si="53"/>
        <v>8048</v>
      </c>
      <c r="AJ51" s="329">
        <f t="shared" si="39"/>
        <v>0.13052011776251227</v>
      </c>
      <c r="AK51" s="329">
        <f t="shared" si="40"/>
        <v>0.18369384359400998</v>
      </c>
      <c r="AL51" s="330">
        <f>[2]Output!Q59</f>
        <v>0.18</v>
      </c>
      <c r="AM51" s="330">
        <f>[2]Output!R59</f>
        <v>0.18</v>
      </c>
      <c r="AO51" s="325">
        <f>[5]Output!B59</f>
        <v>1715</v>
      </c>
      <c r="AP51" s="325">
        <f>[5]Output!C59</f>
        <v>4906</v>
      </c>
      <c r="AQ51" s="326">
        <f>[5]Output!D59</f>
        <v>323</v>
      </c>
      <c r="AR51" s="326">
        <f>[5]Output!E59</f>
        <v>1104</v>
      </c>
      <c r="AS51" s="327">
        <f t="shared" si="54"/>
        <v>2038</v>
      </c>
      <c r="AT51" s="327">
        <f t="shared" si="55"/>
        <v>6010</v>
      </c>
      <c r="AU51" s="328">
        <f t="shared" si="56"/>
        <v>8048</v>
      </c>
      <c r="AV51" s="329">
        <f t="shared" si="41"/>
        <v>0.15848871442590776</v>
      </c>
      <c r="AW51" s="329">
        <f t="shared" si="42"/>
        <v>0.18369384359400998</v>
      </c>
      <c r="AX51" s="330">
        <f>[5]Output!Q59</f>
        <v>0</v>
      </c>
      <c r="AY51" s="330">
        <f>[5]Output!R59</f>
        <v>0.18</v>
      </c>
      <c r="BA51" s="19">
        <f>[6]Output!B59</f>
        <v>5306</v>
      </c>
      <c r="BB51" s="19">
        <f>[6]Output!C59</f>
        <v>5468</v>
      </c>
      <c r="BC51" s="20">
        <f>[6]Output!D59</f>
        <v>1313</v>
      </c>
      <c r="BD51" s="20">
        <f>[6]Output!E59</f>
        <v>1633</v>
      </c>
      <c r="BE51" s="23">
        <f t="shared" si="57"/>
        <v>6619</v>
      </c>
      <c r="BF51" s="23">
        <f t="shared" si="58"/>
        <v>7101</v>
      </c>
      <c r="BG51" s="251">
        <f t="shared" si="59"/>
        <v>13720</v>
      </c>
      <c r="BH51" s="37">
        <f t="shared" si="43"/>
        <v>0.1983683335851337</v>
      </c>
      <c r="BI51" s="37">
        <f t="shared" si="44"/>
        <v>0.22996761019574707</v>
      </c>
      <c r="BJ51" s="21">
        <f>[5]Output!AC59</f>
        <v>0</v>
      </c>
      <c r="BK51" s="21">
        <f>[5]Output!AD59</f>
        <v>0</v>
      </c>
    </row>
    <row r="52" spans="1:66" x14ac:dyDescent="0.25">
      <c r="A52" s="320">
        <v>10</v>
      </c>
      <c r="C52" s="331">
        <f>[3]Output!B60</f>
        <v>1123</v>
      </c>
      <c r="D52" s="331">
        <f>[3]Output!C60</f>
        <v>2435</v>
      </c>
      <c r="E52" s="332">
        <f>[3]Output!D60</f>
        <v>159</v>
      </c>
      <c r="F52" s="332">
        <f>[3]Output!E60</f>
        <v>257</v>
      </c>
      <c r="G52" s="333">
        <f t="shared" si="45"/>
        <v>1282</v>
      </c>
      <c r="H52" s="333">
        <f t="shared" si="46"/>
        <v>2692</v>
      </c>
      <c r="I52" s="334">
        <f t="shared" si="47"/>
        <v>3974</v>
      </c>
      <c r="J52" s="335">
        <f t="shared" si="35"/>
        <v>0.12402496099843993</v>
      </c>
      <c r="K52" s="335">
        <f t="shared" si="36"/>
        <v>9.5468053491827631E-2</v>
      </c>
      <c r="L52" s="336">
        <f>[3]Output!Q60</f>
        <v>0.23</v>
      </c>
      <c r="M52" s="336">
        <f>[3]Output!R60</f>
        <v>0.23</v>
      </c>
      <c r="O52" s="331">
        <f>[4]Output!B60</f>
        <v>1046</v>
      </c>
      <c r="P52" s="331">
        <f>[4]Output!C60</f>
        <v>2534</v>
      </c>
      <c r="Q52" s="332">
        <f>[4]Output!D60</f>
        <v>199</v>
      </c>
      <c r="R52" s="332">
        <f>[4]Output!E60</f>
        <v>366</v>
      </c>
      <c r="S52" s="333">
        <f t="shared" si="48"/>
        <v>1245</v>
      </c>
      <c r="T52" s="333">
        <f t="shared" si="49"/>
        <v>2900</v>
      </c>
      <c r="U52" s="334">
        <f t="shared" si="50"/>
        <v>4145</v>
      </c>
      <c r="V52" s="335">
        <f t="shared" si="37"/>
        <v>0.15983935742971889</v>
      </c>
      <c r="W52" s="335">
        <f t="shared" si="38"/>
        <v>0.12620689655172415</v>
      </c>
      <c r="X52" s="336">
        <f>[4]Output!Q60</f>
        <v>0</v>
      </c>
      <c r="Y52" s="336">
        <f>[4]Output!R60</f>
        <v>0</v>
      </c>
      <c r="AA52" s="337">
        <v>10</v>
      </c>
      <c r="AC52" s="331">
        <f>[2]Output!B60</f>
        <v>1857</v>
      </c>
      <c r="AD52" s="331">
        <f>[2]Output!C60</f>
        <v>4007</v>
      </c>
      <c r="AE52" s="332">
        <f>[2]Output!D60</f>
        <v>279</v>
      </c>
      <c r="AF52" s="332">
        <f>[2]Output!E60</f>
        <v>466</v>
      </c>
      <c r="AG52" s="333">
        <f t="shared" si="51"/>
        <v>2136</v>
      </c>
      <c r="AH52" s="333">
        <f t="shared" si="52"/>
        <v>4473</v>
      </c>
      <c r="AI52" s="334">
        <f t="shared" si="53"/>
        <v>6609</v>
      </c>
      <c r="AJ52" s="335">
        <f t="shared" si="39"/>
        <v>0.1306179775280899</v>
      </c>
      <c r="AK52" s="335">
        <f t="shared" si="40"/>
        <v>0.104180639391907</v>
      </c>
      <c r="AL52" s="336">
        <f>[2]Output!Q60</f>
        <v>0.18</v>
      </c>
      <c r="AM52" s="336">
        <f>[2]Output!R60</f>
        <v>0.18</v>
      </c>
      <c r="AO52" s="331">
        <f>[5]Output!B60</f>
        <v>1798</v>
      </c>
      <c r="AP52" s="331">
        <f>[5]Output!C60</f>
        <v>3974</v>
      </c>
      <c r="AQ52" s="332">
        <f>[5]Output!D60</f>
        <v>338</v>
      </c>
      <c r="AR52" s="332">
        <f>[5]Output!E60</f>
        <v>500</v>
      </c>
      <c r="AS52" s="333">
        <f t="shared" si="54"/>
        <v>2136</v>
      </c>
      <c r="AT52" s="333">
        <f t="shared" si="55"/>
        <v>4474</v>
      </c>
      <c r="AU52" s="334">
        <f t="shared" si="56"/>
        <v>6610</v>
      </c>
      <c r="AV52" s="335">
        <f t="shared" si="41"/>
        <v>0.15823970037453183</v>
      </c>
      <c r="AW52" s="335">
        <f t="shared" si="42"/>
        <v>0.11175681716584712</v>
      </c>
      <c r="AX52" s="336">
        <f>[5]Output!Q60</f>
        <v>0</v>
      </c>
      <c r="AY52" s="336">
        <f>[5]Output!R60</f>
        <v>0</v>
      </c>
      <c r="BA52" s="19">
        <f>[6]Output!B60</f>
        <v>4281</v>
      </c>
      <c r="BB52" s="19">
        <f>[6]Output!C60</f>
        <v>4474</v>
      </c>
      <c r="BC52" s="20">
        <f>[6]Output!D60</f>
        <v>683</v>
      </c>
      <c r="BD52" s="20">
        <f>[6]Output!E60</f>
        <v>770</v>
      </c>
      <c r="BE52" s="23">
        <f t="shared" si="57"/>
        <v>4964</v>
      </c>
      <c r="BF52" s="23">
        <f t="shared" si="58"/>
        <v>5244</v>
      </c>
      <c r="BG52" s="251">
        <f t="shared" si="59"/>
        <v>10208</v>
      </c>
      <c r="BH52" s="37">
        <f t="shared" si="43"/>
        <v>0.13759065269943593</v>
      </c>
      <c r="BI52" s="37">
        <f t="shared" si="44"/>
        <v>0.14683447749809306</v>
      </c>
      <c r="BJ52" s="21">
        <f>[5]Output!AC60</f>
        <v>0</v>
      </c>
      <c r="BK52" s="21">
        <f>[5]Output!AD60</f>
        <v>0</v>
      </c>
    </row>
    <row r="53" spans="1:66" x14ac:dyDescent="0.25">
      <c r="A53" s="33">
        <v>11</v>
      </c>
      <c r="C53" s="5">
        <f>[3]Output!B61</f>
        <v>1133</v>
      </c>
      <c r="D53" s="5">
        <f>[3]Output!C61</f>
        <v>1966</v>
      </c>
      <c r="E53" s="8">
        <f>[3]Output!D61</f>
        <v>104</v>
      </c>
      <c r="F53" s="8">
        <f>[3]Output!E61</f>
        <v>135</v>
      </c>
      <c r="G53" s="22">
        <f t="shared" si="45"/>
        <v>1237</v>
      </c>
      <c r="H53" s="22">
        <f t="shared" si="46"/>
        <v>2101</v>
      </c>
      <c r="I53" s="250">
        <f t="shared" si="47"/>
        <v>3338</v>
      </c>
      <c r="J53" s="36">
        <f t="shared" si="35"/>
        <v>8.4074373484236062E-2</v>
      </c>
      <c r="K53" s="36">
        <f t="shared" si="36"/>
        <v>6.4255116611137558E-2</v>
      </c>
      <c r="L53" s="10">
        <f>[3]Output!Q61</f>
        <v>0.23</v>
      </c>
      <c r="M53" s="10">
        <f>[3]Output!R61</f>
        <v>0.23</v>
      </c>
      <c r="O53" s="5">
        <f>[4]Output!B61</f>
        <v>1068</v>
      </c>
      <c r="P53" s="5">
        <f>[4]Output!C61</f>
        <v>1885</v>
      </c>
      <c r="Q53" s="8">
        <f>[4]Output!D61</f>
        <v>132</v>
      </c>
      <c r="R53" s="8">
        <f>[4]Output!E61</f>
        <v>179</v>
      </c>
      <c r="S53" s="22">
        <f t="shared" si="48"/>
        <v>1200</v>
      </c>
      <c r="T53" s="22">
        <f t="shared" si="49"/>
        <v>2064</v>
      </c>
      <c r="U53" s="250">
        <f t="shared" si="50"/>
        <v>3264</v>
      </c>
      <c r="V53" s="36">
        <f t="shared" si="37"/>
        <v>0.11</v>
      </c>
      <c r="W53" s="36">
        <f t="shared" si="38"/>
        <v>8.6724806201550389E-2</v>
      </c>
      <c r="X53" s="10">
        <f>[4]Output!Q61</f>
        <v>0</v>
      </c>
      <c r="Y53" s="10">
        <f>[4]Output!R61</f>
        <v>0</v>
      </c>
      <c r="AA53" s="312">
        <v>11</v>
      </c>
      <c r="AC53" s="5">
        <f>[2]Output!B61</f>
        <v>1880</v>
      </c>
      <c r="AD53" s="5">
        <f>[2]Output!C61</f>
        <v>3264</v>
      </c>
      <c r="AE53" s="8">
        <f>[2]Output!D61</f>
        <v>184</v>
      </c>
      <c r="AF53" s="8">
        <f>[2]Output!E61</f>
        <v>235</v>
      </c>
      <c r="AG53" s="22">
        <f t="shared" si="51"/>
        <v>2064</v>
      </c>
      <c r="AH53" s="22">
        <f t="shared" si="52"/>
        <v>3499</v>
      </c>
      <c r="AI53" s="250">
        <f t="shared" si="53"/>
        <v>5563</v>
      </c>
      <c r="AJ53" s="36">
        <f t="shared" si="39"/>
        <v>8.9147286821705432E-2</v>
      </c>
      <c r="AK53" s="36">
        <f t="shared" si="40"/>
        <v>6.7162046298942554E-2</v>
      </c>
      <c r="AL53" s="10">
        <f>[2]Output!Q61</f>
        <v>0.18</v>
      </c>
      <c r="AM53" s="10">
        <f>[2]Output!R61</f>
        <v>0.18</v>
      </c>
      <c r="AO53" s="5">
        <f>[5]Output!B61</f>
        <v>1838</v>
      </c>
      <c r="AP53" s="5">
        <f>[5]Output!C61</f>
        <v>3206</v>
      </c>
      <c r="AQ53" s="8">
        <f>[5]Output!D61</f>
        <v>226</v>
      </c>
      <c r="AR53" s="8">
        <f>[5]Output!E61</f>
        <v>293</v>
      </c>
      <c r="AS53" s="22">
        <f t="shared" si="54"/>
        <v>2064</v>
      </c>
      <c r="AT53" s="22">
        <f t="shared" si="55"/>
        <v>3499</v>
      </c>
      <c r="AU53" s="250">
        <f t="shared" si="56"/>
        <v>5563</v>
      </c>
      <c r="AV53" s="36">
        <f t="shared" si="41"/>
        <v>0.10949612403100775</v>
      </c>
      <c r="AW53" s="36">
        <f t="shared" si="42"/>
        <v>8.3738210917404979E-2</v>
      </c>
      <c r="AX53" s="10">
        <f>[5]Output!Q61</f>
        <v>0</v>
      </c>
      <c r="AY53" s="10">
        <f>[5]Output!R61</f>
        <v>0</v>
      </c>
      <c r="BA53" s="5">
        <f>[6]Output!B61</f>
        <v>4001</v>
      </c>
      <c r="BB53" s="5">
        <f>[6]Output!C61</f>
        <v>5051</v>
      </c>
      <c r="BC53" s="8">
        <f>[6]Output!D61</f>
        <v>366</v>
      </c>
      <c r="BD53" s="8">
        <f>[6]Output!E61</f>
        <v>715</v>
      </c>
      <c r="BE53" s="22">
        <f t="shared" si="57"/>
        <v>4367</v>
      </c>
      <c r="BF53" s="22">
        <f t="shared" si="58"/>
        <v>5766</v>
      </c>
      <c r="BG53" s="250">
        <f t="shared" si="59"/>
        <v>10133</v>
      </c>
      <c r="BH53" s="36">
        <f t="shared" si="43"/>
        <v>8.3810396152965427E-2</v>
      </c>
      <c r="BI53" s="36">
        <f t="shared" si="44"/>
        <v>0.1240027748872702</v>
      </c>
      <c r="BJ53" s="10">
        <f>[5]Output!AC61</f>
        <v>0</v>
      </c>
      <c r="BK53" s="10">
        <f>[5]Output!AD61</f>
        <v>0</v>
      </c>
    </row>
    <row r="54" spans="1:66" x14ac:dyDescent="0.25">
      <c r="A54" s="33">
        <v>12</v>
      </c>
      <c r="C54" s="5">
        <f>[3]Output!B62</f>
        <v>1238</v>
      </c>
      <c r="D54" s="5">
        <f>[3]Output!C62</f>
        <v>1745</v>
      </c>
      <c r="E54" s="8">
        <f>[3]Output!D62</f>
        <v>114</v>
      </c>
      <c r="F54" s="8">
        <f>[3]Output!E62</f>
        <v>119</v>
      </c>
      <c r="G54" s="22">
        <f t="shared" si="45"/>
        <v>1352</v>
      </c>
      <c r="H54" s="22">
        <f t="shared" si="46"/>
        <v>1864</v>
      </c>
      <c r="I54" s="250">
        <f t="shared" si="47"/>
        <v>3216</v>
      </c>
      <c r="J54" s="36">
        <f t="shared" si="35"/>
        <v>8.4319526627218935E-2</v>
      </c>
      <c r="K54" s="36">
        <f t="shared" si="36"/>
        <v>6.3841201716738197E-2</v>
      </c>
      <c r="L54" s="10">
        <f>[3]Output!Q62</f>
        <v>0.23</v>
      </c>
      <c r="M54" s="10">
        <f>[3]Output!R62</f>
        <v>0.23</v>
      </c>
      <c r="O54" s="5">
        <f>[4]Output!B62</f>
        <v>1169</v>
      </c>
      <c r="P54" s="5">
        <f>[4]Output!C62</f>
        <v>1669</v>
      </c>
      <c r="Q54" s="8">
        <f>[4]Output!D62</f>
        <v>145</v>
      </c>
      <c r="R54" s="8">
        <f>[4]Output!E62</f>
        <v>158</v>
      </c>
      <c r="S54" s="22">
        <f t="shared" si="48"/>
        <v>1314</v>
      </c>
      <c r="T54" s="22">
        <f t="shared" si="49"/>
        <v>1827</v>
      </c>
      <c r="U54" s="250">
        <f t="shared" si="50"/>
        <v>3141</v>
      </c>
      <c r="V54" s="36">
        <f t="shared" si="37"/>
        <v>0.11035007610350075</v>
      </c>
      <c r="W54" s="36">
        <f t="shared" si="38"/>
        <v>8.6480569239189925E-2</v>
      </c>
      <c r="X54" s="10">
        <f>[4]Output!Q62</f>
        <v>0</v>
      </c>
      <c r="Y54" s="10">
        <f>[4]Output!R62</f>
        <v>0</v>
      </c>
      <c r="AA54" s="312">
        <v>12</v>
      </c>
      <c r="AC54" s="5">
        <f>[2]Output!B62</f>
        <v>2050</v>
      </c>
      <c r="AD54" s="5">
        <f>[2]Output!C62</f>
        <v>2904</v>
      </c>
      <c r="AE54" s="8">
        <f>[2]Output!D62</f>
        <v>201</v>
      </c>
      <c r="AF54" s="8">
        <f>[2]Output!E62</f>
        <v>206</v>
      </c>
      <c r="AG54" s="22">
        <f t="shared" si="51"/>
        <v>2251</v>
      </c>
      <c r="AH54" s="22">
        <f t="shared" si="52"/>
        <v>3110</v>
      </c>
      <c r="AI54" s="250">
        <f t="shared" si="53"/>
        <v>5361</v>
      </c>
      <c r="AJ54" s="36">
        <f t="shared" si="39"/>
        <v>8.9293647267880943E-2</v>
      </c>
      <c r="AK54" s="36">
        <f t="shared" si="40"/>
        <v>6.6237942122186491E-2</v>
      </c>
      <c r="AL54" s="10">
        <f>[2]Output!Q62</f>
        <v>0.18</v>
      </c>
      <c r="AM54" s="10">
        <f>[2]Output!R62</f>
        <v>0.18</v>
      </c>
      <c r="AO54" s="5">
        <f>[5]Output!B62</f>
        <v>2004</v>
      </c>
      <c r="AP54" s="5">
        <f>[5]Output!C62</f>
        <v>2853</v>
      </c>
      <c r="AQ54" s="8">
        <f>[5]Output!D62</f>
        <v>246</v>
      </c>
      <c r="AR54" s="8">
        <f>[5]Output!E62</f>
        <v>257</v>
      </c>
      <c r="AS54" s="22">
        <f t="shared" si="54"/>
        <v>2250</v>
      </c>
      <c r="AT54" s="22">
        <f t="shared" si="55"/>
        <v>3110</v>
      </c>
      <c r="AU54" s="250">
        <f t="shared" si="56"/>
        <v>5360</v>
      </c>
      <c r="AV54" s="36">
        <f t="shared" si="41"/>
        <v>0.10933333333333334</v>
      </c>
      <c r="AW54" s="36">
        <f t="shared" si="42"/>
        <v>8.2636655948553059E-2</v>
      </c>
      <c r="AX54" s="10">
        <f>[5]Output!Q62</f>
        <v>0</v>
      </c>
      <c r="AY54" s="10">
        <f>[5]Output!R62</f>
        <v>0</v>
      </c>
      <c r="BA54" s="5">
        <f>[6]Output!B62</f>
        <v>3883</v>
      </c>
      <c r="BB54" s="5">
        <f>[6]Output!C62</f>
        <v>4299</v>
      </c>
      <c r="BC54" s="8">
        <f>[6]Output!D62</f>
        <v>344</v>
      </c>
      <c r="BD54" s="8">
        <f>[6]Output!E62</f>
        <v>406</v>
      </c>
      <c r="BE54" s="22">
        <f t="shared" si="57"/>
        <v>4227</v>
      </c>
      <c r="BF54" s="22">
        <f t="shared" si="58"/>
        <v>4705</v>
      </c>
      <c r="BG54" s="250">
        <f t="shared" si="59"/>
        <v>8932</v>
      </c>
      <c r="BH54" s="36">
        <f t="shared" si="43"/>
        <v>8.1381594511473865E-2</v>
      </c>
      <c r="BI54" s="36">
        <f t="shared" si="44"/>
        <v>8.6291179596174286E-2</v>
      </c>
      <c r="BJ54" s="10">
        <f>[5]Output!AC62</f>
        <v>0</v>
      </c>
      <c r="BK54" s="10">
        <f>[5]Output!AD62</f>
        <v>0</v>
      </c>
    </row>
    <row r="55" spans="1:66" x14ac:dyDescent="0.25">
      <c r="A55" s="33">
        <v>13</v>
      </c>
      <c r="C55" s="5">
        <f>[3]Output!B63</f>
        <v>1434</v>
      </c>
      <c r="D55" s="5">
        <f>[3]Output!C63</f>
        <v>1595</v>
      </c>
      <c r="E55" s="8">
        <f>[3]Output!D63</f>
        <v>132</v>
      </c>
      <c r="F55" s="8">
        <f>[3]Output!E63</f>
        <v>109</v>
      </c>
      <c r="G55" s="22">
        <f t="shared" si="45"/>
        <v>1566</v>
      </c>
      <c r="H55" s="22">
        <f t="shared" si="46"/>
        <v>1704</v>
      </c>
      <c r="I55" s="250">
        <f t="shared" si="47"/>
        <v>3270</v>
      </c>
      <c r="J55" s="36">
        <f t="shared" si="35"/>
        <v>8.4291187739463605E-2</v>
      </c>
      <c r="K55" s="36">
        <f t="shared" si="36"/>
        <v>6.3967136150234735E-2</v>
      </c>
      <c r="L55" s="10">
        <f>[3]Output!Q63</f>
        <v>0.23</v>
      </c>
      <c r="M55" s="10">
        <f>[3]Output!R63</f>
        <v>0.23</v>
      </c>
      <c r="O55" s="5">
        <f>[4]Output!B63</f>
        <v>1360</v>
      </c>
      <c r="P55" s="5">
        <f>[4]Output!C63</f>
        <v>1523</v>
      </c>
      <c r="Q55" s="8">
        <f>[4]Output!D63</f>
        <v>169</v>
      </c>
      <c r="R55" s="8">
        <f>[4]Output!E63</f>
        <v>144</v>
      </c>
      <c r="S55" s="22">
        <f t="shared" si="48"/>
        <v>1529</v>
      </c>
      <c r="T55" s="22">
        <f t="shared" si="49"/>
        <v>1667</v>
      </c>
      <c r="U55" s="250">
        <f t="shared" si="50"/>
        <v>3196</v>
      </c>
      <c r="V55" s="36">
        <f t="shared" si="37"/>
        <v>0.11052975801177239</v>
      </c>
      <c r="W55" s="36">
        <f t="shared" si="38"/>
        <v>8.6382723455308938E-2</v>
      </c>
      <c r="X55" s="10">
        <f>[4]Output!Q63</f>
        <v>0</v>
      </c>
      <c r="Y55" s="10">
        <f>[4]Output!R63</f>
        <v>0</v>
      </c>
      <c r="AA55" s="312">
        <v>13</v>
      </c>
      <c r="AC55" s="5">
        <f>[2]Output!B63</f>
        <v>2369</v>
      </c>
      <c r="AD55" s="5">
        <f>[2]Output!C63</f>
        <v>2659</v>
      </c>
      <c r="AE55" s="8">
        <f>[2]Output!D63</f>
        <v>232</v>
      </c>
      <c r="AF55" s="8">
        <f>[2]Output!E63</f>
        <v>187</v>
      </c>
      <c r="AG55" s="22">
        <f t="shared" si="51"/>
        <v>2601</v>
      </c>
      <c r="AH55" s="22">
        <f t="shared" si="52"/>
        <v>2846</v>
      </c>
      <c r="AI55" s="250">
        <f t="shared" si="53"/>
        <v>5447</v>
      </c>
      <c r="AJ55" s="36">
        <f t="shared" si="39"/>
        <v>8.919646289888504E-2</v>
      </c>
      <c r="AK55" s="36">
        <f t="shared" si="40"/>
        <v>6.5706254392129307E-2</v>
      </c>
      <c r="AL55" s="10">
        <f>[2]Output!Q63</f>
        <v>0.18</v>
      </c>
      <c r="AM55" s="10">
        <f>[2]Output!R63</f>
        <v>0.18</v>
      </c>
      <c r="AO55" s="5">
        <f>[5]Output!B63</f>
        <v>2316</v>
      </c>
      <c r="AP55" s="5">
        <f>[5]Output!C63</f>
        <v>2613</v>
      </c>
      <c r="AQ55" s="8">
        <f>[5]Output!D63</f>
        <v>285</v>
      </c>
      <c r="AR55" s="8">
        <f>[5]Output!E63</f>
        <v>234</v>
      </c>
      <c r="AS55" s="22">
        <f t="shared" si="54"/>
        <v>2601</v>
      </c>
      <c r="AT55" s="22">
        <f t="shared" si="55"/>
        <v>2847</v>
      </c>
      <c r="AU55" s="250">
        <f t="shared" si="56"/>
        <v>5448</v>
      </c>
      <c r="AV55" s="36">
        <f t="shared" si="41"/>
        <v>0.10957324106113034</v>
      </c>
      <c r="AW55" s="36">
        <f t="shared" si="42"/>
        <v>8.2191780821917804E-2</v>
      </c>
      <c r="AX55" s="10">
        <f>[5]Output!Q63</f>
        <v>0</v>
      </c>
      <c r="AY55" s="10">
        <f>[5]Output!R63</f>
        <v>0</v>
      </c>
      <c r="BA55" s="5">
        <f>[6]Output!B63</f>
        <v>4017</v>
      </c>
      <c r="BB55" s="5">
        <f>[6]Output!C63</f>
        <v>4350</v>
      </c>
      <c r="BC55" s="8">
        <f>[6]Output!D63</f>
        <v>369</v>
      </c>
      <c r="BD55" s="8">
        <f>[6]Output!E63</f>
        <v>416</v>
      </c>
      <c r="BE55" s="22">
        <f t="shared" si="57"/>
        <v>4386</v>
      </c>
      <c r="BF55" s="22">
        <f t="shared" si="58"/>
        <v>4766</v>
      </c>
      <c r="BG55" s="250">
        <f t="shared" si="59"/>
        <v>9152</v>
      </c>
      <c r="BH55" s="36">
        <f t="shared" si="43"/>
        <v>8.4131326949384411E-2</v>
      </c>
      <c r="BI55" s="36">
        <f t="shared" si="44"/>
        <v>8.7284934955937893E-2</v>
      </c>
      <c r="BJ55" s="10">
        <f>[5]Output!AC63</f>
        <v>0</v>
      </c>
      <c r="BK55" s="10">
        <f>[5]Output!AD63</f>
        <v>0</v>
      </c>
    </row>
    <row r="56" spans="1:66" x14ac:dyDescent="0.25">
      <c r="A56" s="33">
        <v>14</v>
      </c>
      <c r="C56" s="5">
        <f>[3]Output!B64</f>
        <v>1620</v>
      </c>
      <c r="D56" s="5">
        <f>[3]Output!C64</f>
        <v>1474</v>
      </c>
      <c r="E56" s="8">
        <f>[3]Output!D64</f>
        <v>149</v>
      </c>
      <c r="F56" s="8">
        <f>[3]Output!E64</f>
        <v>101</v>
      </c>
      <c r="G56" s="22">
        <f t="shared" si="45"/>
        <v>1769</v>
      </c>
      <c r="H56" s="22">
        <f t="shared" si="46"/>
        <v>1575</v>
      </c>
      <c r="I56" s="250">
        <f t="shared" si="47"/>
        <v>3344</v>
      </c>
      <c r="J56" s="36">
        <f t="shared" si="35"/>
        <v>8.4228377614471453E-2</v>
      </c>
      <c r="K56" s="36">
        <f t="shared" si="36"/>
        <v>6.412698412698413E-2</v>
      </c>
      <c r="L56" s="10">
        <f>[3]Output!Q64</f>
        <v>0.23</v>
      </c>
      <c r="M56" s="10">
        <f>[3]Output!R64</f>
        <v>0.23</v>
      </c>
      <c r="O56" s="5">
        <f>[4]Output!B64</f>
        <v>1541</v>
      </c>
      <c r="P56" s="5">
        <f>[4]Output!C64</f>
        <v>1405</v>
      </c>
      <c r="Q56" s="8">
        <f>[4]Output!D64</f>
        <v>191</v>
      </c>
      <c r="R56" s="8">
        <f>[4]Output!E64</f>
        <v>133</v>
      </c>
      <c r="S56" s="22">
        <f t="shared" si="48"/>
        <v>1732</v>
      </c>
      <c r="T56" s="22">
        <f t="shared" si="49"/>
        <v>1538</v>
      </c>
      <c r="U56" s="250">
        <f t="shared" si="50"/>
        <v>3270</v>
      </c>
      <c r="V56" s="36">
        <f t="shared" si="37"/>
        <v>0.11027713625866051</v>
      </c>
      <c r="W56" s="36">
        <f t="shared" si="38"/>
        <v>8.6475942782834853E-2</v>
      </c>
      <c r="X56" s="10">
        <f>[4]Output!Q64</f>
        <v>0</v>
      </c>
      <c r="Y56" s="10">
        <f>[4]Output!R64</f>
        <v>0</v>
      </c>
      <c r="AA56" s="312">
        <v>14</v>
      </c>
      <c r="AC56" s="5">
        <f>[2]Output!B64</f>
        <v>2671</v>
      </c>
      <c r="AD56" s="5">
        <f>[2]Output!C64</f>
        <v>2461</v>
      </c>
      <c r="AE56" s="8">
        <f>[2]Output!D64</f>
        <v>263</v>
      </c>
      <c r="AF56" s="8">
        <f>[2]Output!E64</f>
        <v>173</v>
      </c>
      <c r="AG56" s="22">
        <f t="shared" si="51"/>
        <v>2934</v>
      </c>
      <c r="AH56" s="22">
        <f t="shared" si="52"/>
        <v>2634</v>
      </c>
      <c r="AI56" s="250">
        <f t="shared" si="53"/>
        <v>5568</v>
      </c>
      <c r="AJ56" s="36">
        <f t="shared" si="39"/>
        <v>8.9638718473074308E-2</v>
      </c>
      <c r="AK56" s="36">
        <f t="shared" si="40"/>
        <v>6.5679574791192102E-2</v>
      </c>
      <c r="AL56" s="10">
        <f>[2]Output!Q64</f>
        <v>0.18</v>
      </c>
      <c r="AM56" s="10">
        <f>[2]Output!R64</f>
        <v>0.18</v>
      </c>
      <c r="AO56" s="5">
        <f>[5]Output!B64</f>
        <v>2612</v>
      </c>
      <c r="AP56" s="5">
        <f>[5]Output!C64</f>
        <v>2419</v>
      </c>
      <c r="AQ56" s="8">
        <f>[5]Output!D64</f>
        <v>322</v>
      </c>
      <c r="AR56" s="8">
        <f>[5]Output!E64</f>
        <v>215</v>
      </c>
      <c r="AS56" s="22">
        <f t="shared" si="54"/>
        <v>2934</v>
      </c>
      <c r="AT56" s="22">
        <f t="shared" si="55"/>
        <v>2634</v>
      </c>
      <c r="AU56" s="250">
        <f t="shared" si="56"/>
        <v>5568</v>
      </c>
      <c r="AV56" s="36">
        <f t="shared" si="41"/>
        <v>0.10974778459441036</v>
      </c>
      <c r="AW56" s="36">
        <f t="shared" si="42"/>
        <v>8.1624905087319663E-2</v>
      </c>
      <c r="AX56" s="10">
        <f>[5]Output!Q64</f>
        <v>0</v>
      </c>
      <c r="AY56" s="10">
        <f>[5]Output!R64</f>
        <v>0</v>
      </c>
      <c r="BA56" s="5">
        <f>[6]Output!B64</f>
        <v>4223</v>
      </c>
      <c r="BB56" s="5">
        <f>[6]Output!C64</f>
        <v>4519</v>
      </c>
      <c r="BC56" s="8">
        <f>[6]Output!D64</f>
        <v>408</v>
      </c>
      <c r="BD56" s="8">
        <f>[6]Output!E64</f>
        <v>458</v>
      </c>
      <c r="BE56" s="22">
        <f t="shared" si="57"/>
        <v>4631</v>
      </c>
      <c r="BF56" s="22">
        <f t="shared" si="58"/>
        <v>4977</v>
      </c>
      <c r="BG56" s="250">
        <f t="shared" si="59"/>
        <v>9608</v>
      </c>
      <c r="BH56" s="36">
        <f t="shared" si="43"/>
        <v>8.8101921831137978E-2</v>
      </c>
      <c r="BI56" s="36">
        <f t="shared" si="44"/>
        <v>9.2023307213180625E-2</v>
      </c>
      <c r="BJ56" s="10">
        <f>[5]Output!AC64</f>
        <v>0</v>
      </c>
      <c r="BK56" s="10">
        <f>[5]Output!AD64</f>
        <v>0</v>
      </c>
    </row>
    <row r="57" spans="1:66" x14ac:dyDescent="0.25">
      <c r="A57" s="33">
        <v>15</v>
      </c>
      <c r="C57" s="5">
        <f>[3]Output!B65</f>
        <v>1982</v>
      </c>
      <c r="D57" s="5">
        <f>[3]Output!C65</f>
        <v>1523</v>
      </c>
      <c r="E57" s="8">
        <f>[3]Output!D65</f>
        <v>182</v>
      </c>
      <c r="F57" s="8">
        <f>[3]Output!E65</f>
        <v>104</v>
      </c>
      <c r="G57" s="22">
        <f t="shared" si="45"/>
        <v>2164</v>
      </c>
      <c r="H57" s="22">
        <f t="shared" si="46"/>
        <v>1627</v>
      </c>
      <c r="I57" s="250">
        <f t="shared" si="47"/>
        <v>3791</v>
      </c>
      <c r="J57" s="36">
        <f t="shared" si="35"/>
        <v>8.4103512014787427E-2</v>
      </c>
      <c r="K57" s="36">
        <f t="shared" si="36"/>
        <v>6.392132759680394E-2</v>
      </c>
      <c r="L57" s="10">
        <f>[3]Output!Q65</f>
        <v>0.23</v>
      </c>
      <c r="M57" s="10">
        <f>[3]Output!R65</f>
        <v>0.23</v>
      </c>
      <c r="O57" s="5">
        <f>[4]Output!B65</f>
        <v>1893</v>
      </c>
      <c r="P57" s="5">
        <f>[4]Output!C65</f>
        <v>1453</v>
      </c>
      <c r="Q57" s="8">
        <f>[4]Output!D65</f>
        <v>234</v>
      </c>
      <c r="R57" s="8">
        <f>[4]Output!E65</f>
        <v>138</v>
      </c>
      <c r="S57" s="22">
        <f t="shared" si="48"/>
        <v>2127</v>
      </c>
      <c r="T57" s="22">
        <f t="shared" si="49"/>
        <v>1591</v>
      </c>
      <c r="U57" s="250">
        <f t="shared" si="50"/>
        <v>3718</v>
      </c>
      <c r="V57" s="36">
        <f t="shared" si="37"/>
        <v>0.11001410437235543</v>
      </c>
      <c r="W57" s="36">
        <f t="shared" si="38"/>
        <v>8.6737900691389064E-2</v>
      </c>
      <c r="X57" s="10">
        <f>[4]Output!Q65</f>
        <v>0</v>
      </c>
      <c r="Y57" s="10">
        <f>[4]Output!R65</f>
        <v>0</v>
      </c>
      <c r="AA57" s="312">
        <v>15</v>
      </c>
      <c r="AC57" s="5">
        <f>[2]Output!B65</f>
        <v>3254</v>
      </c>
      <c r="AD57" s="5">
        <f>[2]Output!C65</f>
        <v>2542</v>
      </c>
      <c r="AE57" s="8">
        <f>[2]Output!D65</f>
        <v>325</v>
      </c>
      <c r="AF57" s="8">
        <f>[2]Output!E65</f>
        <v>179</v>
      </c>
      <c r="AG57" s="22">
        <f t="shared" si="51"/>
        <v>3579</v>
      </c>
      <c r="AH57" s="22">
        <f t="shared" si="52"/>
        <v>2721</v>
      </c>
      <c r="AI57" s="250">
        <f t="shared" si="53"/>
        <v>6300</v>
      </c>
      <c r="AJ57" s="36">
        <f t="shared" si="39"/>
        <v>9.0807488125174626E-2</v>
      </c>
      <c r="AK57" s="36">
        <f t="shared" si="40"/>
        <v>6.578463800073503E-2</v>
      </c>
      <c r="AL57" s="10">
        <f>[2]Output!Q65</f>
        <v>0.18</v>
      </c>
      <c r="AM57" s="10">
        <f>[2]Output!R65</f>
        <v>0.18</v>
      </c>
      <c r="AO57" s="5">
        <f>[5]Output!B65</f>
        <v>3182</v>
      </c>
      <c r="AP57" s="5">
        <f>[5]Output!C65</f>
        <v>2498</v>
      </c>
      <c r="AQ57" s="8">
        <f>[5]Output!D65</f>
        <v>397</v>
      </c>
      <c r="AR57" s="8">
        <f>[5]Output!E65</f>
        <v>223</v>
      </c>
      <c r="AS57" s="22">
        <f t="shared" si="54"/>
        <v>3579</v>
      </c>
      <c r="AT57" s="22">
        <f t="shared" si="55"/>
        <v>2721</v>
      </c>
      <c r="AU57" s="250">
        <f t="shared" si="56"/>
        <v>6300</v>
      </c>
      <c r="AV57" s="36">
        <f t="shared" si="41"/>
        <v>0.11092483934059794</v>
      </c>
      <c r="AW57" s="36">
        <f t="shared" si="42"/>
        <v>8.1955163542815138E-2</v>
      </c>
      <c r="AX57" s="10">
        <f>[5]Output!Q65</f>
        <v>0</v>
      </c>
      <c r="AY57" s="10">
        <f>[5]Output!R65</f>
        <v>0</v>
      </c>
      <c r="BA57" s="5">
        <f>[6]Output!B65</f>
        <v>4657</v>
      </c>
      <c r="BB57" s="5">
        <f>[6]Output!C65</f>
        <v>4743</v>
      </c>
      <c r="BC57" s="8">
        <f>[6]Output!D65</f>
        <v>545</v>
      </c>
      <c r="BD57" s="8">
        <f>[6]Output!E65</f>
        <v>541</v>
      </c>
      <c r="BE57" s="22">
        <f t="shared" si="57"/>
        <v>5202</v>
      </c>
      <c r="BF57" s="22">
        <f t="shared" si="58"/>
        <v>5284</v>
      </c>
      <c r="BG57" s="250">
        <f t="shared" si="59"/>
        <v>10486</v>
      </c>
      <c r="BH57" s="36">
        <f t="shared" si="43"/>
        <v>0.10476739715494041</v>
      </c>
      <c r="BI57" s="36">
        <f t="shared" si="44"/>
        <v>0.10238455715367147</v>
      </c>
      <c r="BJ57" s="10">
        <f>[5]Output!AC65</f>
        <v>0</v>
      </c>
      <c r="BK57" s="10">
        <f>[5]Output!AD65</f>
        <v>0</v>
      </c>
    </row>
    <row r="58" spans="1:66" s="293" customFormat="1" x14ac:dyDescent="0.25">
      <c r="A58" s="320">
        <v>16</v>
      </c>
      <c r="B58" s="26"/>
      <c r="C58" s="331">
        <f>[3]Output!B66</f>
        <v>2772</v>
      </c>
      <c r="D58" s="331">
        <f>[3]Output!C66</f>
        <v>1519</v>
      </c>
      <c r="E58" s="332">
        <f>[3]Output!D66</f>
        <v>396</v>
      </c>
      <c r="F58" s="332">
        <f>[3]Output!E66</f>
        <v>159</v>
      </c>
      <c r="G58" s="333">
        <f t="shared" si="45"/>
        <v>3168</v>
      </c>
      <c r="H58" s="333">
        <f t="shared" si="46"/>
        <v>1678</v>
      </c>
      <c r="I58" s="334">
        <f t="shared" si="47"/>
        <v>4846</v>
      </c>
      <c r="J58" s="335">
        <f t="shared" si="35"/>
        <v>0.125</v>
      </c>
      <c r="K58" s="335">
        <f t="shared" si="36"/>
        <v>9.4755661501787838E-2</v>
      </c>
      <c r="L58" s="336">
        <f>[3]Output!Q66</f>
        <v>0.23</v>
      </c>
      <c r="M58" s="336">
        <f>[3]Output!R66</f>
        <v>0.23</v>
      </c>
      <c r="N58" s="26"/>
      <c r="O58" s="331">
        <f>[4]Output!B66</f>
        <v>3092</v>
      </c>
      <c r="P58" s="331">
        <f>[4]Output!C66</f>
        <v>1435</v>
      </c>
      <c r="Q58" s="332">
        <f>[4]Output!D66</f>
        <v>495</v>
      </c>
      <c r="R58" s="332">
        <f>[4]Output!E66</f>
        <v>207</v>
      </c>
      <c r="S58" s="333">
        <f t="shared" si="48"/>
        <v>3587</v>
      </c>
      <c r="T58" s="333">
        <f t="shared" si="49"/>
        <v>1642</v>
      </c>
      <c r="U58" s="334">
        <f t="shared" si="50"/>
        <v>5229</v>
      </c>
      <c r="V58" s="335">
        <f t="shared" si="37"/>
        <v>0.13799832729300252</v>
      </c>
      <c r="W58" s="335">
        <f t="shared" si="38"/>
        <v>0.12606577344701583</v>
      </c>
      <c r="X58" s="336">
        <f>[4]Output!Q66</f>
        <v>0</v>
      </c>
      <c r="Y58" s="336">
        <f>[4]Output!R66</f>
        <v>0</v>
      </c>
      <c r="Z58" s="26"/>
      <c r="AA58" s="337">
        <v>16</v>
      </c>
      <c r="AB58" s="26"/>
      <c r="AC58" s="331">
        <f>[2]Output!B66</f>
        <v>4482</v>
      </c>
      <c r="AD58" s="331">
        <f>[2]Output!C66</f>
        <v>2533</v>
      </c>
      <c r="AE58" s="332">
        <f>[2]Output!D66</f>
        <v>739</v>
      </c>
      <c r="AF58" s="332">
        <f>[2]Output!E66</f>
        <v>270</v>
      </c>
      <c r="AG58" s="333">
        <f t="shared" si="51"/>
        <v>5221</v>
      </c>
      <c r="AH58" s="333">
        <f t="shared" si="52"/>
        <v>2803</v>
      </c>
      <c r="AI58" s="334">
        <f t="shared" si="53"/>
        <v>8024</v>
      </c>
      <c r="AJ58" s="335">
        <f t="shared" si="39"/>
        <v>0.14154376556215284</v>
      </c>
      <c r="AK58" s="335">
        <f t="shared" si="40"/>
        <v>9.6325365679628974E-2</v>
      </c>
      <c r="AL58" s="336">
        <f>[2]Output!Q66</f>
        <v>0.18</v>
      </c>
      <c r="AM58" s="336">
        <f>[2]Output!R66</f>
        <v>0.18</v>
      </c>
      <c r="AN58" s="26"/>
      <c r="AO58" s="331">
        <f>[5]Output!B66</f>
        <v>4477</v>
      </c>
      <c r="AP58" s="331">
        <f>[5]Output!C66</f>
        <v>2470</v>
      </c>
      <c r="AQ58" s="332">
        <f>[5]Output!D66</f>
        <v>744</v>
      </c>
      <c r="AR58" s="332">
        <f>[5]Output!E66</f>
        <v>333</v>
      </c>
      <c r="AS58" s="333">
        <f t="shared" si="54"/>
        <v>5221</v>
      </c>
      <c r="AT58" s="333">
        <f t="shared" si="55"/>
        <v>2803</v>
      </c>
      <c r="AU58" s="334">
        <f t="shared" si="56"/>
        <v>8024</v>
      </c>
      <c r="AV58" s="335">
        <f t="shared" si="41"/>
        <v>0.14250143650641639</v>
      </c>
      <c r="AW58" s="335">
        <f t="shared" si="42"/>
        <v>0.11880128433820906</v>
      </c>
      <c r="AX58" s="336">
        <f>[5]Output!Q66</f>
        <v>0.18</v>
      </c>
      <c r="AY58" s="336">
        <f>[5]Output!R66</f>
        <v>0</v>
      </c>
      <c r="AZ58" s="26"/>
      <c r="BA58" s="19">
        <f>[6]Output!B66</f>
        <v>5032</v>
      </c>
      <c r="BB58" s="19">
        <f>[6]Output!C66</f>
        <v>5295</v>
      </c>
      <c r="BC58" s="20">
        <f>[6]Output!D66</f>
        <v>1167</v>
      </c>
      <c r="BD58" s="20">
        <f>[6]Output!E66</f>
        <v>1311</v>
      </c>
      <c r="BE58" s="23">
        <f t="shared" si="57"/>
        <v>6199</v>
      </c>
      <c r="BF58" s="23">
        <f t="shared" si="58"/>
        <v>6606</v>
      </c>
      <c r="BG58" s="251">
        <f t="shared" si="59"/>
        <v>12805</v>
      </c>
      <c r="BH58" s="37">
        <f t="shared" si="43"/>
        <v>0.18825617035005646</v>
      </c>
      <c r="BI58" s="37">
        <f t="shared" si="44"/>
        <v>0.19845594913714804</v>
      </c>
      <c r="BJ58" s="21">
        <f>[5]Output!AC66</f>
        <v>0</v>
      </c>
      <c r="BK58" s="21">
        <f>[5]Output!AD66</f>
        <v>0</v>
      </c>
      <c r="BL58" s="293">
        <f>2200</f>
        <v>2200</v>
      </c>
    </row>
    <row r="59" spans="1:66" x14ac:dyDescent="0.25">
      <c r="A59" s="321">
        <v>17</v>
      </c>
      <c r="C59" s="325">
        <f>[3]Output!B67</f>
        <v>3761</v>
      </c>
      <c r="D59" s="325">
        <f>[3]Output!C67</f>
        <v>1521</v>
      </c>
      <c r="E59" s="326">
        <f>[3]Output!D67</f>
        <v>557</v>
      </c>
      <c r="F59" s="326">
        <f>[3]Output!E67</f>
        <v>159</v>
      </c>
      <c r="G59" s="327">
        <f t="shared" si="45"/>
        <v>4318</v>
      </c>
      <c r="H59" s="327">
        <f t="shared" si="46"/>
        <v>1680</v>
      </c>
      <c r="I59" s="328">
        <f t="shared" si="47"/>
        <v>5998</v>
      </c>
      <c r="J59" s="329">
        <f t="shared" si="35"/>
        <v>0.12899490504863362</v>
      </c>
      <c r="K59" s="329">
        <f t="shared" si="36"/>
        <v>9.464285714285714E-2</v>
      </c>
      <c r="L59" s="330">
        <f>[3]Output!Q67</f>
        <v>0.23</v>
      </c>
      <c r="M59" s="330">
        <f>[3]Output!R67</f>
        <v>0.23</v>
      </c>
      <c r="O59" s="325">
        <f>[4]Output!B67</f>
        <v>4082</v>
      </c>
      <c r="P59" s="325">
        <f>[4]Output!C67</f>
        <v>1436</v>
      </c>
      <c r="Q59" s="326">
        <f>[4]Output!D67</f>
        <v>656</v>
      </c>
      <c r="R59" s="326">
        <f>[4]Output!E67</f>
        <v>207</v>
      </c>
      <c r="S59" s="327">
        <f t="shared" si="48"/>
        <v>4738</v>
      </c>
      <c r="T59" s="327">
        <f t="shared" si="49"/>
        <v>1643</v>
      </c>
      <c r="U59" s="328">
        <f t="shared" si="50"/>
        <v>6381</v>
      </c>
      <c r="V59" s="329">
        <f t="shared" si="37"/>
        <v>0.13845504432249894</v>
      </c>
      <c r="W59" s="329">
        <f t="shared" si="38"/>
        <v>0.12598904443091904</v>
      </c>
      <c r="X59" s="330">
        <f>[4]Output!Q67</f>
        <v>0.23</v>
      </c>
      <c r="Y59" s="330">
        <f>[4]Output!R67</f>
        <v>0</v>
      </c>
      <c r="AA59" s="338">
        <v>17</v>
      </c>
      <c r="AC59" s="325">
        <f>[2]Output!B67</f>
        <v>5313</v>
      </c>
      <c r="AD59" s="325">
        <f>[2]Output!C67</f>
        <v>2535</v>
      </c>
      <c r="AE59" s="326">
        <f>[2]Output!D67</f>
        <v>1463</v>
      </c>
      <c r="AF59" s="326">
        <f>[2]Output!E67</f>
        <v>271</v>
      </c>
      <c r="AG59" s="327">
        <f t="shared" si="51"/>
        <v>6776</v>
      </c>
      <c r="AH59" s="327">
        <f t="shared" si="52"/>
        <v>2806</v>
      </c>
      <c r="AI59" s="328">
        <f t="shared" si="53"/>
        <v>9582</v>
      </c>
      <c r="AJ59" s="329">
        <f t="shared" si="39"/>
        <v>0.21590909090909091</v>
      </c>
      <c r="AK59" s="329">
        <f t="shared" si="40"/>
        <v>9.6578759800427655E-2</v>
      </c>
      <c r="AL59" s="330">
        <f>[2]Output!Q67</f>
        <v>0.39</v>
      </c>
      <c r="AM59" s="330">
        <f>[2]Output!R67</f>
        <v>0.18</v>
      </c>
      <c r="AO59" s="325">
        <f>[5]Output!B67</f>
        <v>5312</v>
      </c>
      <c r="AP59" s="325">
        <f>[5]Output!C67</f>
        <v>2472</v>
      </c>
      <c r="AQ59" s="326">
        <f>[5]Output!D67</f>
        <v>1463</v>
      </c>
      <c r="AR59" s="326">
        <f>[5]Output!E67</f>
        <v>333</v>
      </c>
      <c r="AS59" s="327">
        <f t="shared" si="54"/>
        <v>6775</v>
      </c>
      <c r="AT59" s="327">
        <f t="shared" si="55"/>
        <v>2805</v>
      </c>
      <c r="AU59" s="328">
        <f t="shared" si="56"/>
        <v>9580</v>
      </c>
      <c r="AV59" s="329">
        <f t="shared" si="41"/>
        <v>0.2159409594095941</v>
      </c>
      <c r="AW59" s="329">
        <f t="shared" si="42"/>
        <v>0.11871657754010695</v>
      </c>
      <c r="AX59" s="330">
        <f>[5]Output!Q67</f>
        <v>0.39</v>
      </c>
      <c r="AY59" s="330">
        <f>[5]Output!R67</f>
        <v>0</v>
      </c>
      <c r="BA59" s="19">
        <f>[6]Output!B67</f>
        <v>5108</v>
      </c>
      <c r="BB59" s="19">
        <f>[6]Output!C67</f>
        <v>5206</v>
      </c>
      <c r="BC59" s="20">
        <f>[6]Output!D67</f>
        <v>1228</v>
      </c>
      <c r="BD59" s="20">
        <f>[6]Output!E67</f>
        <v>1230</v>
      </c>
      <c r="BE59" s="23">
        <f t="shared" si="57"/>
        <v>6336</v>
      </c>
      <c r="BF59" s="23">
        <f t="shared" si="58"/>
        <v>6436</v>
      </c>
      <c r="BG59" s="251">
        <f t="shared" si="59"/>
        <v>12772</v>
      </c>
      <c r="BH59" s="37">
        <f t="shared" si="43"/>
        <v>0.19381313131313133</v>
      </c>
      <c r="BI59" s="37">
        <f t="shared" si="44"/>
        <v>0.1911124922311995</v>
      </c>
      <c r="BJ59" s="21">
        <f>[5]Output!AC67</f>
        <v>0</v>
      </c>
      <c r="BK59" s="21">
        <f>[5]Output!AD67</f>
        <v>0</v>
      </c>
      <c r="BL59" s="26">
        <f>AQ59/AS59</f>
        <v>0.2159409594095941</v>
      </c>
      <c r="BM59">
        <f>1200/BL59</f>
        <v>5557.0745044429259</v>
      </c>
      <c r="BN59">
        <f>BM59/AS59-1</f>
        <v>-0.17976760082023235</v>
      </c>
    </row>
    <row r="60" spans="1:66" x14ac:dyDescent="0.25">
      <c r="A60" s="321">
        <v>18</v>
      </c>
      <c r="C60" s="325">
        <f>[3]Output!B68</f>
        <v>3733</v>
      </c>
      <c r="D60" s="325">
        <f>[3]Output!C68</f>
        <v>1589</v>
      </c>
      <c r="E60" s="326">
        <f>[3]Output!D68</f>
        <v>552</v>
      </c>
      <c r="F60" s="326">
        <f>[3]Output!E68</f>
        <v>166</v>
      </c>
      <c r="G60" s="327">
        <f t="shared" si="45"/>
        <v>4285</v>
      </c>
      <c r="H60" s="327">
        <f t="shared" si="46"/>
        <v>1755</v>
      </c>
      <c r="I60" s="328">
        <f t="shared" si="47"/>
        <v>6040</v>
      </c>
      <c r="J60" s="329">
        <f t="shared" si="35"/>
        <v>0.12882147024504084</v>
      </c>
      <c r="K60" s="329">
        <f t="shared" si="36"/>
        <v>9.4586894586894593E-2</v>
      </c>
      <c r="L60" s="330">
        <f>[3]Output!Q68</f>
        <v>0.23</v>
      </c>
      <c r="M60" s="330">
        <f>[3]Output!R68</f>
        <v>0.23</v>
      </c>
      <c r="O60" s="325">
        <f>[4]Output!B68</f>
        <v>4053</v>
      </c>
      <c r="P60" s="325">
        <f>[4]Output!C68</f>
        <v>1502</v>
      </c>
      <c r="Q60" s="326">
        <f>[4]Output!D68</f>
        <v>652</v>
      </c>
      <c r="R60" s="326">
        <f>[4]Output!E68</f>
        <v>216</v>
      </c>
      <c r="S60" s="327">
        <f t="shared" si="48"/>
        <v>4705</v>
      </c>
      <c r="T60" s="327">
        <f t="shared" si="49"/>
        <v>1718</v>
      </c>
      <c r="U60" s="328">
        <f t="shared" si="50"/>
        <v>6423</v>
      </c>
      <c r="V60" s="329">
        <f t="shared" si="37"/>
        <v>0.1385759829968119</v>
      </c>
      <c r="W60" s="329">
        <f t="shared" si="38"/>
        <v>0.12572759022118743</v>
      </c>
      <c r="X60" s="330">
        <f>[4]Output!Q68</f>
        <v>0.23</v>
      </c>
      <c r="Y60" s="330">
        <f>[4]Output!R68</f>
        <v>0</v>
      </c>
      <c r="AA60" s="338">
        <v>18</v>
      </c>
      <c r="AC60" s="325">
        <f>[2]Output!B68</f>
        <v>5275</v>
      </c>
      <c r="AD60" s="325">
        <f>[2]Output!C68</f>
        <v>2647</v>
      </c>
      <c r="AE60" s="326">
        <f>[2]Output!D68</f>
        <v>1446</v>
      </c>
      <c r="AF60" s="326">
        <f>[2]Output!E68</f>
        <v>283</v>
      </c>
      <c r="AG60" s="327">
        <f t="shared" si="51"/>
        <v>6721</v>
      </c>
      <c r="AH60" s="327">
        <f t="shared" si="52"/>
        <v>2930</v>
      </c>
      <c r="AI60" s="328">
        <f t="shared" si="53"/>
        <v>9651</v>
      </c>
      <c r="AJ60" s="329">
        <f t="shared" si="39"/>
        <v>0.21514655557208748</v>
      </c>
      <c r="AK60" s="329">
        <f t="shared" si="40"/>
        <v>9.6587030716723546E-2</v>
      </c>
      <c r="AL60" s="330">
        <f>[2]Output!Q68</f>
        <v>0.36</v>
      </c>
      <c r="AM60" s="330">
        <f>[2]Output!R68</f>
        <v>0.18</v>
      </c>
      <c r="AO60" s="325">
        <f>[5]Output!B68</f>
        <v>5275</v>
      </c>
      <c r="AP60" s="325">
        <f>[5]Output!C68</f>
        <v>2581</v>
      </c>
      <c r="AQ60" s="326">
        <f>[5]Output!D68</f>
        <v>1446</v>
      </c>
      <c r="AR60" s="326">
        <f>[5]Output!E68</f>
        <v>349</v>
      </c>
      <c r="AS60" s="327">
        <f t="shared" si="54"/>
        <v>6721</v>
      </c>
      <c r="AT60" s="327">
        <f t="shared" si="55"/>
        <v>2930</v>
      </c>
      <c r="AU60" s="328">
        <f t="shared" si="56"/>
        <v>9651</v>
      </c>
      <c r="AV60" s="329">
        <f t="shared" si="41"/>
        <v>0.21514655557208748</v>
      </c>
      <c r="AW60" s="329">
        <f t="shared" si="42"/>
        <v>0.11911262798634813</v>
      </c>
      <c r="AX60" s="330">
        <f>[5]Output!Q68</f>
        <v>0.36</v>
      </c>
      <c r="AY60" s="330">
        <f>[5]Output!R68</f>
        <v>0</v>
      </c>
      <c r="BA60" s="19">
        <f>[6]Output!B68</f>
        <v>5563</v>
      </c>
      <c r="BB60" s="19">
        <f>[6]Output!C68</f>
        <v>5593</v>
      </c>
      <c r="BC60" s="20">
        <f>[6]Output!D68</f>
        <v>1926</v>
      </c>
      <c r="BD60" s="20">
        <f>[6]Output!E68</f>
        <v>2009</v>
      </c>
      <c r="BE60" s="23">
        <f t="shared" si="57"/>
        <v>7489</v>
      </c>
      <c r="BF60" s="23">
        <f t="shared" si="58"/>
        <v>7602</v>
      </c>
      <c r="BG60" s="251">
        <f t="shared" si="59"/>
        <v>15091</v>
      </c>
      <c r="BH60" s="37">
        <f t="shared" si="43"/>
        <v>0.25717719321671784</v>
      </c>
      <c r="BI60" s="37">
        <f t="shared" si="44"/>
        <v>0.26427255985267034</v>
      </c>
      <c r="BJ60" s="21">
        <f>[5]Output!AC68</f>
        <v>0</v>
      </c>
      <c r="BK60" s="21">
        <f>[5]Output!AD68</f>
        <v>0</v>
      </c>
    </row>
    <row r="61" spans="1:66" s="288" customFormat="1" x14ac:dyDescent="0.25">
      <c r="A61" s="321">
        <v>19</v>
      </c>
      <c r="B61" s="26"/>
      <c r="C61" s="325">
        <f>[3]Output!B69</f>
        <v>2947</v>
      </c>
      <c r="D61" s="325">
        <f>[3]Output!C69</f>
        <v>1337</v>
      </c>
      <c r="E61" s="326">
        <f>[3]Output!D69</f>
        <v>422</v>
      </c>
      <c r="F61" s="326">
        <f>[3]Output!E69</f>
        <v>140</v>
      </c>
      <c r="G61" s="327">
        <f t="shared" si="45"/>
        <v>3369</v>
      </c>
      <c r="H61" s="327">
        <f t="shared" si="46"/>
        <v>1477</v>
      </c>
      <c r="I61" s="328">
        <f t="shared" si="47"/>
        <v>4846</v>
      </c>
      <c r="J61" s="329">
        <f t="shared" si="35"/>
        <v>0.12525972098545562</v>
      </c>
      <c r="K61" s="329">
        <f t="shared" si="36"/>
        <v>9.4786729857819899E-2</v>
      </c>
      <c r="L61" s="330">
        <f>[3]Output!Q69</f>
        <v>0.23</v>
      </c>
      <c r="M61" s="330">
        <f>[3]Output!R69</f>
        <v>0.23</v>
      </c>
      <c r="N61" s="26"/>
      <c r="O61" s="325">
        <f>[4]Output!B69</f>
        <v>3093</v>
      </c>
      <c r="P61" s="325">
        <f>[4]Output!C69</f>
        <v>1259</v>
      </c>
      <c r="Q61" s="326">
        <f>[4]Output!D69</f>
        <v>495</v>
      </c>
      <c r="R61" s="326">
        <f>[4]Output!E69</f>
        <v>181</v>
      </c>
      <c r="S61" s="327">
        <f t="shared" si="48"/>
        <v>3588</v>
      </c>
      <c r="T61" s="327">
        <f t="shared" si="49"/>
        <v>1440</v>
      </c>
      <c r="U61" s="328">
        <f t="shared" si="50"/>
        <v>5028</v>
      </c>
      <c r="V61" s="329">
        <f t="shared" si="37"/>
        <v>0.13795986622073578</v>
      </c>
      <c r="W61" s="329">
        <f t="shared" si="38"/>
        <v>0.12569444444444444</v>
      </c>
      <c r="X61" s="330">
        <f>[4]Output!Q69</f>
        <v>0</v>
      </c>
      <c r="Y61" s="330">
        <f>[4]Output!R69</f>
        <v>0</v>
      </c>
      <c r="Z61" s="26"/>
      <c r="AA61" s="338">
        <v>19</v>
      </c>
      <c r="AB61" s="26"/>
      <c r="AC61" s="325">
        <f>[2]Output!B69</f>
        <v>4483</v>
      </c>
      <c r="AD61" s="325">
        <f>[2]Output!C69</f>
        <v>2235</v>
      </c>
      <c r="AE61" s="326">
        <f>[2]Output!D69</f>
        <v>740</v>
      </c>
      <c r="AF61" s="326">
        <f>[2]Output!E69</f>
        <v>238</v>
      </c>
      <c r="AG61" s="327">
        <f t="shared" si="51"/>
        <v>5223</v>
      </c>
      <c r="AH61" s="327">
        <f t="shared" si="52"/>
        <v>2473</v>
      </c>
      <c r="AI61" s="328">
        <f t="shared" si="53"/>
        <v>7696</v>
      </c>
      <c r="AJ61" s="329">
        <f t="shared" si="39"/>
        <v>0.14168102623013593</v>
      </c>
      <c r="AK61" s="329">
        <f t="shared" si="40"/>
        <v>9.6239385361908611E-2</v>
      </c>
      <c r="AL61" s="330">
        <f>[2]Output!Q69</f>
        <v>0.18</v>
      </c>
      <c r="AM61" s="330">
        <f>[2]Output!R69</f>
        <v>0.18</v>
      </c>
      <c r="AN61" s="26"/>
      <c r="AO61" s="325">
        <f>[5]Output!B69</f>
        <v>4479</v>
      </c>
      <c r="AP61" s="325">
        <f>[5]Output!C69</f>
        <v>2180</v>
      </c>
      <c r="AQ61" s="326">
        <f>[5]Output!D69</f>
        <v>744</v>
      </c>
      <c r="AR61" s="326">
        <f>[5]Output!E69</f>
        <v>293</v>
      </c>
      <c r="AS61" s="327">
        <f t="shared" si="54"/>
        <v>5223</v>
      </c>
      <c r="AT61" s="327">
        <f t="shared" si="55"/>
        <v>2473</v>
      </c>
      <c r="AU61" s="328">
        <f t="shared" si="56"/>
        <v>7696</v>
      </c>
      <c r="AV61" s="329">
        <f t="shared" si="41"/>
        <v>0.1424468696151637</v>
      </c>
      <c r="AW61" s="329">
        <f t="shared" si="42"/>
        <v>0.11847957945814799</v>
      </c>
      <c r="AX61" s="330">
        <f>[5]Output!Q69</f>
        <v>0.18</v>
      </c>
      <c r="AY61" s="330">
        <f>[5]Output!R69</f>
        <v>0</v>
      </c>
      <c r="AZ61" s="26"/>
      <c r="BA61" s="295">
        <f>[6]Output!B69</f>
        <v>5237</v>
      </c>
      <c r="BB61" s="295">
        <f>[6]Output!C69</f>
        <v>5684</v>
      </c>
      <c r="BC61" s="296">
        <f>[6]Output!D69</f>
        <v>591</v>
      </c>
      <c r="BD61" s="296">
        <f>[6]Output!E69</f>
        <v>1060</v>
      </c>
      <c r="BE61" s="297">
        <f t="shared" si="57"/>
        <v>5828</v>
      </c>
      <c r="BF61" s="297">
        <f t="shared" si="58"/>
        <v>6744</v>
      </c>
      <c r="BG61" s="298">
        <f t="shared" si="59"/>
        <v>12572</v>
      </c>
      <c r="BH61" s="299">
        <f t="shared" si="43"/>
        <v>0.1014070006863418</v>
      </c>
      <c r="BI61" s="299">
        <f t="shared" si="44"/>
        <v>0.15717674970344009</v>
      </c>
      <c r="BJ61" s="300">
        <f>[5]Output!AC69</f>
        <v>0</v>
      </c>
      <c r="BK61" s="300">
        <f>[5]Output!AD69</f>
        <v>0</v>
      </c>
    </row>
    <row r="62" spans="1:66" s="288" customFormat="1" x14ac:dyDescent="0.25">
      <c r="A62" s="320">
        <v>20</v>
      </c>
      <c r="B62" s="26"/>
      <c r="C62" s="331">
        <f>[3]Output!B70</f>
        <v>1980</v>
      </c>
      <c r="D62" s="331">
        <f>[3]Output!C70</f>
        <v>942</v>
      </c>
      <c r="E62" s="332">
        <f>[3]Output!D70</f>
        <v>124</v>
      </c>
      <c r="F62" s="332">
        <f>[3]Output!E70</f>
        <v>44</v>
      </c>
      <c r="G62" s="333">
        <f t="shared" si="45"/>
        <v>2104</v>
      </c>
      <c r="H62" s="333">
        <f t="shared" si="46"/>
        <v>986</v>
      </c>
      <c r="I62" s="334">
        <f t="shared" si="47"/>
        <v>3090</v>
      </c>
      <c r="J62" s="335">
        <f t="shared" si="35"/>
        <v>5.8935361216730035E-2</v>
      </c>
      <c r="K62" s="335">
        <f t="shared" si="36"/>
        <v>4.4624746450304259E-2</v>
      </c>
      <c r="L62" s="336">
        <f>[3]Output!Q70</f>
        <v>0.23</v>
      </c>
      <c r="M62" s="336">
        <f>[3]Output!R70</f>
        <v>0.23</v>
      </c>
      <c r="N62" s="26"/>
      <c r="O62" s="331">
        <f>[4]Output!B70</f>
        <v>1906</v>
      </c>
      <c r="P62" s="331">
        <f>[4]Output!C70</f>
        <v>892</v>
      </c>
      <c r="Q62" s="332">
        <f>[4]Output!D70</f>
        <v>161</v>
      </c>
      <c r="R62" s="332">
        <f>[4]Output!E70</f>
        <v>58</v>
      </c>
      <c r="S62" s="333">
        <f t="shared" si="48"/>
        <v>2067</v>
      </c>
      <c r="T62" s="333">
        <f t="shared" si="49"/>
        <v>950</v>
      </c>
      <c r="U62" s="334">
        <f t="shared" si="50"/>
        <v>3017</v>
      </c>
      <c r="V62" s="335">
        <f t="shared" si="37"/>
        <v>7.7890662796323173E-2</v>
      </c>
      <c r="W62" s="335">
        <f t="shared" si="38"/>
        <v>6.1052631578947365E-2</v>
      </c>
      <c r="X62" s="336">
        <f>[4]Output!Q70</f>
        <v>0</v>
      </c>
      <c r="Y62" s="336">
        <f>[4]Output!R70</f>
        <v>0</v>
      </c>
      <c r="Z62" s="26"/>
      <c r="AA62" s="337">
        <v>20</v>
      </c>
      <c r="AB62" s="26"/>
      <c r="AC62" s="331">
        <f>[2]Output!B70</f>
        <v>3260</v>
      </c>
      <c r="AD62" s="331">
        <f>[2]Output!C70</f>
        <v>1589</v>
      </c>
      <c r="AE62" s="332">
        <f>[2]Output!D70</f>
        <v>222</v>
      </c>
      <c r="AF62" s="332">
        <f>[2]Output!E70</f>
        <v>76</v>
      </c>
      <c r="AG62" s="333">
        <f t="shared" si="51"/>
        <v>3482</v>
      </c>
      <c r="AH62" s="333">
        <f t="shared" si="52"/>
        <v>1665</v>
      </c>
      <c r="AI62" s="334">
        <f t="shared" si="53"/>
        <v>5147</v>
      </c>
      <c r="AJ62" s="335">
        <f t="shared" si="39"/>
        <v>6.3756461803561176E-2</v>
      </c>
      <c r="AK62" s="335">
        <f t="shared" si="40"/>
        <v>4.5645645645645647E-2</v>
      </c>
      <c r="AL62" s="336">
        <f>[2]Output!Q70</f>
        <v>0.18</v>
      </c>
      <c r="AM62" s="336">
        <f>[2]Output!R70</f>
        <v>0.18</v>
      </c>
      <c r="AN62" s="26"/>
      <c r="AO62" s="331">
        <f>[5]Output!B70</f>
        <v>3208</v>
      </c>
      <c r="AP62" s="331">
        <f>[5]Output!C70</f>
        <v>1569</v>
      </c>
      <c r="AQ62" s="332">
        <f>[5]Output!D70</f>
        <v>274</v>
      </c>
      <c r="AR62" s="332">
        <f>[5]Output!E70</f>
        <v>96</v>
      </c>
      <c r="AS62" s="333">
        <f t="shared" si="54"/>
        <v>3482</v>
      </c>
      <c r="AT62" s="333">
        <f t="shared" si="55"/>
        <v>1665</v>
      </c>
      <c r="AU62" s="334">
        <f t="shared" si="56"/>
        <v>5147</v>
      </c>
      <c r="AV62" s="335">
        <f t="shared" si="41"/>
        <v>7.8690407811602525E-2</v>
      </c>
      <c r="AW62" s="335">
        <f t="shared" si="42"/>
        <v>5.7657657657657659E-2</v>
      </c>
      <c r="AX62" s="336">
        <f>[5]Output!Q70</f>
        <v>0</v>
      </c>
      <c r="AY62" s="336">
        <f>[5]Output!R70</f>
        <v>0</v>
      </c>
      <c r="AZ62" s="26"/>
      <c r="BA62" s="295">
        <f>[6]Output!B70</f>
        <v>4368</v>
      </c>
      <c r="BB62" s="295">
        <f>[6]Output!C70</f>
        <v>4618</v>
      </c>
      <c r="BC62" s="296">
        <f>[6]Output!D70</f>
        <v>254</v>
      </c>
      <c r="BD62" s="296">
        <f>[6]Output!E70</f>
        <v>256</v>
      </c>
      <c r="BE62" s="297">
        <f t="shared" si="57"/>
        <v>4622</v>
      </c>
      <c r="BF62" s="297">
        <f t="shared" si="58"/>
        <v>4874</v>
      </c>
      <c r="BG62" s="298">
        <f t="shared" si="59"/>
        <v>9496</v>
      </c>
      <c r="BH62" s="299">
        <f t="shared" si="43"/>
        <v>5.4954565123323237E-2</v>
      </c>
      <c r="BI62" s="299">
        <f t="shared" si="44"/>
        <v>5.2523594583504307E-2</v>
      </c>
      <c r="BJ62" s="300">
        <f>[5]Output!AC70</f>
        <v>0</v>
      </c>
      <c r="BK62" s="300">
        <f>[5]Output!AD70</f>
        <v>0</v>
      </c>
    </row>
    <row r="63" spans="1:66" x14ac:dyDescent="0.25">
      <c r="A63" s="33">
        <v>21</v>
      </c>
      <c r="C63" s="5">
        <f>[3]Output!B71</f>
        <v>1459</v>
      </c>
      <c r="D63" s="5">
        <f>[3]Output!C71</f>
        <v>632</v>
      </c>
      <c r="E63" s="8">
        <f>[3]Output!D71</f>
        <v>48</v>
      </c>
      <c r="F63" s="8">
        <f>[3]Output!E71</f>
        <v>16</v>
      </c>
      <c r="G63" s="22">
        <f t="shared" si="45"/>
        <v>1507</v>
      </c>
      <c r="H63" s="22">
        <f t="shared" si="46"/>
        <v>648</v>
      </c>
      <c r="I63" s="250">
        <f t="shared" si="47"/>
        <v>2155</v>
      </c>
      <c r="J63" s="36">
        <f t="shared" si="35"/>
        <v>3.1851360318513607E-2</v>
      </c>
      <c r="K63" s="36">
        <f t="shared" si="36"/>
        <v>2.4691358024691357E-2</v>
      </c>
      <c r="L63" s="10">
        <f>[3]Output!Q71</f>
        <v>0.23</v>
      </c>
      <c r="M63" s="10">
        <f>[3]Output!R71</f>
        <v>0.23</v>
      </c>
      <c r="O63" s="5">
        <f>[4]Output!B71</f>
        <v>1407</v>
      </c>
      <c r="P63" s="5">
        <f>[4]Output!C71</f>
        <v>591</v>
      </c>
      <c r="Q63" s="8">
        <f>[4]Output!D71</f>
        <v>63</v>
      </c>
      <c r="R63" s="8">
        <f>[4]Output!E71</f>
        <v>21</v>
      </c>
      <c r="S63" s="22">
        <f t="shared" si="48"/>
        <v>1470</v>
      </c>
      <c r="T63" s="22">
        <f t="shared" si="49"/>
        <v>612</v>
      </c>
      <c r="U63" s="250">
        <f t="shared" si="50"/>
        <v>2082</v>
      </c>
      <c r="V63" s="36">
        <f t="shared" si="37"/>
        <v>4.2857142857142858E-2</v>
      </c>
      <c r="W63" s="36">
        <f t="shared" si="38"/>
        <v>3.4313725490196081E-2</v>
      </c>
      <c r="X63" s="10">
        <f>[4]Output!Q71</f>
        <v>0</v>
      </c>
      <c r="Y63" s="10">
        <f>[4]Output!R71</f>
        <v>0</v>
      </c>
      <c r="AA63" s="312">
        <v>21</v>
      </c>
      <c r="AC63" s="5">
        <f>[2]Output!B71</f>
        <v>2419</v>
      </c>
      <c r="AD63" s="5">
        <f>[2]Output!C71</f>
        <v>1080</v>
      </c>
      <c r="AE63" s="8">
        <f>[2]Output!D71</f>
        <v>86</v>
      </c>
      <c r="AF63" s="8">
        <f>[2]Output!E71</f>
        <v>28</v>
      </c>
      <c r="AG63" s="22">
        <f t="shared" si="51"/>
        <v>2505</v>
      </c>
      <c r="AH63" s="22">
        <f t="shared" si="52"/>
        <v>1108</v>
      </c>
      <c r="AI63" s="250">
        <f t="shared" si="53"/>
        <v>3613</v>
      </c>
      <c r="AJ63" s="36">
        <f t="shared" si="39"/>
        <v>3.43313373253493E-2</v>
      </c>
      <c r="AK63" s="36">
        <f t="shared" si="40"/>
        <v>2.5270758122743681E-2</v>
      </c>
      <c r="AL63" s="10">
        <f>[2]Output!Q71</f>
        <v>0.18</v>
      </c>
      <c r="AM63" s="10">
        <f>[2]Output!R71</f>
        <v>0.18</v>
      </c>
      <c r="AO63" s="5">
        <f>[5]Output!B71</f>
        <v>2398</v>
      </c>
      <c r="AP63" s="5">
        <f>[5]Output!C71</f>
        <v>1073</v>
      </c>
      <c r="AQ63" s="8">
        <f>[5]Output!D71</f>
        <v>107</v>
      </c>
      <c r="AR63" s="8">
        <f>[5]Output!E71</f>
        <v>35</v>
      </c>
      <c r="AS63" s="22">
        <f t="shared" si="54"/>
        <v>2505</v>
      </c>
      <c r="AT63" s="22">
        <f t="shared" si="55"/>
        <v>1108</v>
      </c>
      <c r="AU63" s="250">
        <f t="shared" si="56"/>
        <v>3613</v>
      </c>
      <c r="AV63" s="36">
        <f t="shared" si="41"/>
        <v>4.2714570858283431E-2</v>
      </c>
      <c r="AW63" s="36">
        <f t="shared" si="42"/>
        <v>3.1588447653429601E-2</v>
      </c>
      <c r="AX63" s="10">
        <f>[5]Output!Q71</f>
        <v>0</v>
      </c>
      <c r="AY63" s="10">
        <f>[5]Output!R71</f>
        <v>0</v>
      </c>
      <c r="BA63" s="5">
        <f>[6]Output!B71</f>
        <v>3114</v>
      </c>
      <c r="BB63" s="5">
        <f>[6]Output!C71</f>
        <v>2901</v>
      </c>
      <c r="BC63" s="8">
        <f>[6]Output!D71</f>
        <v>148</v>
      </c>
      <c r="BD63" s="8">
        <f>[6]Output!E71</f>
        <v>118</v>
      </c>
      <c r="BE63" s="22">
        <f t="shared" si="57"/>
        <v>3262</v>
      </c>
      <c r="BF63" s="22">
        <f t="shared" si="58"/>
        <v>3019</v>
      </c>
      <c r="BG63" s="250">
        <f t="shared" si="59"/>
        <v>6281</v>
      </c>
      <c r="BH63" s="36">
        <f t="shared" si="43"/>
        <v>4.5370938074800735E-2</v>
      </c>
      <c r="BI63" s="36">
        <f t="shared" si="44"/>
        <v>3.9085789996687645E-2</v>
      </c>
      <c r="BJ63" s="10">
        <f>[5]Output!AC71</f>
        <v>0</v>
      </c>
      <c r="BK63" s="10">
        <f>[5]Output!AD71</f>
        <v>0</v>
      </c>
    </row>
    <row r="64" spans="1:66" x14ac:dyDescent="0.25">
      <c r="A64" s="33">
        <v>22</v>
      </c>
      <c r="C64" s="5">
        <f>[3]Output!B72</f>
        <v>1185</v>
      </c>
      <c r="D64" s="5">
        <f>[3]Output!C72</f>
        <v>495</v>
      </c>
      <c r="E64" s="8">
        <f>[3]Output!D72</f>
        <v>39</v>
      </c>
      <c r="F64" s="8">
        <f>[3]Output!E72</f>
        <v>12</v>
      </c>
      <c r="G64" s="22">
        <f t="shared" si="45"/>
        <v>1224</v>
      </c>
      <c r="H64" s="22">
        <f t="shared" si="46"/>
        <v>507</v>
      </c>
      <c r="I64" s="250">
        <f t="shared" si="47"/>
        <v>1731</v>
      </c>
      <c r="J64" s="36">
        <f t="shared" si="35"/>
        <v>3.1862745098039214E-2</v>
      </c>
      <c r="K64" s="36">
        <f t="shared" si="36"/>
        <v>2.3668639053254437E-2</v>
      </c>
      <c r="L64" s="10">
        <f>[3]Output!Q72</f>
        <v>0.23</v>
      </c>
      <c r="M64" s="10">
        <f>[3]Output!R72</f>
        <v>0.23</v>
      </c>
      <c r="O64" s="5">
        <f>[4]Output!B72</f>
        <v>1136</v>
      </c>
      <c r="P64" s="5">
        <f>[4]Output!C72</f>
        <v>455</v>
      </c>
      <c r="Q64" s="8">
        <f>[4]Output!D72</f>
        <v>51</v>
      </c>
      <c r="R64" s="8">
        <f>[4]Output!E72</f>
        <v>16</v>
      </c>
      <c r="S64" s="22">
        <f t="shared" si="48"/>
        <v>1187</v>
      </c>
      <c r="T64" s="22">
        <f t="shared" si="49"/>
        <v>471</v>
      </c>
      <c r="U64" s="250">
        <f t="shared" si="50"/>
        <v>1658</v>
      </c>
      <c r="V64" s="36">
        <f t="shared" si="37"/>
        <v>4.2965459140690818E-2</v>
      </c>
      <c r="W64" s="36">
        <f t="shared" si="38"/>
        <v>3.3970276008492568E-2</v>
      </c>
      <c r="X64" s="10">
        <f>[4]Output!Q72</f>
        <v>0</v>
      </c>
      <c r="Y64" s="10">
        <f>[4]Output!R72</f>
        <v>0</v>
      </c>
      <c r="AA64" s="312">
        <v>22</v>
      </c>
      <c r="AC64" s="5">
        <f>[2]Output!B72</f>
        <v>1972</v>
      </c>
      <c r="AD64" s="5">
        <f>[2]Output!C72</f>
        <v>855</v>
      </c>
      <c r="AE64" s="8">
        <f>[2]Output!D72</f>
        <v>70</v>
      </c>
      <c r="AF64" s="8">
        <f>[2]Output!E72</f>
        <v>22</v>
      </c>
      <c r="AG64" s="22">
        <f t="shared" si="51"/>
        <v>2042</v>
      </c>
      <c r="AH64" s="22">
        <f t="shared" si="52"/>
        <v>877</v>
      </c>
      <c r="AI64" s="250">
        <f t="shared" si="53"/>
        <v>2919</v>
      </c>
      <c r="AJ64" s="36">
        <f t="shared" si="39"/>
        <v>3.4280117531831536E-2</v>
      </c>
      <c r="AK64" s="36">
        <f t="shared" si="40"/>
        <v>2.5085518814139111E-2</v>
      </c>
      <c r="AL64" s="10">
        <f>[2]Output!Q72</f>
        <v>0.18</v>
      </c>
      <c r="AM64" s="10">
        <f>[2]Output!R72</f>
        <v>0.18</v>
      </c>
      <c r="AO64" s="5">
        <f>[5]Output!B72</f>
        <v>1955</v>
      </c>
      <c r="AP64" s="5">
        <f>[5]Output!C72</f>
        <v>849</v>
      </c>
      <c r="AQ64" s="8">
        <f>[5]Output!D72</f>
        <v>87</v>
      </c>
      <c r="AR64" s="8">
        <f>[5]Output!E72</f>
        <v>28</v>
      </c>
      <c r="AS64" s="22">
        <f t="shared" si="54"/>
        <v>2042</v>
      </c>
      <c r="AT64" s="22">
        <f t="shared" si="55"/>
        <v>877</v>
      </c>
      <c r="AU64" s="250">
        <f t="shared" si="56"/>
        <v>2919</v>
      </c>
      <c r="AV64" s="36">
        <f t="shared" si="41"/>
        <v>4.2605288932419196E-2</v>
      </c>
      <c r="AW64" s="36">
        <f t="shared" si="42"/>
        <v>3.192702394526796E-2</v>
      </c>
      <c r="AX64" s="10">
        <f>[5]Output!Q72</f>
        <v>0</v>
      </c>
      <c r="AY64" s="10">
        <f>[5]Output!R72</f>
        <v>0</v>
      </c>
      <c r="BA64" s="5">
        <f>[6]Output!B72</f>
        <v>2448</v>
      </c>
      <c r="BB64" s="5">
        <f>[6]Output!C72</f>
        <v>2276</v>
      </c>
      <c r="BC64" s="8">
        <f>[6]Output!D72</f>
        <v>114</v>
      </c>
      <c r="BD64" s="8">
        <f>[6]Output!E72</f>
        <v>92</v>
      </c>
      <c r="BE64" s="22">
        <f t="shared" si="57"/>
        <v>2562</v>
      </c>
      <c r="BF64" s="22">
        <f t="shared" si="58"/>
        <v>2368</v>
      </c>
      <c r="BG64" s="250">
        <f t="shared" si="59"/>
        <v>4930</v>
      </c>
      <c r="BH64" s="36">
        <f t="shared" si="43"/>
        <v>4.449648711943794E-2</v>
      </c>
      <c r="BI64" s="36">
        <f t="shared" si="44"/>
        <v>3.885135135135135E-2</v>
      </c>
      <c r="BJ64" s="10">
        <f>[5]Output!AC72</f>
        <v>0</v>
      </c>
      <c r="BK64" s="10">
        <f>[5]Output!AD72</f>
        <v>0</v>
      </c>
    </row>
    <row r="65" spans="1:63" x14ac:dyDescent="0.25">
      <c r="A65" s="33">
        <v>23</v>
      </c>
      <c r="C65" s="5">
        <f>[3]Output!B73</f>
        <v>853</v>
      </c>
      <c r="D65" s="5">
        <f>[3]Output!C73</f>
        <v>336</v>
      </c>
      <c r="E65" s="8">
        <f>[3]Output!D73</f>
        <v>28</v>
      </c>
      <c r="F65" s="8">
        <f>[3]Output!E73</f>
        <v>8</v>
      </c>
      <c r="G65" s="22">
        <f t="shared" si="45"/>
        <v>881</v>
      </c>
      <c r="H65" s="22">
        <f t="shared" si="46"/>
        <v>344</v>
      </c>
      <c r="I65" s="250">
        <f t="shared" si="47"/>
        <v>1225</v>
      </c>
      <c r="J65" s="36">
        <f t="shared" si="35"/>
        <v>3.1782065834279227E-2</v>
      </c>
      <c r="K65" s="36">
        <f t="shared" si="36"/>
        <v>2.3255813953488372E-2</v>
      </c>
      <c r="L65" s="10">
        <f>[3]Output!Q73</f>
        <v>0.23</v>
      </c>
      <c r="M65" s="10">
        <f>[3]Output!R73</f>
        <v>0.23</v>
      </c>
      <c r="O65" s="5">
        <f>[4]Output!B73</f>
        <v>808</v>
      </c>
      <c r="P65" s="5">
        <f>[4]Output!C73</f>
        <v>298</v>
      </c>
      <c r="Q65" s="8">
        <f>[4]Output!D73</f>
        <v>36</v>
      </c>
      <c r="R65" s="8">
        <f>[4]Output!E73</f>
        <v>10</v>
      </c>
      <c r="S65" s="22">
        <f t="shared" si="48"/>
        <v>844</v>
      </c>
      <c r="T65" s="22">
        <f t="shared" si="49"/>
        <v>308</v>
      </c>
      <c r="U65" s="250">
        <f t="shared" si="50"/>
        <v>1152</v>
      </c>
      <c r="V65" s="36">
        <f t="shared" si="37"/>
        <v>4.2654028436018961E-2</v>
      </c>
      <c r="W65" s="36">
        <f t="shared" si="38"/>
        <v>3.2467532467532464E-2</v>
      </c>
      <c r="X65" s="10">
        <f>[4]Output!Q73</f>
        <v>0</v>
      </c>
      <c r="Y65" s="10">
        <f>[4]Output!R73</f>
        <v>0</v>
      </c>
      <c r="AA65" s="312">
        <v>23</v>
      </c>
      <c r="AC65" s="5">
        <f>[2]Output!B73</f>
        <v>1431</v>
      </c>
      <c r="AD65" s="5">
        <f>[2]Output!C73</f>
        <v>593</v>
      </c>
      <c r="AE65" s="8">
        <f>[2]Output!D73</f>
        <v>51</v>
      </c>
      <c r="AF65" s="8">
        <f>[2]Output!E73</f>
        <v>15</v>
      </c>
      <c r="AG65" s="22">
        <f t="shared" si="51"/>
        <v>1482</v>
      </c>
      <c r="AH65" s="22">
        <f t="shared" si="52"/>
        <v>608</v>
      </c>
      <c r="AI65" s="250">
        <f t="shared" si="53"/>
        <v>2090</v>
      </c>
      <c r="AJ65" s="36">
        <f t="shared" si="39"/>
        <v>3.4412955465587043E-2</v>
      </c>
      <c r="AK65" s="36">
        <f t="shared" si="40"/>
        <v>2.4671052631578948E-2</v>
      </c>
      <c r="AL65" s="10">
        <f>[2]Output!Q73</f>
        <v>0.18</v>
      </c>
      <c r="AM65" s="10">
        <f>[2]Output!R73</f>
        <v>0.18</v>
      </c>
      <c r="AO65" s="5">
        <f>[5]Output!B73</f>
        <v>1418</v>
      </c>
      <c r="AP65" s="5">
        <f>[5]Output!C73</f>
        <v>589</v>
      </c>
      <c r="AQ65" s="8">
        <f>[5]Output!D73</f>
        <v>63</v>
      </c>
      <c r="AR65" s="8">
        <f>[5]Output!E73</f>
        <v>19</v>
      </c>
      <c r="AS65" s="22">
        <f t="shared" si="54"/>
        <v>1481</v>
      </c>
      <c r="AT65" s="22">
        <f t="shared" si="55"/>
        <v>608</v>
      </c>
      <c r="AU65" s="250">
        <f t="shared" si="56"/>
        <v>2089</v>
      </c>
      <c r="AV65" s="36">
        <f t="shared" si="41"/>
        <v>4.2538825118163405E-2</v>
      </c>
      <c r="AW65" s="36">
        <f t="shared" si="42"/>
        <v>3.125E-2</v>
      </c>
      <c r="AX65" s="10">
        <f>[5]Output!Q73</f>
        <v>0</v>
      </c>
      <c r="AY65" s="10">
        <f>[5]Output!R73</f>
        <v>0</v>
      </c>
      <c r="BA65" s="5">
        <f>[6]Output!B73</f>
        <v>1984</v>
      </c>
      <c r="BB65" s="5">
        <f>[6]Output!C73</f>
        <v>1943</v>
      </c>
      <c r="BC65" s="8">
        <f>[6]Output!D73</f>
        <v>92</v>
      </c>
      <c r="BD65" s="8">
        <f>[6]Output!E73</f>
        <v>78</v>
      </c>
      <c r="BE65" s="22">
        <f t="shared" si="57"/>
        <v>2076</v>
      </c>
      <c r="BF65" s="22">
        <f t="shared" si="58"/>
        <v>2021</v>
      </c>
      <c r="BG65" s="250">
        <f t="shared" si="59"/>
        <v>4097</v>
      </c>
      <c r="BH65" s="36">
        <f t="shared" si="43"/>
        <v>4.4315992292870907E-2</v>
      </c>
      <c r="BI65" s="36">
        <f t="shared" si="44"/>
        <v>3.8594755071746659E-2</v>
      </c>
      <c r="BJ65" s="10">
        <f>[5]Output!AC73</f>
        <v>0</v>
      </c>
      <c r="BK65" s="10">
        <f>[5]Output!AD73</f>
        <v>0</v>
      </c>
    </row>
    <row r="66" spans="1:63" x14ac:dyDescent="0.25">
      <c r="A66" s="33">
        <v>24</v>
      </c>
      <c r="C66" s="7">
        <f>[3]Output!B74</f>
        <v>607</v>
      </c>
      <c r="D66" s="7">
        <f>[3]Output!C74</f>
        <v>187</v>
      </c>
      <c r="E66" s="9">
        <f>[3]Output!D74</f>
        <v>20</v>
      </c>
      <c r="F66" s="9">
        <f>[3]Output!E74</f>
        <v>5</v>
      </c>
      <c r="G66" s="24">
        <f t="shared" si="45"/>
        <v>627</v>
      </c>
      <c r="H66" s="24">
        <f t="shared" si="46"/>
        <v>192</v>
      </c>
      <c r="I66" s="252">
        <f t="shared" si="47"/>
        <v>819</v>
      </c>
      <c r="J66" s="38">
        <f t="shared" si="35"/>
        <v>3.1897926634768738E-2</v>
      </c>
      <c r="K66" s="38">
        <f t="shared" si="36"/>
        <v>2.6041666666666668E-2</v>
      </c>
      <c r="L66" s="13">
        <f>[3]Output!Q74</f>
        <v>0.23</v>
      </c>
      <c r="M66" s="13">
        <f>[3]Output!R74</f>
        <v>0.23</v>
      </c>
      <c r="O66" s="7">
        <f>[4]Output!B74</f>
        <v>565</v>
      </c>
      <c r="P66" s="7">
        <f>[4]Output!C74</f>
        <v>150</v>
      </c>
      <c r="Q66" s="9">
        <f>[4]Output!D74</f>
        <v>25</v>
      </c>
      <c r="R66" s="9">
        <f>[4]Output!E74</f>
        <v>5</v>
      </c>
      <c r="S66" s="24">
        <f t="shared" si="48"/>
        <v>590</v>
      </c>
      <c r="T66" s="24">
        <f t="shared" si="49"/>
        <v>155</v>
      </c>
      <c r="U66" s="252">
        <f t="shared" si="50"/>
        <v>745</v>
      </c>
      <c r="V66" s="38">
        <f t="shared" si="37"/>
        <v>4.2372881355932202E-2</v>
      </c>
      <c r="W66" s="38">
        <f t="shared" si="38"/>
        <v>3.2258064516129031E-2</v>
      </c>
      <c r="X66" s="13">
        <f>[4]Output!Q74</f>
        <v>0</v>
      </c>
      <c r="Y66" s="13">
        <f>[4]Output!R74</f>
        <v>0</v>
      </c>
      <c r="AA66" s="312">
        <v>24</v>
      </c>
      <c r="AC66" s="7">
        <f>[2]Output!B74</f>
        <v>1030</v>
      </c>
      <c r="AD66" s="7">
        <f>[2]Output!C74</f>
        <v>348</v>
      </c>
      <c r="AE66" s="9">
        <f>[2]Output!D74</f>
        <v>36</v>
      </c>
      <c r="AF66" s="9">
        <f>[2]Output!E74</f>
        <v>9</v>
      </c>
      <c r="AG66" s="24">
        <f t="shared" si="51"/>
        <v>1066</v>
      </c>
      <c r="AH66" s="24">
        <f t="shared" si="52"/>
        <v>357</v>
      </c>
      <c r="AI66" s="252">
        <f t="shared" si="53"/>
        <v>1423</v>
      </c>
      <c r="AJ66" s="38">
        <f t="shared" si="39"/>
        <v>3.3771106941838651E-2</v>
      </c>
      <c r="AK66" s="38">
        <f t="shared" si="40"/>
        <v>2.5210084033613446E-2</v>
      </c>
      <c r="AL66" s="13">
        <f>[2]Output!Q74</f>
        <v>0.18</v>
      </c>
      <c r="AM66" s="13">
        <f>[2]Output!R74</f>
        <v>0.18</v>
      </c>
      <c r="AO66" s="7">
        <f>[5]Output!B74</f>
        <v>1021</v>
      </c>
      <c r="AP66" s="7">
        <f>[5]Output!C74</f>
        <v>345</v>
      </c>
      <c r="AQ66" s="9">
        <f>[5]Output!D74</f>
        <v>45</v>
      </c>
      <c r="AR66" s="9">
        <f>[5]Output!E74</f>
        <v>11</v>
      </c>
      <c r="AS66" s="24">
        <f t="shared" si="54"/>
        <v>1066</v>
      </c>
      <c r="AT66" s="24">
        <f t="shared" si="55"/>
        <v>356</v>
      </c>
      <c r="AU66" s="252">
        <f t="shared" si="56"/>
        <v>1422</v>
      </c>
      <c r="AV66" s="38">
        <f t="shared" si="41"/>
        <v>4.2213883677298308E-2</v>
      </c>
      <c r="AW66" s="38">
        <f t="shared" si="42"/>
        <v>3.0898876404494381E-2</v>
      </c>
      <c r="AX66" s="13">
        <f>[5]Output!Q74</f>
        <v>0</v>
      </c>
      <c r="AY66" s="13">
        <f>[5]Output!R74</f>
        <v>0</v>
      </c>
      <c r="BA66" s="7">
        <f>[6]Output!B74</f>
        <v>1142</v>
      </c>
      <c r="BB66" s="7">
        <f>[6]Output!C74</f>
        <v>1328</v>
      </c>
      <c r="BC66" s="9">
        <f>[6]Output!D74</f>
        <v>53</v>
      </c>
      <c r="BD66" s="9">
        <f>[6]Output!E74</f>
        <v>54</v>
      </c>
      <c r="BE66" s="24">
        <f t="shared" si="57"/>
        <v>1195</v>
      </c>
      <c r="BF66" s="24">
        <f t="shared" si="58"/>
        <v>1382</v>
      </c>
      <c r="BG66" s="252">
        <f t="shared" si="59"/>
        <v>2577</v>
      </c>
      <c r="BH66" s="38">
        <f t="shared" si="43"/>
        <v>4.4351464435146447E-2</v>
      </c>
      <c r="BI66" s="38">
        <f t="shared" si="44"/>
        <v>3.9073806078147609E-2</v>
      </c>
      <c r="BJ66" s="13">
        <f>[5]Output!AC74</f>
        <v>0</v>
      </c>
      <c r="BK66" s="13">
        <f>[5]Output!AD74</f>
        <v>0</v>
      </c>
    </row>
    <row r="67" spans="1:63" x14ac:dyDescent="0.25">
      <c r="A67" s="2" t="s">
        <v>7</v>
      </c>
      <c r="C67" s="5">
        <f t="shared" ref="C67:I67" si="60">SUM(C43:C66)</f>
        <v>31522</v>
      </c>
      <c r="D67" s="5">
        <f t="shared" si="60"/>
        <v>31828</v>
      </c>
      <c r="E67" s="8">
        <f t="shared" si="60"/>
        <v>3453</v>
      </c>
      <c r="F67" s="8">
        <f t="shared" si="60"/>
        <v>2876</v>
      </c>
      <c r="G67" s="22">
        <f t="shared" si="60"/>
        <v>34975</v>
      </c>
      <c r="H67" s="22">
        <f t="shared" si="60"/>
        <v>34704</v>
      </c>
      <c r="I67" s="250">
        <f t="shared" si="60"/>
        <v>69679</v>
      </c>
      <c r="J67" s="36">
        <f t="shared" si="35"/>
        <v>9.8727662616154399E-2</v>
      </c>
      <c r="K67" s="36">
        <f t="shared" si="36"/>
        <v>8.2872291378515442E-2</v>
      </c>
      <c r="O67" s="5">
        <f t="shared" ref="O67:U67" si="61">SUM(O43:O66)</f>
        <v>31481</v>
      </c>
      <c r="P67" s="5">
        <f t="shared" si="61"/>
        <v>31640</v>
      </c>
      <c r="Q67" s="8">
        <f t="shared" si="61"/>
        <v>4228</v>
      </c>
      <c r="R67" s="8">
        <f t="shared" si="61"/>
        <v>3763</v>
      </c>
      <c r="S67" s="22">
        <f t="shared" si="61"/>
        <v>35709</v>
      </c>
      <c r="T67" s="22">
        <f t="shared" si="61"/>
        <v>35403</v>
      </c>
      <c r="U67" s="250">
        <f t="shared" si="61"/>
        <v>71112</v>
      </c>
      <c r="V67" s="36">
        <f t="shared" si="37"/>
        <v>0.11840152342546698</v>
      </c>
      <c r="W67" s="36">
        <f t="shared" si="38"/>
        <v>0.10629042736491258</v>
      </c>
      <c r="AA67" s="2" t="s">
        <v>7</v>
      </c>
      <c r="AC67" s="5">
        <f t="shared" ref="AC67:AI67" si="62">SUM(AC43:AC66)</f>
        <v>50092</v>
      </c>
      <c r="AD67" s="5">
        <f t="shared" si="62"/>
        <v>50746</v>
      </c>
      <c r="AE67" s="8">
        <f t="shared" si="62"/>
        <v>7099</v>
      </c>
      <c r="AF67" s="8">
        <f t="shared" si="62"/>
        <v>6403</v>
      </c>
      <c r="AG67" s="22">
        <f t="shared" si="62"/>
        <v>57191</v>
      </c>
      <c r="AH67" s="22">
        <f t="shared" si="62"/>
        <v>57149</v>
      </c>
      <c r="AI67" s="250">
        <f t="shared" si="62"/>
        <v>114340</v>
      </c>
      <c r="AJ67" s="36">
        <f t="shared" si="39"/>
        <v>0.12412792222552499</v>
      </c>
      <c r="AK67" s="36">
        <f t="shared" si="40"/>
        <v>0.11204045565101751</v>
      </c>
      <c r="AO67" s="5">
        <f t="shared" ref="AO67:AU67" si="63">SUM(AO43:AO66)</f>
        <v>49475</v>
      </c>
      <c r="AP67" s="5">
        <f t="shared" si="63"/>
        <v>50151</v>
      </c>
      <c r="AQ67" s="8">
        <f t="shared" si="63"/>
        <v>7713</v>
      </c>
      <c r="AR67" s="8">
        <f t="shared" si="63"/>
        <v>6997</v>
      </c>
      <c r="AS67" s="22">
        <f t="shared" si="63"/>
        <v>57188</v>
      </c>
      <c r="AT67" s="22">
        <f t="shared" si="63"/>
        <v>57148</v>
      </c>
      <c r="AU67" s="250">
        <f t="shared" si="63"/>
        <v>114336</v>
      </c>
      <c r="AV67" s="36">
        <f t="shared" si="41"/>
        <v>0.13487095194796112</v>
      </c>
      <c r="AW67" s="36">
        <f t="shared" si="42"/>
        <v>0.12243648071673549</v>
      </c>
      <c r="BA67" s="5">
        <f t="shared" ref="BA67:BG67" si="64">SUM(BA43:BA66)</f>
        <v>78016</v>
      </c>
      <c r="BB67" s="5">
        <f t="shared" si="64"/>
        <v>81563</v>
      </c>
      <c r="BC67" s="8">
        <f t="shared" si="64"/>
        <v>11304</v>
      </c>
      <c r="BD67" s="8">
        <f t="shared" si="64"/>
        <v>12893</v>
      </c>
      <c r="BE67" s="22">
        <f t="shared" si="64"/>
        <v>89320</v>
      </c>
      <c r="BF67" s="22">
        <f t="shared" si="64"/>
        <v>94456</v>
      </c>
      <c r="BG67" s="250">
        <f t="shared" si="64"/>
        <v>183776</v>
      </c>
      <c r="BH67" s="36">
        <f t="shared" si="43"/>
        <v>0.1265562024182714</v>
      </c>
      <c r="BI67" s="36">
        <f t="shared" si="44"/>
        <v>0.13649741678665198</v>
      </c>
    </row>
    <row r="68" spans="1:63" x14ac:dyDescent="0.25">
      <c r="C68" s="27"/>
      <c r="D68" s="27"/>
      <c r="E68" s="28"/>
      <c r="F68" s="28"/>
      <c r="G68" s="28"/>
      <c r="H68" s="28"/>
      <c r="I68" s="29"/>
      <c r="J68" s="29"/>
      <c r="K68" s="29"/>
      <c r="L68" s="30"/>
      <c r="M68" s="30"/>
      <c r="O68" s="27"/>
      <c r="P68" s="27"/>
      <c r="Q68" s="28"/>
      <c r="R68" s="28"/>
      <c r="S68" s="28"/>
      <c r="T68" s="28"/>
      <c r="U68" s="29"/>
      <c r="V68" s="29"/>
      <c r="W68" s="29"/>
      <c r="X68" s="30"/>
      <c r="Y68" s="30"/>
      <c r="AC68" s="27"/>
      <c r="AD68" s="27"/>
      <c r="AE68" s="28"/>
      <c r="AF68" s="28"/>
      <c r="AG68" s="28"/>
      <c r="AH68" s="28"/>
      <c r="AI68" s="29"/>
      <c r="AJ68" s="29"/>
      <c r="AK68" s="29"/>
      <c r="AL68" s="30"/>
      <c r="AM68" s="30"/>
      <c r="AO68" s="27"/>
      <c r="AP68" s="27"/>
      <c r="AQ68" s="28"/>
      <c r="AR68" s="28"/>
      <c r="AS68" s="28"/>
      <c r="AT68" s="28"/>
      <c r="AU68" s="29"/>
      <c r="AV68" s="29"/>
      <c r="AW68" s="29"/>
      <c r="AX68" s="30"/>
      <c r="AY68" s="30"/>
      <c r="BA68" s="27"/>
      <c r="BB68" s="27"/>
      <c r="BC68" s="28"/>
      <c r="BD68" s="28"/>
      <c r="BE68" s="28"/>
      <c r="BF68" s="28"/>
      <c r="BG68" s="29"/>
      <c r="BH68" s="29"/>
      <c r="BI68" s="29"/>
      <c r="BJ68" s="30"/>
      <c r="BK68" s="30"/>
    </row>
    <row r="69" spans="1:63" x14ac:dyDescent="0.25">
      <c r="C69" s="27"/>
      <c r="D69" s="27"/>
      <c r="E69" s="28"/>
      <c r="F69" s="28"/>
      <c r="G69" s="28"/>
      <c r="H69" s="28"/>
      <c r="I69" s="29"/>
      <c r="J69" s="29"/>
      <c r="K69" s="29"/>
      <c r="L69" s="30"/>
      <c r="M69" s="30"/>
      <c r="O69" s="27"/>
      <c r="P69" s="27"/>
      <c r="Q69" s="28"/>
      <c r="R69" s="28"/>
      <c r="S69" s="28"/>
      <c r="T69" s="28"/>
      <c r="U69" s="29"/>
      <c r="V69" s="29"/>
      <c r="W69" s="29"/>
      <c r="X69" s="30"/>
      <c r="Y69" s="30"/>
      <c r="AC69" s="27"/>
      <c r="AD69" s="27"/>
      <c r="AE69" s="28"/>
      <c r="AF69" s="28"/>
      <c r="AG69" s="28"/>
      <c r="AH69" s="28"/>
      <c r="AI69" s="29"/>
      <c r="AJ69" s="29"/>
      <c r="AK69" s="29"/>
      <c r="AL69" s="30"/>
      <c r="AM69" s="30"/>
      <c r="AO69" s="27"/>
      <c r="AP69" s="27"/>
      <c r="AQ69" s="28"/>
      <c r="AR69" s="28"/>
      <c r="AS69" s="28"/>
      <c r="AT69" s="28"/>
      <c r="AU69" s="29"/>
      <c r="AV69" s="29"/>
      <c r="AW69" s="29"/>
      <c r="AX69" s="30"/>
      <c r="AY69" s="30"/>
      <c r="BA69" s="27"/>
      <c r="BB69" s="27"/>
      <c r="BC69" s="28"/>
      <c r="BD69" s="28"/>
      <c r="BE69" s="28"/>
      <c r="BF69" s="28"/>
      <c r="BG69" s="29"/>
      <c r="BH69" s="29"/>
      <c r="BI69" s="29"/>
      <c r="BJ69" s="30"/>
      <c r="BK69" s="30"/>
    </row>
    <row r="70" spans="1:63" ht="18" x14ac:dyDescent="0.25">
      <c r="A70" s="32" t="s">
        <v>0</v>
      </c>
      <c r="C70" s="18">
        <v>3</v>
      </c>
      <c r="D70" s="370">
        <f>[2]Output!$B$91</f>
        <v>0</v>
      </c>
      <c r="E70" s="370"/>
      <c r="F70" s="370"/>
      <c r="G70" s="370"/>
      <c r="H70" s="370"/>
      <c r="I70" s="370"/>
      <c r="J70" s="370"/>
      <c r="K70" s="370"/>
      <c r="L70" s="370"/>
      <c r="M70" s="370"/>
      <c r="O70" s="18">
        <f>C70</f>
        <v>3</v>
      </c>
      <c r="P70" s="367">
        <f>D70</f>
        <v>0</v>
      </c>
      <c r="Q70" s="367"/>
      <c r="R70" s="367"/>
      <c r="S70" s="367"/>
      <c r="T70" s="367"/>
      <c r="U70" s="367"/>
      <c r="V70" s="367"/>
      <c r="W70" s="367"/>
      <c r="X70" s="367"/>
      <c r="Y70" s="367"/>
      <c r="AA70" s="32" t="s">
        <v>0</v>
      </c>
      <c r="AC70" s="18">
        <f>O70</f>
        <v>3</v>
      </c>
      <c r="AD70" s="370">
        <f>P70</f>
        <v>0</v>
      </c>
      <c r="AE70" s="370"/>
      <c r="AF70" s="370"/>
      <c r="AG70" s="370"/>
      <c r="AH70" s="370"/>
      <c r="AI70" s="370"/>
      <c r="AJ70" s="370"/>
      <c r="AK70" s="370"/>
      <c r="AL70" s="370"/>
      <c r="AM70" s="370"/>
      <c r="AO70" s="18">
        <f>AC70</f>
        <v>3</v>
      </c>
      <c r="AP70" s="370">
        <f>AD70</f>
        <v>0</v>
      </c>
      <c r="AQ70" s="370"/>
      <c r="AR70" s="370"/>
      <c r="AS70" s="370"/>
      <c r="AT70" s="370"/>
      <c r="AU70" s="370"/>
      <c r="AV70" s="370"/>
      <c r="AW70" s="370"/>
      <c r="AX70" s="370"/>
      <c r="AY70" s="370"/>
      <c r="BA70" s="18">
        <f>AO70</f>
        <v>3</v>
      </c>
      <c r="BB70" s="370">
        <f>AP70</f>
        <v>0</v>
      </c>
      <c r="BC70" s="370"/>
      <c r="BD70" s="370"/>
      <c r="BE70" s="370"/>
      <c r="BF70" s="370"/>
      <c r="BG70" s="370"/>
      <c r="BH70" s="370"/>
      <c r="BI70" s="370"/>
      <c r="BJ70" s="370"/>
      <c r="BK70" s="370"/>
    </row>
    <row r="71" spans="1:63" ht="15.75" thickBot="1" x14ac:dyDescent="0.3">
      <c r="C71" s="371" t="s">
        <v>1</v>
      </c>
      <c r="D71" s="372"/>
      <c r="E71" s="372"/>
      <c r="F71" s="372"/>
      <c r="G71" s="372"/>
      <c r="H71" s="372"/>
      <c r="I71" s="372"/>
      <c r="J71" s="372"/>
      <c r="K71" s="373"/>
      <c r="L71" s="376" t="s">
        <v>6</v>
      </c>
      <c r="M71" s="377"/>
      <c r="O71" s="371" t="s">
        <v>1</v>
      </c>
      <c r="P71" s="372"/>
      <c r="Q71" s="372"/>
      <c r="R71" s="372"/>
      <c r="S71" s="372"/>
      <c r="T71" s="372"/>
      <c r="U71" s="372"/>
      <c r="V71" s="372"/>
      <c r="W71" s="373"/>
      <c r="X71" s="376" t="s">
        <v>6</v>
      </c>
      <c r="Y71" s="377"/>
      <c r="AC71" s="371" t="s">
        <v>1</v>
      </c>
      <c r="AD71" s="372"/>
      <c r="AE71" s="372"/>
      <c r="AF71" s="372"/>
      <c r="AG71" s="372"/>
      <c r="AH71" s="372"/>
      <c r="AI71" s="372"/>
      <c r="AJ71" s="372"/>
      <c r="AK71" s="373"/>
      <c r="AL71" s="376" t="s">
        <v>6</v>
      </c>
      <c r="AM71" s="377"/>
      <c r="AO71" s="371" t="s">
        <v>1</v>
      </c>
      <c r="AP71" s="372"/>
      <c r="AQ71" s="372"/>
      <c r="AR71" s="372"/>
      <c r="AS71" s="372"/>
      <c r="AT71" s="372"/>
      <c r="AU71" s="372"/>
      <c r="AV71" s="372"/>
      <c r="AW71" s="373"/>
      <c r="AX71" s="376" t="s">
        <v>6</v>
      </c>
      <c r="AY71" s="377"/>
      <c r="BA71" s="371" t="s">
        <v>1</v>
      </c>
      <c r="BB71" s="372"/>
      <c r="BC71" s="372"/>
      <c r="BD71" s="372"/>
      <c r="BE71" s="372"/>
      <c r="BF71" s="372"/>
      <c r="BG71" s="372"/>
      <c r="BH71" s="372"/>
      <c r="BI71" s="373"/>
      <c r="BJ71" s="376" t="s">
        <v>6</v>
      </c>
      <c r="BK71" s="377"/>
    </row>
    <row r="72" spans="1:63" ht="15" customHeight="1" x14ac:dyDescent="0.25">
      <c r="A72" s="2" t="s">
        <v>9</v>
      </c>
      <c r="C72" s="378" t="s">
        <v>12</v>
      </c>
      <c r="D72" s="378"/>
      <c r="E72" s="374" t="s">
        <v>11</v>
      </c>
      <c r="F72" s="374"/>
      <c r="G72" s="366" t="s">
        <v>3</v>
      </c>
      <c r="H72" s="366"/>
      <c r="I72" s="366"/>
      <c r="J72" s="374" t="s">
        <v>11</v>
      </c>
      <c r="K72" s="374"/>
      <c r="L72" s="374"/>
      <c r="M72" s="374"/>
      <c r="O72" s="378" t="s">
        <v>12</v>
      </c>
      <c r="P72" s="378"/>
      <c r="Q72" s="374" t="s">
        <v>11</v>
      </c>
      <c r="R72" s="374"/>
      <c r="S72" s="366" t="s">
        <v>3</v>
      </c>
      <c r="T72" s="366"/>
      <c r="U72" s="366"/>
      <c r="V72" s="374" t="s">
        <v>11</v>
      </c>
      <c r="W72" s="374"/>
      <c r="X72" s="374"/>
      <c r="Y72" s="374"/>
      <c r="AA72" s="2" t="s">
        <v>9</v>
      </c>
      <c r="AC72" s="378" t="s">
        <v>12</v>
      </c>
      <c r="AD72" s="378"/>
      <c r="AE72" s="374" t="s">
        <v>11</v>
      </c>
      <c r="AF72" s="374"/>
      <c r="AG72" s="366" t="s">
        <v>3</v>
      </c>
      <c r="AH72" s="366"/>
      <c r="AI72" s="366"/>
      <c r="AJ72" s="374" t="s">
        <v>11</v>
      </c>
      <c r="AK72" s="374"/>
      <c r="AL72" s="374"/>
      <c r="AM72" s="374"/>
      <c r="AO72" s="378" t="s">
        <v>12</v>
      </c>
      <c r="AP72" s="378"/>
      <c r="AQ72" s="374" t="s">
        <v>11</v>
      </c>
      <c r="AR72" s="374"/>
      <c r="AS72" s="366" t="s">
        <v>3</v>
      </c>
      <c r="AT72" s="366"/>
      <c r="AU72" s="366"/>
      <c r="AV72" s="374" t="s">
        <v>11</v>
      </c>
      <c r="AW72" s="374"/>
      <c r="AX72" s="374"/>
      <c r="AY72" s="374"/>
      <c r="BA72" s="378" t="s">
        <v>12</v>
      </c>
      <c r="BB72" s="378"/>
      <c r="BC72" s="374" t="s">
        <v>11</v>
      </c>
      <c r="BD72" s="374"/>
      <c r="BE72" s="366" t="s">
        <v>3</v>
      </c>
      <c r="BF72" s="366"/>
      <c r="BG72" s="366"/>
      <c r="BH72" s="374" t="s">
        <v>11</v>
      </c>
      <c r="BI72" s="374"/>
      <c r="BJ72" s="374"/>
      <c r="BK72" s="374"/>
    </row>
    <row r="73" spans="1:63" x14ac:dyDescent="0.25">
      <c r="A73" s="3" t="s">
        <v>10</v>
      </c>
      <c r="C73" s="379" t="s">
        <v>2</v>
      </c>
      <c r="D73" s="379"/>
      <c r="E73" s="380" t="s">
        <v>2</v>
      </c>
      <c r="F73" s="380"/>
      <c r="G73" s="365" t="s">
        <v>2</v>
      </c>
      <c r="H73" s="365"/>
      <c r="I73" s="365"/>
      <c r="J73" s="375" t="s">
        <v>13</v>
      </c>
      <c r="K73" s="375"/>
      <c r="L73" s="11"/>
      <c r="M73" s="11"/>
      <c r="O73" s="379" t="s">
        <v>2</v>
      </c>
      <c r="P73" s="379"/>
      <c r="Q73" s="380" t="s">
        <v>2</v>
      </c>
      <c r="R73" s="380"/>
      <c r="S73" s="365" t="s">
        <v>2</v>
      </c>
      <c r="T73" s="365"/>
      <c r="U73" s="365"/>
      <c r="V73" s="375" t="s">
        <v>13</v>
      </c>
      <c r="W73" s="375"/>
      <c r="X73" s="11"/>
      <c r="Y73" s="11"/>
      <c r="AA73" s="3" t="s">
        <v>10</v>
      </c>
      <c r="AC73" s="379" t="s">
        <v>2</v>
      </c>
      <c r="AD73" s="379"/>
      <c r="AE73" s="380" t="s">
        <v>2</v>
      </c>
      <c r="AF73" s="380"/>
      <c r="AG73" s="365" t="s">
        <v>2</v>
      </c>
      <c r="AH73" s="365"/>
      <c r="AI73" s="365"/>
      <c r="AJ73" s="375" t="s">
        <v>13</v>
      </c>
      <c r="AK73" s="375"/>
      <c r="AL73" s="11"/>
      <c r="AM73" s="11"/>
      <c r="AO73" s="379" t="s">
        <v>2</v>
      </c>
      <c r="AP73" s="379"/>
      <c r="AQ73" s="380" t="s">
        <v>2</v>
      </c>
      <c r="AR73" s="380"/>
      <c r="AS73" s="365" t="s">
        <v>2</v>
      </c>
      <c r="AT73" s="365"/>
      <c r="AU73" s="365"/>
      <c r="AV73" s="375" t="s">
        <v>13</v>
      </c>
      <c r="AW73" s="375"/>
      <c r="AX73" s="11"/>
      <c r="AY73" s="11"/>
      <c r="BA73" s="379" t="s">
        <v>2</v>
      </c>
      <c r="BB73" s="379"/>
      <c r="BC73" s="380" t="s">
        <v>2</v>
      </c>
      <c r="BD73" s="380"/>
      <c r="BE73" s="365" t="s">
        <v>2</v>
      </c>
      <c r="BF73" s="365"/>
      <c r="BG73" s="365"/>
      <c r="BH73" s="375" t="s">
        <v>13</v>
      </c>
      <c r="BI73" s="375"/>
      <c r="BJ73" s="11"/>
      <c r="BK73" s="11"/>
    </row>
    <row r="74" spans="1:63" x14ac:dyDescent="0.25">
      <c r="A74" s="1" t="s">
        <v>8</v>
      </c>
      <c r="C74" s="6" t="s">
        <v>4</v>
      </c>
      <c r="D74" s="6" t="s">
        <v>5</v>
      </c>
      <c r="E74" s="4" t="s">
        <v>4</v>
      </c>
      <c r="F74" s="4" t="s">
        <v>5</v>
      </c>
      <c r="G74" s="249" t="s">
        <v>4</v>
      </c>
      <c r="H74" s="249" t="s">
        <v>5</v>
      </c>
      <c r="I74" s="35" t="s">
        <v>2</v>
      </c>
      <c r="J74" s="12" t="s">
        <v>4</v>
      </c>
      <c r="K74" s="12" t="s">
        <v>5</v>
      </c>
      <c r="L74" s="12" t="s">
        <v>4</v>
      </c>
      <c r="M74" s="12" t="s">
        <v>5</v>
      </c>
      <c r="O74" s="6" t="s">
        <v>4</v>
      </c>
      <c r="P74" s="6" t="s">
        <v>5</v>
      </c>
      <c r="Q74" s="4" t="s">
        <v>4</v>
      </c>
      <c r="R74" s="4" t="s">
        <v>5</v>
      </c>
      <c r="S74" s="249" t="s">
        <v>4</v>
      </c>
      <c r="T74" s="249" t="s">
        <v>5</v>
      </c>
      <c r="U74" s="35" t="s">
        <v>2</v>
      </c>
      <c r="V74" s="12" t="s">
        <v>4</v>
      </c>
      <c r="W74" s="12" t="s">
        <v>5</v>
      </c>
      <c r="X74" s="12" t="s">
        <v>4</v>
      </c>
      <c r="Y74" s="12" t="s">
        <v>5</v>
      </c>
      <c r="AA74" s="1" t="s">
        <v>8</v>
      </c>
      <c r="AC74" s="6" t="s">
        <v>4</v>
      </c>
      <c r="AD74" s="6" t="s">
        <v>5</v>
      </c>
      <c r="AE74" s="4" t="s">
        <v>4</v>
      </c>
      <c r="AF74" s="4" t="s">
        <v>5</v>
      </c>
      <c r="AG74" s="249" t="s">
        <v>4</v>
      </c>
      <c r="AH74" s="249" t="s">
        <v>5</v>
      </c>
      <c r="AI74" s="35" t="s">
        <v>2</v>
      </c>
      <c r="AJ74" s="12" t="s">
        <v>4</v>
      </c>
      <c r="AK74" s="12" t="s">
        <v>5</v>
      </c>
      <c r="AL74" s="12" t="s">
        <v>4</v>
      </c>
      <c r="AM74" s="12" t="s">
        <v>5</v>
      </c>
      <c r="AO74" s="6" t="s">
        <v>4</v>
      </c>
      <c r="AP74" s="6" t="s">
        <v>5</v>
      </c>
      <c r="AQ74" s="4" t="s">
        <v>4</v>
      </c>
      <c r="AR74" s="4" t="s">
        <v>5</v>
      </c>
      <c r="AS74" s="249" t="s">
        <v>4</v>
      </c>
      <c r="AT74" s="249" t="s">
        <v>5</v>
      </c>
      <c r="AU74" s="35" t="s">
        <v>2</v>
      </c>
      <c r="AV74" s="12" t="s">
        <v>4</v>
      </c>
      <c r="AW74" s="12" t="s">
        <v>5</v>
      </c>
      <c r="AX74" s="12" t="s">
        <v>4</v>
      </c>
      <c r="AY74" s="12" t="s">
        <v>5</v>
      </c>
      <c r="BA74" s="6" t="s">
        <v>4</v>
      </c>
      <c r="BB74" s="6" t="s">
        <v>5</v>
      </c>
      <c r="BC74" s="4" t="s">
        <v>4</v>
      </c>
      <c r="BD74" s="4" t="s">
        <v>5</v>
      </c>
      <c r="BE74" s="249" t="s">
        <v>4</v>
      </c>
      <c r="BF74" s="249" t="s">
        <v>5</v>
      </c>
      <c r="BG74" s="35" t="s">
        <v>2</v>
      </c>
      <c r="BH74" s="12" t="s">
        <v>4</v>
      </c>
      <c r="BI74" s="12" t="s">
        <v>5</v>
      </c>
      <c r="BJ74" s="12" t="s">
        <v>4</v>
      </c>
      <c r="BK74" s="12" t="s">
        <v>5</v>
      </c>
    </row>
    <row r="75" spans="1:63" x14ac:dyDescent="0.25">
      <c r="A75" s="33">
        <v>1</v>
      </c>
      <c r="C75" s="5">
        <f>[3]Output!B96</f>
        <v>0</v>
      </c>
      <c r="D75" s="5">
        <f>[3]Output!C96</f>
        <v>0</v>
      </c>
      <c r="E75" s="8">
        <f>[3]Output!D96</f>
        <v>0</v>
      </c>
      <c r="F75" s="8">
        <f>[3]Output!E96</f>
        <v>0</v>
      </c>
      <c r="G75" s="22">
        <f>C75+E75</f>
        <v>0</v>
      </c>
      <c r="H75" s="22">
        <f>D75+F75</f>
        <v>0</v>
      </c>
      <c r="I75" s="250">
        <f>H75+G75</f>
        <v>0</v>
      </c>
      <c r="J75" s="36" t="e">
        <f t="shared" ref="J75:J99" si="65">E75/(C75+E75)</f>
        <v>#DIV/0!</v>
      </c>
      <c r="K75" s="36" t="e">
        <f t="shared" ref="K75:K99" si="66">F75/(D75+F75)</f>
        <v>#DIV/0!</v>
      </c>
      <c r="L75" s="10">
        <f>[3]Output!Q96</f>
        <v>0</v>
      </c>
      <c r="M75" s="10">
        <f>[3]Output!R96</f>
        <v>0</v>
      </c>
      <c r="O75" s="5">
        <f>[4]Output!B96</f>
        <v>0</v>
      </c>
      <c r="P75" s="5">
        <f>[4]Output!C96</f>
        <v>0</v>
      </c>
      <c r="Q75" s="8">
        <f>[4]Output!D96</f>
        <v>0</v>
      </c>
      <c r="R75" s="8">
        <f>[4]Output!E96</f>
        <v>0</v>
      </c>
      <c r="S75" s="22">
        <f>O75+Q75</f>
        <v>0</v>
      </c>
      <c r="T75" s="22">
        <f>P75+R75</f>
        <v>0</v>
      </c>
      <c r="U75" s="250">
        <f>T75+S75</f>
        <v>0</v>
      </c>
      <c r="V75" s="36" t="e">
        <f t="shared" ref="V75:V99" si="67">Q75/(O75+Q75)</f>
        <v>#DIV/0!</v>
      </c>
      <c r="W75" s="36" t="e">
        <f t="shared" ref="W75:W99" si="68">R75/(P75+R75)</f>
        <v>#DIV/0!</v>
      </c>
      <c r="X75" s="10">
        <f>[4]Output!Q96</f>
        <v>0</v>
      </c>
      <c r="Y75" s="10">
        <f>[4]Output!R96</f>
        <v>0</v>
      </c>
      <c r="AA75" s="33">
        <v>1</v>
      </c>
      <c r="AC75" s="5">
        <f>[2]Output!B96</f>
        <v>0</v>
      </c>
      <c r="AD75" s="5">
        <f>[2]Output!C96</f>
        <v>0</v>
      </c>
      <c r="AE75" s="8">
        <f>[2]Output!D96</f>
        <v>0</v>
      </c>
      <c r="AF75" s="8">
        <f>[2]Output!E96</f>
        <v>0</v>
      </c>
      <c r="AG75" s="22">
        <f>AC75+AE75</f>
        <v>0</v>
      </c>
      <c r="AH75" s="22">
        <f>AD75+AF75</f>
        <v>0</v>
      </c>
      <c r="AI75" s="250">
        <f>AH75+AG75</f>
        <v>0</v>
      </c>
      <c r="AJ75" s="36" t="e">
        <f t="shared" ref="AJ75:AJ99" si="69">AE75/(AC75+AE75)</f>
        <v>#DIV/0!</v>
      </c>
      <c r="AK75" s="36" t="e">
        <f t="shared" ref="AK75:AK99" si="70">AF75/(AD75+AF75)</f>
        <v>#DIV/0!</v>
      </c>
      <c r="AL75" s="10">
        <f>[2]Output!Q96</f>
        <v>0</v>
      </c>
      <c r="AM75" s="10">
        <f>[2]Output!R96</f>
        <v>0</v>
      </c>
      <c r="AO75" s="5">
        <f>[5]Output!B96</f>
        <v>0</v>
      </c>
      <c r="AP75" s="5">
        <f>[5]Output!C96</f>
        <v>0</v>
      </c>
      <c r="AQ75" s="8">
        <f>[5]Output!D96</f>
        <v>0</v>
      </c>
      <c r="AR75" s="8">
        <f>[5]Output!E96</f>
        <v>0</v>
      </c>
      <c r="AS75" s="22">
        <f>AO75+AQ75</f>
        <v>0</v>
      </c>
      <c r="AT75" s="22">
        <f>AP75+AR75</f>
        <v>0</v>
      </c>
      <c r="AU75" s="250">
        <f>AT75+AS75</f>
        <v>0</v>
      </c>
      <c r="AV75" s="36" t="e">
        <f t="shared" ref="AV75:AV99" si="71">AQ75/(AO75+AQ75)</f>
        <v>#DIV/0!</v>
      </c>
      <c r="AW75" s="36" t="e">
        <f t="shared" ref="AW75:AW99" si="72">AR75/(AP75+AR75)</f>
        <v>#DIV/0!</v>
      </c>
      <c r="AX75" s="10">
        <f>[5]Output!Q96</f>
        <v>0</v>
      </c>
      <c r="AY75" s="10">
        <f>[5]Output!R96</f>
        <v>0</v>
      </c>
      <c r="BA75" s="5">
        <f>[6]Output!B96</f>
        <v>725</v>
      </c>
      <c r="BB75" s="5">
        <f>[6]Output!C96</f>
        <v>801</v>
      </c>
      <c r="BC75" s="8">
        <f>[6]Output!D96</f>
        <v>28</v>
      </c>
      <c r="BD75" s="8">
        <f>[6]Output!E96</f>
        <v>21</v>
      </c>
      <c r="BE75" s="22">
        <f>BA75+BC75</f>
        <v>753</v>
      </c>
      <c r="BF75" s="22">
        <f>BB75+BD75</f>
        <v>822</v>
      </c>
      <c r="BG75" s="250">
        <f>BF75+BE75</f>
        <v>1575</v>
      </c>
      <c r="BH75" s="36">
        <f t="shared" ref="BH75:BH99" si="73">BC75/(BA75+BC75)</f>
        <v>3.7184594953519258E-2</v>
      </c>
      <c r="BI75" s="36">
        <f t="shared" ref="BI75:BI99" si="74">BD75/(BB75+BD75)</f>
        <v>2.5547445255474453E-2</v>
      </c>
      <c r="BJ75" s="10">
        <f>[5]Output!AC96</f>
        <v>0</v>
      </c>
      <c r="BK75" s="10">
        <f>[5]Output!AD96</f>
        <v>0</v>
      </c>
    </row>
    <row r="76" spans="1:63" x14ac:dyDescent="0.25">
      <c r="A76" s="33">
        <v>2</v>
      </c>
      <c r="C76" s="5">
        <f>[3]Output!B97</f>
        <v>0</v>
      </c>
      <c r="D76" s="5">
        <f>[3]Output!C97</f>
        <v>0</v>
      </c>
      <c r="E76" s="8">
        <f>[3]Output!D97</f>
        <v>0</v>
      </c>
      <c r="F76" s="8">
        <f>[3]Output!E97</f>
        <v>0</v>
      </c>
      <c r="G76" s="22">
        <f t="shared" ref="G76:G98" si="75">C76+E76</f>
        <v>0</v>
      </c>
      <c r="H76" s="22">
        <f t="shared" ref="H76:H98" si="76">D76+F76</f>
        <v>0</v>
      </c>
      <c r="I76" s="250">
        <f t="shared" ref="I76:I98" si="77">H76+G76</f>
        <v>0</v>
      </c>
      <c r="J76" s="36" t="e">
        <f t="shared" si="65"/>
        <v>#DIV/0!</v>
      </c>
      <c r="K76" s="36" t="e">
        <f t="shared" si="66"/>
        <v>#DIV/0!</v>
      </c>
      <c r="L76" s="10">
        <f>[3]Output!Q97</f>
        <v>0</v>
      </c>
      <c r="M76" s="10">
        <f>[3]Output!R97</f>
        <v>0</v>
      </c>
      <c r="O76" s="5">
        <f>[4]Output!B97</f>
        <v>0</v>
      </c>
      <c r="P76" s="5">
        <f>[4]Output!C97</f>
        <v>0</v>
      </c>
      <c r="Q76" s="8">
        <f>[4]Output!D97</f>
        <v>0</v>
      </c>
      <c r="R76" s="8">
        <f>[4]Output!E97</f>
        <v>0</v>
      </c>
      <c r="S76" s="22">
        <f t="shared" ref="S76:S98" si="78">O76+Q76</f>
        <v>0</v>
      </c>
      <c r="T76" s="22">
        <f t="shared" ref="T76:T98" si="79">P76+R76</f>
        <v>0</v>
      </c>
      <c r="U76" s="250">
        <f t="shared" ref="U76:U98" si="80">T76+S76</f>
        <v>0</v>
      </c>
      <c r="V76" s="36" t="e">
        <f t="shared" si="67"/>
        <v>#DIV/0!</v>
      </c>
      <c r="W76" s="36" t="e">
        <f t="shared" si="68"/>
        <v>#DIV/0!</v>
      </c>
      <c r="X76" s="10">
        <f>[4]Output!Q97</f>
        <v>0</v>
      </c>
      <c r="Y76" s="10">
        <f>[4]Output!R97</f>
        <v>0</v>
      </c>
      <c r="AA76" s="33">
        <v>2</v>
      </c>
      <c r="AC76" s="5">
        <f>[2]Output!B97</f>
        <v>0</v>
      </c>
      <c r="AD76" s="5">
        <f>[2]Output!C97</f>
        <v>0</v>
      </c>
      <c r="AE76" s="8">
        <f>[2]Output!D97</f>
        <v>0</v>
      </c>
      <c r="AF76" s="8">
        <f>[2]Output!E97</f>
        <v>0</v>
      </c>
      <c r="AG76" s="22">
        <f t="shared" ref="AG76:AG98" si="81">AC76+AE76</f>
        <v>0</v>
      </c>
      <c r="AH76" s="22">
        <f t="shared" ref="AH76:AH98" si="82">AD76+AF76</f>
        <v>0</v>
      </c>
      <c r="AI76" s="250">
        <f t="shared" ref="AI76:AI98" si="83">AH76+AG76</f>
        <v>0</v>
      </c>
      <c r="AJ76" s="36" t="e">
        <f t="shared" si="69"/>
        <v>#DIV/0!</v>
      </c>
      <c r="AK76" s="36" t="e">
        <f t="shared" si="70"/>
        <v>#DIV/0!</v>
      </c>
      <c r="AL76" s="10">
        <f>[2]Output!Q97</f>
        <v>0</v>
      </c>
      <c r="AM76" s="10">
        <f>[2]Output!R97</f>
        <v>0</v>
      </c>
      <c r="AO76" s="5">
        <f>[5]Output!B97</f>
        <v>0</v>
      </c>
      <c r="AP76" s="5">
        <f>[5]Output!C97</f>
        <v>0</v>
      </c>
      <c r="AQ76" s="8">
        <f>[5]Output!D97</f>
        <v>0</v>
      </c>
      <c r="AR76" s="8">
        <f>[5]Output!E97</f>
        <v>0</v>
      </c>
      <c r="AS76" s="22">
        <f t="shared" ref="AS76:AS98" si="84">AO76+AQ76</f>
        <v>0</v>
      </c>
      <c r="AT76" s="22">
        <f t="shared" ref="AT76:AT98" si="85">AP76+AR76</f>
        <v>0</v>
      </c>
      <c r="AU76" s="250">
        <f t="shared" ref="AU76:AU98" si="86">AT76+AS76</f>
        <v>0</v>
      </c>
      <c r="AV76" s="36" t="e">
        <f t="shared" si="71"/>
        <v>#DIV/0!</v>
      </c>
      <c r="AW76" s="36" t="e">
        <f t="shared" si="72"/>
        <v>#DIV/0!</v>
      </c>
      <c r="AX76" s="10">
        <f>[5]Output!Q97</f>
        <v>0</v>
      </c>
      <c r="AY76" s="10">
        <f>[5]Output!R97</f>
        <v>0</v>
      </c>
      <c r="BA76" s="5">
        <f>[6]Output!B97</f>
        <v>369</v>
      </c>
      <c r="BB76" s="5">
        <f>[6]Output!C97</f>
        <v>468</v>
      </c>
      <c r="BC76" s="8">
        <f>[6]Output!D97</f>
        <v>14</v>
      </c>
      <c r="BD76" s="8">
        <f>[6]Output!E97</f>
        <v>12</v>
      </c>
      <c r="BE76" s="22">
        <f t="shared" ref="BE76:BE98" si="87">BA76+BC76</f>
        <v>383</v>
      </c>
      <c r="BF76" s="22">
        <f t="shared" ref="BF76:BF98" si="88">BB76+BD76</f>
        <v>480</v>
      </c>
      <c r="BG76" s="250">
        <f t="shared" ref="BG76:BG98" si="89">BF76+BE76</f>
        <v>863</v>
      </c>
      <c r="BH76" s="36">
        <f t="shared" si="73"/>
        <v>3.6553524804177548E-2</v>
      </c>
      <c r="BI76" s="36">
        <f t="shared" si="74"/>
        <v>2.5000000000000001E-2</v>
      </c>
      <c r="BJ76" s="10">
        <f>[5]Output!AC97</f>
        <v>0</v>
      </c>
      <c r="BK76" s="10">
        <f>[5]Output!AD97</f>
        <v>0</v>
      </c>
    </row>
    <row r="77" spans="1:63" x14ac:dyDescent="0.25">
      <c r="A77" s="33">
        <v>3</v>
      </c>
      <c r="C77" s="5">
        <f>[3]Output!B98</f>
        <v>0</v>
      </c>
      <c r="D77" s="5">
        <f>[3]Output!C98</f>
        <v>0</v>
      </c>
      <c r="E77" s="8">
        <f>[3]Output!D98</f>
        <v>0</v>
      </c>
      <c r="F77" s="8">
        <f>[3]Output!E98</f>
        <v>0</v>
      </c>
      <c r="G77" s="22">
        <f t="shared" si="75"/>
        <v>0</v>
      </c>
      <c r="H77" s="22">
        <f t="shared" si="76"/>
        <v>0</v>
      </c>
      <c r="I77" s="250">
        <f t="shared" si="77"/>
        <v>0</v>
      </c>
      <c r="J77" s="36" t="e">
        <f t="shared" si="65"/>
        <v>#DIV/0!</v>
      </c>
      <c r="K77" s="36" t="e">
        <f t="shared" si="66"/>
        <v>#DIV/0!</v>
      </c>
      <c r="L77" s="10">
        <f>[3]Output!Q98</f>
        <v>0</v>
      </c>
      <c r="M77" s="10">
        <f>[3]Output!R98</f>
        <v>0</v>
      </c>
      <c r="O77" s="5">
        <f>[4]Output!B98</f>
        <v>0</v>
      </c>
      <c r="P77" s="5">
        <f>[4]Output!C98</f>
        <v>0</v>
      </c>
      <c r="Q77" s="8">
        <f>[4]Output!D98</f>
        <v>0</v>
      </c>
      <c r="R77" s="8">
        <f>[4]Output!E98</f>
        <v>0</v>
      </c>
      <c r="S77" s="22">
        <f t="shared" si="78"/>
        <v>0</v>
      </c>
      <c r="T77" s="22">
        <f t="shared" si="79"/>
        <v>0</v>
      </c>
      <c r="U77" s="250">
        <f t="shared" si="80"/>
        <v>0</v>
      </c>
      <c r="V77" s="36" t="e">
        <f t="shared" si="67"/>
        <v>#DIV/0!</v>
      </c>
      <c r="W77" s="36" t="e">
        <f t="shared" si="68"/>
        <v>#DIV/0!</v>
      </c>
      <c r="X77" s="10">
        <f>[4]Output!Q98</f>
        <v>0</v>
      </c>
      <c r="Y77" s="10">
        <f>[4]Output!R98</f>
        <v>0</v>
      </c>
      <c r="AA77" s="33">
        <v>3</v>
      </c>
      <c r="AC77" s="5">
        <f>[2]Output!B98</f>
        <v>0</v>
      </c>
      <c r="AD77" s="5">
        <f>[2]Output!C98</f>
        <v>0</v>
      </c>
      <c r="AE77" s="8">
        <f>[2]Output!D98</f>
        <v>0</v>
      </c>
      <c r="AF77" s="8">
        <f>[2]Output!E98</f>
        <v>0</v>
      </c>
      <c r="AG77" s="22">
        <f t="shared" si="81"/>
        <v>0</v>
      </c>
      <c r="AH77" s="22">
        <f t="shared" si="82"/>
        <v>0</v>
      </c>
      <c r="AI77" s="250">
        <f t="shared" si="83"/>
        <v>0</v>
      </c>
      <c r="AJ77" s="36" t="e">
        <f t="shared" si="69"/>
        <v>#DIV/0!</v>
      </c>
      <c r="AK77" s="36" t="e">
        <f t="shared" si="70"/>
        <v>#DIV/0!</v>
      </c>
      <c r="AL77" s="10">
        <f>[2]Output!Q98</f>
        <v>0</v>
      </c>
      <c r="AM77" s="10">
        <f>[2]Output!R98</f>
        <v>0</v>
      </c>
      <c r="AO77" s="5">
        <f>[5]Output!B98</f>
        <v>0</v>
      </c>
      <c r="AP77" s="5">
        <f>[5]Output!C98</f>
        <v>0</v>
      </c>
      <c r="AQ77" s="8">
        <f>[5]Output!D98</f>
        <v>0</v>
      </c>
      <c r="AR77" s="8">
        <f>[5]Output!E98</f>
        <v>0</v>
      </c>
      <c r="AS77" s="22">
        <f t="shared" si="84"/>
        <v>0</v>
      </c>
      <c r="AT77" s="22">
        <f t="shared" si="85"/>
        <v>0</v>
      </c>
      <c r="AU77" s="250">
        <f t="shared" si="86"/>
        <v>0</v>
      </c>
      <c r="AV77" s="36" t="e">
        <f t="shared" si="71"/>
        <v>#DIV/0!</v>
      </c>
      <c r="AW77" s="36" t="e">
        <f t="shared" si="72"/>
        <v>#DIV/0!</v>
      </c>
      <c r="AX77" s="10">
        <f>[5]Output!Q98</f>
        <v>0</v>
      </c>
      <c r="AY77" s="10">
        <f>[5]Output!R98</f>
        <v>0</v>
      </c>
      <c r="BA77" s="5">
        <f>[6]Output!B98</f>
        <v>279</v>
      </c>
      <c r="BB77" s="5">
        <f>[6]Output!C98</f>
        <v>339</v>
      </c>
      <c r="BC77" s="8">
        <f>[6]Output!D98</f>
        <v>11</v>
      </c>
      <c r="BD77" s="8">
        <f>[6]Output!E98</f>
        <v>9</v>
      </c>
      <c r="BE77" s="22">
        <f t="shared" si="87"/>
        <v>290</v>
      </c>
      <c r="BF77" s="22">
        <f t="shared" si="88"/>
        <v>348</v>
      </c>
      <c r="BG77" s="250">
        <f t="shared" si="89"/>
        <v>638</v>
      </c>
      <c r="BH77" s="36">
        <f t="shared" si="73"/>
        <v>3.793103448275862E-2</v>
      </c>
      <c r="BI77" s="36">
        <f t="shared" si="74"/>
        <v>2.5862068965517241E-2</v>
      </c>
      <c r="BJ77" s="10">
        <f>[5]Output!AC98</f>
        <v>0</v>
      </c>
      <c r="BK77" s="10">
        <f>[5]Output!AD98</f>
        <v>0</v>
      </c>
    </row>
    <row r="78" spans="1:63" x14ac:dyDescent="0.25">
      <c r="A78" s="33">
        <v>4</v>
      </c>
      <c r="C78" s="5">
        <f>[3]Output!B99</f>
        <v>0</v>
      </c>
      <c r="D78" s="5">
        <f>[3]Output!C99</f>
        <v>0</v>
      </c>
      <c r="E78" s="8">
        <f>[3]Output!D99</f>
        <v>0</v>
      </c>
      <c r="F78" s="8">
        <f>[3]Output!E99</f>
        <v>0</v>
      </c>
      <c r="G78" s="22">
        <f t="shared" si="75"/>
        <v>0</v>
      </c>
      <c r="H78" s="22">
        <f t="shared" si="76"/>
        <v>0</v>
      </c>
      <c r="I78" s="250">
        <f t="shared" si="77"/>
        <v>0</v>
      </c>
      <c r="J78" s="36" t="e">
        <f t="shared" si="65"/>
        <v>#DIV/0!</v>
      </c>
      <c r="K78" s="36" t="e">
        <f t="shared" si="66"/>
        <v>#DIV/0!</v>
      </c>
      <c r="L78" s="10">
        <f>[3]Output!Q99</f>
        <v>0</v>
      </c>
      <c r="M78" s="10">
        <f>[3]Output!R99</f>
        <v>0</v>
      </c>
      <c r="O78" s="5">
        <f>[4]Output!B99</f>
        <v>0</v>
      </c>
      <c r="P78" s="5">
        <f>[4]Output!C99</f>
        <v>0</v>
      </c>
      <c r="Q78" s="8">
        <f>[4]Output!D99</f>
        <v>0</v>
      </c>
      <c r="R78" s="8">
        <f>[4]Output!E99</f>
        <v>0</v>
      </c>
      <c r="S78" s="22">
        <f t="shared" si="78"/>
        <v>0</v>
      </c>
      <c r="T78" s="22">
        <f t="shared" si="79"/>
        <v>0</v>
      </c>
      <c r="U78" s="250">
        <f t="shared" si="80"/>
        <v>0</v>
      </c>
      <c r="V78" s="36" t="e">
        <f t="shared" si="67"/>
        <v>#DIV/0!</v>
      </c>
      <c r="W78" s="36" t="e">
        <f t="shared" si="68"/>
        <v>#DIV/0!</v>
      </c>
      <c r="X78" s="10">
        <f>[4]Output!Q99</f>
        <v>0</v>
      </c>
      <c r="Y78" s="10">
        <f>[4]Output!R99</f>
        <v>0</v>
      </c>
      <c r="AA78" s="33">
        <v>4</v>
      </c>
      <c r="AC78" s="5">
        <f>[2]Output!B99</f>
        <v>0</v>
      </c>
      <c r="AD78" s="5">
        <f>[2]Output!C99</f>
        <v>0</v>
      </c>
      <c r="AE78" s="8">
        <f>[2]Output!D99</f>
        <v>0</v>
      </c>
      <c r="AF78" s="8">
        <f>[2]Output!E99</f>
        <v>0</v>
      </c>
      <c r="AG78" s="22">
        <f t="shared" si="81"/>
        <v>0</v>
      </c>
      <c r="AH78" s="22">
        <f t="shared" si="82"/>
        <v>0</v>
      </c>
      <c r="AI78" s="250">
        <f t="shared" si="83"/>
        <v>0</v>
      </c>
      <c r="AJ78" s="36" t="e">
        <f t="shared" si="69"/>
        <v>#DIV/0!</v>
      </c>
      <c r="AK78" s="36" t="e">
        <f t="shared" si="70"/>
        <v>#DIV/0!</v>
      </c>
      <c r="AL78" s="10">
        <f>[2]Output!Q99</f>
        <v>0</v>
      </c>
      <c r="AM78" s="10">
        <f>[2]Output!R99</f>
        <v>0</v>
      </c>
      <c r="AO78" s="5">
        <f>[5]Output!B99</f>
        <v>0</v>
      </c>
      <c r="AP78" s="5">
        <f>[5]Output!C99</f>
        <v>0</v>
      </c>
      <c r="AQ78" s="8">
        <f>[5]Output!D99</f>
        <v>0</v>
      </c>
      <c r="AR78" s="8">
        <f>[5]Output!E99</f>
        <v>0</v>
      </c>
      <c r="AS78" s="22">
        <f t="shared" si="84"/>
        <v>0</v>
      </c>
      <c r="AT78" s="22">
        <f t="shared" si="85"/>
        <v>0</v>
      </c>
      <c r="AU78" s="250">
        <f t="shared" si="86"/>
        <v>0</v>
      </c>
      <c r="AV78" s="36" t="e">
        <f t="shared" si="71"/>
        <v>#DIV/0!</v>
      </c>
      <c r="AW78" s="36" t="e">
        <f t="shared" si="72"/>
        <v>#DIV/0!</v>
      </c>
      <c r="AX78" s="10">
        <f>[5]Output!Q99</f>
        <v>0</v>
      </c>
      <c r="AY78" s="10">
        <f>[5]Output!R99</f>
        <v>0</v>
      </c>
      <c r="BA78" s="5">
        <f>[6]Output!B99</f>
        <v>386</v>
      </c>
      <c r="BB78" s="5">
        <f>[6]Output!C99</f>
        <v>434</v>
      </c>
      <c r="BC78" s="8">
        <f>[6]Output!D99</f>
        <v>15</v>
      </c>
      <c r="BD78" s="8">
        <f>[6]Output!E99</f>
        <v>11</v>
      </c>
      <c r="BE78" s="22">
        <f t="shared" si="87"/>
        <v>401</v>
      </c>
      <c r="BF78" s="22">
        <f t="shared" si="88"/>
        <v>445</v>
      </c>
      <c r="BG78" s="250">
        <f t="shared" si="89"/>
        <v>846</v>
      </c>
      <c r="BH78" s="36">
        <f t="shared" si="73"/>
        <v>3.7406483790523692E-2</v>
      </c>
      <c r="BI78" s="36">
        <f t="shared" si="74"/>
        <v>2.4719101123595506E-2</v>
      </c>
      <c r="BJ78" s="10">
        <f>[5]Output!AC99</f>
        <v>0</v>
      </c>
      <c r="BK78" s="10">
        <f>[5]Output!AD99</f>
        <v>0</v>
      </c>
    </row>
    <row r="79" spans="1:63" x14ac:dyDescent="0.25">
      <c r="A79" s="33">
        <v>5</v>
      </c>
      <c r="C79" s="5">
        <f>[3]Output!B100</f>
        <v>0</v>
      </c>
      <c r="D79" s="5">
        <f>[3]Output!C100</f>
        <v>0</v>
      </c>
      <c r="E79" s="8">
        <f>[3]Output!D100</f>
        <v>0</v>
      </c>
      <c r="F79" s="8">
        <f>[3]Output!E100</f>
        <v>0</v>
      </c>
      <c r="G79" s="22">
        <f t="shared" si="75"/>
        <v>0</v>
      </c>
      <c r="H79" s="22">
        <f t="shared" si="76"/>
        <v>0</v>
      </c>
      <c r="I79" s="250">
        <f t="shared" si="77"/>
        <v>0</v>
      </c>
      <c r="J79" s="36" t="e">
        <f t="shared" si="65"/>
        <v>#DIV/0!</v>
      </c>
      <c r="K79" s="36" t="e">
        <f t="shared" si="66"/>
        <v>#DIV/0!</v>
      </c>
      <c r="L79" s="10">
        <f>[3]Output!Q100</f>
        <v>0</v>
      </c>
      <c r="M79" s="10">
        <f>[3]Output!R100</f>
        <v>0</v>
      </c>
      <c r="O79" s="5">
        <f>[4]Output!B100</f>
        <v>0</v>
      </c>
      <c r="P79" s="5">
        <f>[4]Output!C100</f>
        <v>0</v>
      </c>
      <c r="Q79" s="8">
        <f>[4]Output!D100</f>
        <v>0</v>
      </c>
      <c r="R79" s="8">
        <f>[4]Output!E100</f>
        <v>0</v>
      </c>
      <c r="S79" s="22">
        <f t="shared" si="78"/>
        <v>0</v>
      </c>
      <c r="T79" s="22">
        <f t="shared" si="79"/>
        <v>0</v>
      </c>
      <c r="U79" s="250">
        <f t="shared" si="80"/>
        <v>0</v>
      </c>
      <c r="V79" s="36" t="e">
        <f t="shared" si="67"/>
        <v>#DIV/0!</v>
      </c>
      <c r="W79" s="36" t="e">
        <f t="shared" si="68"/>
        <v>#DIV/0!</v>
      </c>
      <c r="X79" s="10">
        <f>[4]Output!Q100</f>
        <v>0</v>
      </c>
      <c r="Y79" s="10">
        <f>[4]Output!R100</f>
        <v>0</v>
      </c>
      <c r="AA79" s="33">
        <v>5</v>
      </c>
      <c r="AC79" s="5">
        <f>[2]Output!B100</f>
        <v>0</v>
      </c>
      <c r="AD79" s="5">
        <f>[2]Output!C100</f>
        <v>0</v>
      </c>
      <c r="AE79" s="8">
        <f>[2]Output!D100</f>
        <v>0</v>
      </c>
      <c r="AF79" s="8">
        <f>[2]Output!E100</f>
        <v>0</v>
      </c>
      <c r="AG79" s="22">
        <f t="shared" si="81"/>
        <v>0</v>
      </c>
      <c r="AH79" s="22">
        <f t="shared" si="82"/>
        <v>0</v>
      </c>
      <c r="AI79" s="250">
        <f t="shared" si="83"/>
        <v>0</v>
      </c>
      <c r="AJ79" s="36" t="e">
        <f t="shared" si="69"/>
        <v>#DIV/0!</v>
      </c>
      <c r="AK79" s="36" t="e">
        <f t="shared" si="70"/>
        <v>#DIV/0!</v>
      </c>
      <c r="AL79" s="10">
        <f>[2]Output!Q100</f>
        <v>0</v>
      </c>
      <c r="AM79" s="10">
        <f>[2]Output!R100</f>
        <v>0</v>
      </c>
      <c r="AO79" s="5">
        <f>[5]Output!B100</f>
        <v>0</v>
      </c>
      <c r="AP79" s="5">
        <f>[5]Output!C100</f>
        <v>0</v>
      </c>
      <c r="AQ79" s="8">
        <f>[5]Output!D100</f>
        <v>0</v>
      </c>
      <c r="AR79" s="8">
        <f>[5]Output!E100</f>
        <v>0</v>
      </c>
      <c r="AS79" s="22">
        <f t="shared" si="84"/>
        <v>0</v>
      </c>
      <c r="AT79" s="22">
        <f t="shared" si="85"/>
        <v>0</v>
      </c>
      <c r="AU79" s="250">
        <f t="shared" si="86"/>
        <v>0</v>
      </c>
      <c r="AV79" s="36" t="e">
        <f t="shared" si="71"/>
        <v>#DIV/0!</v>
      </c>
      <c r="AW79" s="36" t="e">
        <f t="shared" si="72"/>
        <v>#DIV/0!</v>
      </c>
      <c r="AX79" s="10">
        <f>[5]Output!Q100</f>
        <v>0</v>
      </c>
      <c r="AY79" s="10">
        <f>[5]Output!R100</f>
        <v>0</v>
      </c>
      <c r="BA79" s="5">
        <f>[6]Output!B100</f>
        <v>798</v>
      </c>
      <c r="BB79" s="5">
        <f>[6]Output!C100</f>
        <v>649</v>
      </c>
      <c r="BC79" s="8">
        <f>[6]Output!D100</f>
        <v>31</v>
      </c>
      <c r="BD79" s="8">
        <f>[6]Output!E100</f>
        <v>17</v>
      </c>
      <c r="BE79" s="22">
        <f t="shared" si="87"/>
        <v>829</v>
      </c>
      <c r="BF79" s="22">
        <f t="shared" si="88"/>
        <v>666</v>
      </c>
      <c r="BG79" s="250">
        <f t="shared" si="89"/>
        <v>1495</v>
      </c>
      <c r="BH79" s="36">
        <f t="shared" si="73"/>
        <v>3.739445114595899E-2</v>
      </c>
      <c r="BI79" s="36">
        <f t="shared" si="74"/>
        <v>2.5525525525525526E-2</v>
      </c>
      <c r="BJ79" s="10">
        <f>[5]Output!AC100</f>
        <v>0</v>
      </c>
      <c r="BK79" s="10">
        <f>[5]Output!AD100</f>
        <v>0</v>
      </c>
    </row>
    <row r="80" spans="1:63" x14ac:dyDescent="0.25">
      <c r="A80" s="33">
        <v>6</v>
      </c>
      <c r="C80" s="5">
        <f>[3]Output!B101</f>
        <v>0</v>
      </c>
      <c r="D80" s="5">
        <f>[3]Output!C101</f>
        <v>0</v>
      </c>
      <c r="E80" s="8">
        <f>[3]Output!D101</f>
        <v>0</v>
      </c>
      <c r="F80" s="8">
        <f>[3]Output!E101</f>
        <v>0</v>
      </c>
      <c r="G80" s="22">
        <f t="shared" si="75"/>
        <v>0</v>
      </c>
      <c r="H80" s="22">
        <f t="shared" si="76"/>
        <v>0</v>
      </c>
      <c r="I80" s="250">
        <f t="shared" si="77"/>
        <v>0</v>
      </c>
      <c r="J80" s="36" t="e">
        <f t="shared" si="65"/>
        <v>#DIV/0!</v>
      </c>
      <c r="K80" s="36" t="e">
        <f t="shared" si="66"/>
        <v>#DIV/0!</v>
      </c>
      <c r="L80" s="10">
        <f>[3]Output!Q101</f>
        <v>0</v>
      </c>
      <c r="M80" s="10">
        <f>[3]Output!R101</f>
        <v>0</v>
      </c>
      <c r="O80" s="5">
        <f>[4]Output!B101</f>
        <v>0</v>
      </c>
      <c r="P80" s="5">
        <f>[4]Output!C101</f>
        <v>0</v>
      </c>
      <c r="Q80" s="8">
        <f>[4]Output!D101</f>
        <v>0</v>
      </c>
      <c r="R80" s="8">
        <f>[4]Output!E101</f>
        <v>0</v>
      </c>
      <c r="S80" s="22">
        <f t="shared" si="78"/>
        <v>0</v>
      </c>
      <c r="T80" s="22">
        <f t="shared" si="79"/>
        <v>0</v>
      </c>
      <c r="U80" s="250">
        <f t="shared" si="80"/>
        <v>0</v>
      </c>
      <c r="V80" s="36" t="e">
        <f t="shared" si="67"/>
        <v>#DIV/0!</v>
      </c>
      <c r="W80" s="36" t="e">
        <f t="shared" si="68"/>
        <v>#DIV/0!</v>
      </c>
      <c r="X80" s="10">
        <f>[4]Output!Q101</f>
        <v>0</v>
      </c>
      <c r="Y80" s="10">
        <f>[4]Output!R101</f>
        <v>0</v>
      </c>
      <c r="AA80" s="33">
        <v>6</v>
      </c>
      <c r="AC80" s="5">
        <f>[2]Output!B101</f>
        <v>0</v>
      </c>
      <c r="AD80" s="5">
        <f>[2]Output!C101</f>
        <v>0</v>
      </c>
      <c r="AE80" s="8">
        <f>[2]Output!D101</f>
        <v>0</v>
      </c>
      <c r="AF80" s="8">
        <f>[2]Output!E101</f>
        <v>0</v>
      </c>
      <c r="AG80" s="22">
        <f t="shared" si="81"/>
        <v>0</v>
      </c>
      <c r="AH80" s="22">
        <f t="shared" si="82"/>
        <v>0</v>
      </c>
      <c r="AI80" s="250">
        <f t="shared" si="83"/>
        <v>0</v>
      </c>
      <c r="AJ80" s="36" t="e">
        <f t="shared" si="69"/>
        <v>#DIV/0!</v>
      </c>
      <c r="AK80" s="36" t="e">
        <f t="shared" si="70"/>
        <v>#DIV/0!</v>
      </c>
      <c r="AL80" s="10">
        <f>[2]Output!Q101</f>
        <v>0</v>
      </c>
      <c r="AM80" s="10">
        <f>[2]Output!R101</f>
        <v>0</v>
      </c>
      <c r="AO80" s="5">
        <f>[5]Output!B101</f>
        <v>0</v>
      </c>
      <c r="AP80" s="5">
        <f>[5]Output!C101</f>
        <v>0</v>
      </c>
      <c r="AQ80" s="8">
        <f>[5]Output!D101</f>
        <v>0</v>
      </c>
      <c r="AR80" s="8">
        <f>[5]Output!E101</f>
        <v>0</v>
      </c>
      <c r="AS80" s="22">
        <f t="shared" si="84"/>
        <v>0</v>
      </c>
      <c r="AT80" s="22">
        <f t="shared" si="85"/>
        <v>0</v>
      </c>
      <c r="AU80" s="250">
        <f t="shared" si="86"/>
        <v>0</v>
      </c>
      <c r="AV80" s="36" t="e">
        <f t="shared" si="71"/>
        <v>#DIV/0!</v>
      </c>
      <c r="AW80" s="36" t="e">
        <f t="shared" si="72"/>
        <v>#DIV/0!</v>
      </c>
      <c r="AX80" s="10">
        <f>[5]Output!Q101</f>
        <v>0</v>
      </c>
      <c r="AY80" s="10">
        <f>[5]Output!R101</f>
        <v>0</v>
      </c>
      <c r="BA80" s="5">
        <f>[6]Output!B101</f>
        <v>2144</v>
      </c>
      <c r="BB80" s="5">
        <f>[6]Output!C101</f>
        <v>1688</v>
      </c>
      <c r="BC80" s="8">
        <f>[6]Output!D101</f>
        <v>83</v>
      </c>
      <c r="BD80" s="8">
        <f>[6]Output!E101</f>
        <v>43</v>
      </c>
      <c r="BE80" s="22">
        <f t="shared" si="87"/>
        <v>2227</v>
      </c>
      <c r="BF80" s="22">
        <f t="shared" si="88"/>
        <v>1731</v>
      </c>
      <c r="BG80" s="250">
        <f t="shared" si="89"/>
        <v>3958</v>
      </c>
      <c r="BH80" s="36">
        <f t="shared" si="73"/>
        <v>3.7269869779973056E-2</v>
      </c>
      <c r="BI80" s="36">
        <f t="shared" si="74"/>
        <v>2.4841132293471981E-2</v>
      </c>
      <c r="BJ80" s="10">
        <f>[5]Output!AC101</f>
        <v>0</v>
      </c>
      <c r="BK80" s="10">
        <f>[5]Output!AD101</f>
        <v>0</v>
      </c>
    </row>
    <row r="81" spans="1:63" x14ac:dyDescent="0.25">
      <c r="A81" s="33">
        <v>7</v>
      </c>
      <c r="C81" s="5">
        <f>[3]Output!B102</f>
        <v>0</v>
      </c>
      <c r="D81" s="5">
        <f>[3]Output!C102</f>
        <v>0</v>
      </c>
      <c r="E81" s="8">
        <f>[3]Output!D102</f>
        <v>0</v>
      </c>
      <c r="F81" s="8">
        <f>[3]Output!E102</f>
        <v>0</v>
      </c>
      <c r="G81" s="22">
        <f t="shared" si="75"/>
        <v>0</v>
      </c>
      <c r="H81" s="22">
        <f t="shared" si="76"/>
        <v>0</v>
      </c>
      <c r="I81" s="250">
        <f t="shared" si="77"/>
        <v>0</v>
      </c>
      <c r="J81" s="36" t="e">
        <f t="shared" si="65"/>
        <v>#DIV/0!</v>
      </c>
      <c r="K81" s="36" t="e">
        <f t="shared" si="66"/>
        <v>#DIV/0!</v>
      </c>
      <c r="L81" s="10">
        <f>[3]Output!Q102</f>
        <v>0</v>
      </c>
      <c r="M81" s="10">
        <f>[3]Output!R102</f>
        <v>0</v>
      </c>
      <c r="O81" s="5">
        <f>[4]Output!B102</f>
        <v>0</v>
      </c>
      <c r="P81" s="5">
        <f>[4]Output!C102</f>
        <v>0</v>
      </c>
      <c r="Q81" s="8">
        <f>[4]Output!D102</f>
        <v>0</v>
      </c>
      <c r="R81" s="8">
        <f>[4]Output!E102</f>
        <v>0</v>
      </c>
      <c r="S81" s="22">
        <f t="shared" si="78"/>
        <v>0</v>
      </c>
      <c r="T81" s="22">
        <f t="shared" si="79"/>
        <v>0</v>
      </c>
      <c r="U81" s="250">
        <f t="shared" si="80"/>
        <v>0</v>
      </c>
      <c r="V81" s="36" t="e">
        <f t="shared" si="67"/>
        <v>#DIV/0!</v>
      </c>
      <c r="W81" s="36" t="e">
        <f t="shared" si="68"/>
        <v>#DIV/0!</v>
      </c>
      <c r="X81" s="10">
        <f>[4]Output!Q102</f>
        <v>0</v>
      </c>
      <c r="Y81" s="10">
        <f>[4]Output!R102</f>
        <v>0</v>
      </c>
      <c r="AA81" s="33">
        <v>7</v>
      </c>
      <c r="AC81" s="5">
        <f>[2]Output!B102</f>
        <v>0</v>
      </c>
      <c r="AD81" s="5">
        <f>[2]Output!C102</f>
        <v>0</v>
      </c>
      <c r="AE81" s="8">
        <f>[2]Output!D102</f>
        <v>0</v>
      </c>
      <c r="AF81" s="8">
        <f>[2]Output!E102</f>
        <v>0</v>
      </c>
      <c r="AG81" s="22">
        <f t="shared" si="81"/>
        <v>0</v>
      </c>
      <c r="AH81" s="22">
        <f t="shared" si="82"/>
        <v>0</v>
      </c>
      <c r="AI81" s="250">
        <f t="shared" si="83"/>
        <v>0</v>
      </c>
      <c r="AJ81" s="36" t="e">
        <f t="shared" si="69"/>
        <v>#DIV/0!</v>
      </c>
      <c r="AK81" s="36" t="e">
        <f t="shared" si="70"/>
        <v>#DIV/0!</v>
      </c>
      <c r="AL81" s="10">
        <f>[2]Output!Q102</f>
        <v>0</v>
      </c>
      <c r="AM81" s="10">
        <f>[2]Output!R102</f>
        <v>0</v>
      </c>
      <c r="AO81" s="5">
        <f>[5]Output!B102</f>
        <v>0</v>
      </c>
      <c r="AP81" s="5">
        <f>[5]Output!C102</f>
        <v>0</v>
      </c>
      <c r="AQ81" s="8">
        <f>[5]Output!D102</f>
        <v>0</v>
      </c>
      <c r="AR81" s="8">
        <f>[5]Output!E102</f>
        <v>0</v>
      </c>
      <c r="AS81" s="22">
        <f t="shared" si="84"/>
        <v>0</v>
      </c>
      <c r="AT81" s="22">
        <f t="shared" si="85"/>
        <v>0</v>
      </c>
      <c r="AU81" s="250">
        <f t="shared" si="86"/>
        <v>0</v>
      </c>
      <c r="AV81" s="36" t="e">
        <f t="shared" si="71"/>
        <v>#DIV/0!</v>
      </c>
      <c r="AW81" s="36" t="e">
        <f t="shared" si="72"/>
        <v>#DIV/0!</v>
      </c>
      <c r="AX81" s="10">
        <f>[5]Output!Q102</f>
        <v>0</v>
      </c>
      <c r="AY81" s="10">
        <f>[5]Output!R102</f>
        <v>0</v>
      </c>
      <c r="BA81" s="5">
        <f>[6]Output!B102</f>
        <v>5516</v>
      </c>
      <c r="BB81" s="5">
        <f>[6]Output!C102</f>
        <v>5710</v>
      </c>
      <c r="BC81" s="8">
        <f>[6]Output!D102</f>
        <v>348</v>
      </c>
      <c r="BD81" s="8">
        <f>[6]Output!E102</f>
        <v>291</v>
      </c>
      <c r="BE81" s="22">
        <f t="shared" si="87"/>
        <v>5864</v>
      </c>
      <c r="BF81" s="22">
        <f t="shared" si="88"/>
        <v>6001</v>
      </c>
      <c r="BG81" s="250">
        <f t="shared" si="89"/>
        <v>11865</v>
      </c>
      <c r="BH81" s="36">
        <f t="shared" si="73"/>
        <v>5.9345156889495224E-2</v>
      </c>
      <c r="BI81" s="36">
        <f t="shared" si="74"/>
        <v>4.8491918013664391E-2</v>
      </c>
      <c r="BJ81" s="10">
        <f>[5]Output!AC102</f>
        <v>0</v>
      </c>
      <c r="BK81" s="10">
        <f>[5]Output!AD102</f>
        <v>0</v>
      </c>
    </row>
    <row r="82" spans="1:63" x14ac:dyDescent="0.25">
      <c r="A82" s="34">
        <v>8</v>
      </c>
      <c r="C82" s="19">
        <f>[3]Output!B103</f>
        <v>0</v>
      </c>
      <c r="D82" s="19">
        <f>[3]Output!C103</f>
        <v>0</v>
      </c>
      <c r="E82" s="20">
        <f>[3]Output!D103</f>
        <v>0</v>
      </c>
      <c r="F82" s="20">
        <f>[3]Output!E103</f>
        <v>0</v>
      </c>
      <c r="G82" s="23">
        <f t="shared" si="75"/>
        <v>0</v>
      </c>
      <c r="H82" s="23">
        <f t="shared" si="76"/>
        <v>0</v>
      </c>
      <c r="I82" s="251">
        <f t="shared" si="77"/>
        <v>0</v>
      </c>
      <c r="J82" s="37" t="e">
        <f t="shared" si="65"/>
        <v>#DIV/0!</v>
      </c>
      <c r="K82" s="37" t="e">
        <f t="shared" si="66"/>
        <v>#DIV/0!</v>
      </c>
      <c r="L82" s="21">
        <f>[3]Output!Q103</f>
        <v>0</v>
      </c>
      <c r="M82" s="21">
        <f>[3]Output!R103</f>
        <v>0</v>
      </c>
      <c r="O82" s="19">
        <f>[4]Output!B103</f>
        <v>0</v>
      </c>
      <c r="P82" s="19">
        <f>[4]Output!C103</f>
        <v>0</v>
      </c>
      <c r="Q82" s="20">
        <f>[4]Output!D103</f>
        <v>0</v>
      </c>
      <c r="R82" s="20">
        <f>[4]Output!E103</f>
        <v>0</v>
      </c>
      <c r="S82" s="23">
        <f t="shared" si="78"/>
        <v>0</v>
      </c>
      <c r="T82" s="23">
        <f t="shared" si="79"/>
        <v>0</v>
      </c>
      <c r="U82" s="251">
        <f t="shared" si="80"/>
        <v>0</v>
      </c>
      <c r="V82" s="37" t="e">
        <f t="shared" si="67"/>
        <v>#DIV/0!</v>
      </c>
      <c r="W82" s="37" t="e">
        <f t="shared" si="68"/>
        <v>#DIV/0!</v>
      </c>
      <c r="X82" s="21">
        <f>[4]Output!Q103</f>
        <v>0</v>
      </c>
      <c r="Y82" s="21">
        <f>[4]Output!R103</f>
        <v>0</v>
      </c>
      <c r="AA82" s="34">
        <v>8</v>
      </c>
      <c r="AC82" s="19">
        <f>[2]Output!B103</f>
        <v>0</v>
      </c>
      <c r="AD82" s="19">
        <f>[2]Output!C103</f>
        <v>0</v>
      </c>
      <c r="AE82" s="20">
        <f>[2]Output!D103</f>
        <v>0</v>
      </c>
      <c r="AF82" s="20">
        <f>[2]Output!E103</f>
        <v>0</v>
      </c>
      <c r="AG82" s="23">
        <f t="shared" si="81"/>
        <v>0</v>
      </c>
      <c r="AH82" s="23">
        <f t="shared" si="82"/>
        <v>0</v>
      </c>
      <c r="AI82" s="251">
        <f t="shared" si="83"/>
        <v>0</v>
      </c>
      <c r="AJ82" s="37" t="e">
        <f t="shared" si="69"/>
        <v>#DIV/0!</v>
      </c>
      <c r="AK82" s="37" t="e">
        <f t="shared" si="70"/>
        <v>#DIV/0!</v>
      </c>
      <c r="AL82" s="21">
        <f>[2]Output!Q103</f>
        <v>0</v>
      </c>
      <c r="AM82" s="21">
        <f>[2]Output!R103</f>
        <v>0</v>
      </c>
      <c r="AO82" s="19">
        <f>[5]Output!B103</f>
        <v>0</v>
      </c>
      <c r="AP82" s="19">
        <f>[5]Output!C103</f>
        <v>0</v>
      </c>
      <c r="AQ82" s="20">
        <f>[5]Output!D103</f>
        <v>0</v>
      </c>
      <c r="AR82" s="20">
        <f>[5]Output!E103</f>
        <v>0</v>
      </c>
      <c r="AS82" s="23">
        <f t="shared" si="84"/>
        <v>0</v>
      </c>
      <c r="AT82" s="23">
        <f t="shared" si="85"/>
        <v>0</v>
      </c>
      <c r="AU82" s="251">
        <f t="shared" si="86"/>
        <v>0</v>
      </c>
      <c r="AV82" s="37" t="e">
        <f t="shared" si="71"/>
        <v>#DIV/0!</v>
      </c>
      <c r="AW82" s="37" t="e">
        <f t="shared" si="72"/>
        <v>#DIV/0!</v>
      </c>
      <c r="AX82" s="21">
        <f>[5]Output!Q103</f>
        <v>0</v>
      </c>
      <c r="AY82" s="21">
        <f>[5]Output!R103</f>
        <v>0</v>
      </c>
      <c r="BA82" s="19">
        <f>[6]Output!B103</f>
        <v>6179</v>
      </c>
      <c r="BB82" s="19">
        <f>[6]Output!C103</f>
        <v>6509</v>
      </c>
      <c r="BC82" s="20">
        <f>[6]Output!D103</f>
        <v>1260</v>
      </c>
      <c r="BD82" s="20">
        <f>[6]Output!E103</f>
        <v>1108</v>
      </c>
      <c r="BE82" s="23">
        <f t="shared" si="87"/>
        <v>7439</v>
      </c>
      <c r="BF82" s="23">
        <f t="shared" si="88"/>
        <v>7617</v>
      </c>
      <c r="BG82" s="251">
        <f t="shared" si="89"/>
        <v>15056</v>
      </c>
      <c r="BH82" s="37">
        <f t="shared" si="73"/>
        <v>0.16937760451673611</v>
      </c>
      <c r="BI82" s="37">
        <f t="shared" si="74"/>
        <v>0.14546409347512143</v>
      </c>
      <c r="BJ82" s="21">
        <f>[5]Output!AC103</f>
        <v>0</v>
      </c>
      <c r="BK82" s="21">
        <f>[5]Output!AD103</f>
        <v>0</v>
      </c>
    </row>
    <row r="83" spans="1:63" x14ac:dyDescent="0.25">
      <c r="A83" s="34">
        <v>9</v>
      </c>
      <c r="C83" s="19">
        <f>[3]Output!B104</f>
        <v>0</v>
      </c>
      <c r="D83" s="19">
        <f>[3]Output!C104</f>
        <v>0</v>
      </c>
      <c r="E83" s="20">
        <f>[3]Output!D104</f>
        <v>0</v>
      </c>
      <c r="F83" s="20">
        <f>[3]Output!E104</f>
        <v>0</v>
      </c>
      <c r="G83" s="23">
        <f t="shared" si="75"/>
        <v>0</v>
      </c>
      <c r="H83" s="23">
        <f t="shared" si="76"/>
        <v>0</v>
      </c>
      <c r="I83" s="251">
        <f t="shared" si="77"/>
        <v>0</v>
      </c>
      <c r="J83" s="37" t="e">
        <f t="shared" si="65"/>
        <v>#DIV/0!</v>
      </c>
      <c r="K83" s="37" t="e">
        <f t="shared" si="66"/>
        <v>#DIV/0!</v>
      </c>
      <c r="L83" s="21">
        <f>[3]Output!Q104</f>
        <v>0</v>
      </c>
      <c r="M83" s="21">
        <f>[3]Output!R104</f>
        <v>0</v>
      </c>
      <c r="O83" s="19">
        <f>[4]Output!B104</f>
        <v>0</v>
      </c>
      <c r="P83" s="19">
        <f>[4]Output!C104</f>
        <v>0</v>
      </c>
      <c r="Q83" s="20">
        <f>[4]Output!D104</f>
        <v>0</v>
      </c>
      <c r="R83" s="20">
        <f>[4]Output!E104</f>
        <v>0</v>
      </c>
      <c r="S83" s="23">
        <f t="shared" si="78"/>
        <v>0</v>
      </c>
      <c r="T83" s="23">
        <f t="shared" si="79"/>
        <v>0</v>
      </c>
      <c r="U83" s="251">
        <f t="shared" si="80"/>
        <v>0</v>
      </c>
      <c r="V83" s="37" t="e">
        <f t="shared" si="67"/>
        <v>#DIV/0!</v>
      </c>
      <c r="W83" s="37" t="e">
        <f t="shared" si="68"/>
        <v>#DIV/0!</v>
      </c>
      <c r="X83" s="21">
        <f>[4]Output!Q104</f>
        <v>0</v>
      </c>
      <c r="Y83" s="21">
        <f>[4]Output!R104</f>
        <v>0</v>
      </c>
      <c r="AA83" s="34">
        <v>9</v>
      </c>
      <c r="AC83" s="19">
        <f>[2]Output!B104</f>
        <v>0</v>
      </c>
      <c r="AD83" s="19">
        <f>[2]Output!C104</f>
        <v>0</v>
      </c>
      <c r="AE83" s="20">
        <f>[2]Output!D104</f>
        <v>0</v>
      </c>
      <c r="AF83" s="20">
        <f>[2]Output!E104</f>
        <v>0</v>
      </c>
      <c r="AG83" s="23">
        <f t="shared" si="81"/>
        <v>0</v>
      </c>
      <c r="AH83" s="23">
        <f t="shared" si="82"/>
        <v>0</v>
      </c>
      <c r="AI83" s="251">
        <f t="shared" si="83"/>
        <v>0</v>
      </c>
      <c r="AJ83" s="37" t="e">
        <f t="shared" si="69"/>
        <v>#DIV/0!</v>
      </c>
      <c r="AK83" s="37" t="e">
        <f t="shared" si="70"/>
        <v>#DIV/0!</v>
      </c>
      <c r="AL83" s="21">
        <f>[2]Output!Q104</f>
        <v>0</v>
      </c>
      <c r="AM83" s="21">
        <f>[2]Output!R104</f>
        <v>0</v>
      </c>
      <c r="AO83" s="19">
        <f>[5]Output!B104</f>
        <v>0</v>
      </c>
      <c r="AP83" s="19">
        <f>[5]Output!C104</f>
        <v>0</v>
      </c>
      <c r="AQ83" s="20">
        <f>[5]Output!D104</f>
        <v>0</v>
      </c>
      <c r="AR83" s="20">
        <f>[5]Output!E104</f>
        <v>0</v>
      </c>
      <c r="AS83" s="23">
        <f t="shared" si="84"/>
        <v>0</v>
      </c>
      <c r="AT83" s="23">
        <f t="shared" si="85"/>
        <v>0</v>
      </c>
      <c r="AU83" s="251">
        <f t="shared" si="86"/>
        <v>0</v>
      </c>
      <c r="AV83" s="37" t="e">
        <f t="shared" si="71"/>
        <v>#DIV/0!</v>
      </c>
      <c r="AW83" s="37" t="e">
        <f t="shared" si="72"/>
        <v>#DIV/0!</v>
      </c>
      <c r="AX83" s="21">
        <f>[5]Output!Q104</f>
        <v>0</v>
      </c>
      <c r="AY83" s="21">
        <f>[5]Output!R104</f>
        <v>0</v>
      </c>
      <c r="BA83" s="19">
        <f>[6]Output!B104</f>
        <v>6470</v>
      </c>
      <c r="BB83" s="19">
        <f>[6]Output!C104</f>
        <v>6922</v>
      </c>
      <c r="BC83" s="20">
        <f>[6]Output!D104</f>
        <v>1368</v>
      </c>
      <c r="BD83" s="20">
        <f>[6]Output!E104</f>
        <v>1343</v>
      </c>
      <c r="BE83" s="23">
        <f t="shared" si="87"/>
        <v>7838</v>
      </c>
      <c r="BF83" s="23">
        <f t="shared" si="88"/>
        <v>8265</v>
      </c>
      <c r="BG83" s="251">
        <f t="shared" si="89"/>
        <v>16103</v>
      </c>
      <c r="BH83" s="37">
        <f t="shared" si="73"/>
        <v>0.17453431997958663</v>
      </c>
      <c r="BI83" s="37">
        <f t="shared" si="74"/>
        <v>0.16249243799153054</v>
      </c>
      <c r="BJ83" s="21">
        <f>[5]Output!AC104</f>
        <v>0</v>
      </c>
      <c r="BK83" s="21">
        <f>[5]Output!AD104</f>
        <v>0</v>
      </c>
    </row>
    <row r="84" spans="1:63" x14ac:dyDescent="0.25">
      <c r="A84" s="34">
        <v>10</v>
      </c>
      <c r="C84" s="19">
        <f>[3]Output!B105</f>
        <v>0</v>
      </c>
      <c r="D84" s="19">
        <f>[3]Output!C105</f>
        <v>0</v>
      </c>
      <c r="E84" s="20">
        <f>[3]Output!D105</f>
        <v>0</v>
      </c>
      <c r="F84" s="20">
        <f>[3]Output!E105</f>
        <v>0</v>
      </c>
      <c r="G84" s="23">
        <f t="shared" si="75"/>
        <v>0</v>
      </c>
      <c r="H84" s="23">
        <f t="shared" si="76"/>
        <v>0</v>
      </c>
      <c r="I84" s="251">
        <f t="shared" si="77"/>
        <v>0</v>
      </c>
      <c r="J84" s="37" t="e">
        <f t="shared" si="65"/>
        <v>#DIV/0!</v>
      </c>
      <c r="K84" s="37" t="e">
        <f t="shared" si="66"/>
        <v>#DIV/0!</v>
      </c>
      <c r="L84" s="21">
        <f>[3]Output!Q105</f>
        <v>0</v>
      </c>
      <c r="M84" s="21">
        <f>[3]Output!R105</f>
        <v>0</v>
      </c>
      <c r="O84" s="19">
        <f>[4]Output!B105</f>
        <v>0</v>
      </c>
      <c r="P84" s="19">
        <f>[4]Output!C105</f>
        <v>0</v>
      </c>
      <c r="Q84" s="20">
        <f>[4]Output!D105</f>
        <v>0</v>
      </c>
      <c r="R84" s="20">
        <f>[4]Output!E105</f>
        <v>0</v>
      </c>
      <c r="S84" s="23">
        <f t="shared" si="78"/>
        <v>0</v>
      </c>
      <c r="T84" s="23">
        <f t="shared" si="79"/>
        <v>0</v>
      </c>
      <c r="U84" s="251">
        <f t="shared" si="80"/>
        <v>0</v>
      </c>
      <c r="V84" s="37" t="e">
        <f t="shared" si="67"/>
        <v>#DIV/0!</v>
      </c>
      <c r="W84" s="37" t="e">
        <f t="shared" si="68"/>
        <v>#DIV/0!</v>
      </c>
      <c r="X84" s="21">
        <f>[4]Output!Q105</f>
        <v>0</v>
      </c>
      <c r="Y84" s="21">
        <f>[4]Output!R105</f>
        <v>0</v>
      </c>
      <c r="AA84" s="34">
        <v>10</v>
      </c>
      <c r="AC84" s="19">
        <f>[2]Output!B105</f>
        <v>0</v>
      </c>
      <c r="AD84" s="19">
        <f>[2]Output!C105</f>
        <v>0</v>
      </c>
      <c r="AE84" s="20">
        <f>[2]Output!D105</f>
        <v>0</v>
      </c>
      <c r="AF84" s="20">
        <f>[2]Output!E105</f>
        <v>0</v>
      </c>
      <c r="AG84" s="23">
        <f t="shared" si="81"/>
        <v>0</v>
      </c>
      <c r="AH84" s="23">
        <f t="shared" si="82"/>
        <v>0</v>
      </c>
      <c r="AI84" s="251">
        <f t="shared" si="83"/>
        <v>0</v>
      </c>
      <c r="AJ84" s="37" t="e">
        <f t="shared" si="69"/>
        <v>#DIV/0!</v>
      </c>
      <c r="AK84" s="37" t="e">
        <f t="shared" si="70"/>
        <v>#DIV/0!</v>
      </c>
      <c r="AL84" s="21">
        <f>[2]Output!Q105</f>
        <v>0</v>
      </c>
      <c r="AM84" s="21">
        <f>[2]Output!R105</f>
        <v>0</v>
      </c>
      <c r="AO84" s="19">
        <f>[5]Output!B105</f>
        <v>0</v>
      </c>
      <c r="AP84" s="19">
        <f>[5]Output!C105</f>
        <v>0</v>
      </c>
      <c r="AQ84" s="20">
        <f>[5]Output!D105</f>
        <v>0</v>
      </c>
      <c r="AR84" s="20">
        <f>[5]Output!E105</f>
        <v>0</v>
      </c>
      <c r="AS84" s="23">
        <f t="shared" si="84"/>
        <v>0</v>
      </c>
      <c r="AT84" s="23">
        <f t="shared" si="85"/>
        <v>0</v>
      </c>
      <c r="AU84" s="251">
        <f t="shared" si="86"/>
        <v>0</v>
      </c>
      <c r="AV84" s="37" t="e">
        <f t="shared" si="71"/>
        <v>#DIV/0!</v>
      </c>
      <c r="AW84" s="37" t="e">
        <f t="shared" si="72"/>
        <v>#DIV/0!</v>
      </c>
      <c r="AX84" s="21">
        <f>[5]Output!Q105</f>
        <v>0</v>
      </c>
      <c r="AY84" s="21">
        <f>[5]Output!R105</f>
        <v>0</v>
      </c>
      <c r="BA84" s="19">
        <f>[6]Output!B105</f>
        <v>5168</v>
      </c>
      <c r="BB84" s="19">
        <f>[6]Output!C105</f>
        <v>5489</v>
      </c>
      <c r="BC84" s="20">
        <f>[6]Output!D105</f>
        <v>711</v>
      </c>
      <c r="BD84" s="20">
        <f>[6]Output!E105</f>
        <v>615</v>
      </c>
      <c r="BE84" s="23">
        <f t="shared" si="87"/>
        <v>5879</v>
      </c>
      <c r="BF84" s="23">
        <f t="shared" si="88"/>
        <v>6104</v>
      </c>
      <c r="BG84" s="251">
        <f t="shared" si="89"/>
        <v>11983</v>
      </c>
      <c r="BH84" s="37">
        <f t="shared" si="73"/>
        <v>0.12093893519306004</v>
      </c>
      <c r="BI84" s="37">
        <f t="shared" si="74"/>
        <v>0.10075360419397117</v>
      </c>
      <c r="BJ84" s="21">
        <f>[5]Output!AC105</f>
        <v>0</v>
      </c>
      <c r="BK84" s="21">
        <f>[5]Output!AD105</f>
        <v>0</v>
      </c>
    </row>
    <row r="85" spans="1:63" x14ac:dyDescent="0.25">
      <c r="A85" s="33">
        <v>11</v>
      </c>
      <c r="C85" s="5">
        <f>[3]Output!B106</f>
        <v>0</v>
      </c>
      <c r="D85" s="5">
        <f>[3]Output!C106</f>
        <v>0</v>
      </c>
      <c r="E85" s="8">
        <f>[3]Output!D106</f>
        <v>0</v>
      </c>
      <c r="F85" s="8">
        <f>[3]Output!E106</f>
        <v>0</v>
      </c>
      <c r="G85" s="22">
        <f t="shared" si="75"/>
        <v>0</v>
      </c>
      <c r="H85" s="22">
        <f t="shared" si="76"/>
        <v>0</v>
      </c>
      <c r="I85" s="250">
        <f t="shared" si="77"/>
        <v>0</v>
      </c>
      <c r="J85" s="36" t="e">
        <f t="shared" si="65"/>
        <v>#DIV/0!</v>
      </c>
      <c r="K85" s="36" t="e">
        <f t="shared" si="66"/>
        <v>#DIV/0!</v>
      </c>
      <c r="L85" s="10">
        <f>[3]Output!Q106</f>
        <v>0</v>
      </c>
      <c r="M85" s="10">
        <f>[3]Output!R106</f>
        <v>0</v>
      </c>
      <c r="O85" s="5">
        <f>[4]Output!B106</f>
        <v>0</v>
      </c>
      <c r="P85" s="5">
        <f>[4]Output!C106</f>
        <v>0</v>
      </c>
      <c r="Q85" s="8">
        <f>[4]Output!D106</f>
        <v>0</v>
      </c>
      <c r="R85" s="8">
        <f>[4]Output!E106</f>
        <v>0</v>
      </c>
      <c r="S85" s="22">
        <f t="shared" si="78"/>
        <v>0</v>
      </c>
      <c r="T85" s="22">
        <f t="shared" si="79"/>
        <v>0</v>
      </c>
      <c r="U85" s="250">
        <f t="shared" si="80"/>
        <v>0</v>
      </c>
      <c r="V85" s="36" t="e">
        <f t="shared" si="67"/>
        <v>#DIV/0!</v>
      </c>
      <c r="W85" s="36" t="e">
        <f t="shared" si="68"/>
        <v>#DIV/0!</v>
      </c>
      <c r="X85" s="10">
        <f>[4]Output!Q106</f>
        <v>0</v>
      </c>
      <c r="Y85" s="10">
        <f>[4]Output!R106</f>
        <v>0</v>
      </c>
      <c r="AA85" s="33">
        <v>11</v>
      </c>
      <c r="AC85" s="5">
        <f>[2]Output!B106</f>
        <v>0</v>
      </c>
      <c r="AD85" s="5">
        <f>[2]Output!C106</f>
        <v>0</v>
      </c>
      <c r="AE85" s="8">
        <f>[2]Output!D106</f>
        <v>0</v>
      </c>
      <c r="AF85" s="8">
        <f>[2]Output!E106</f>
        <v>0</v>
      </c>
      <c r="AG85" s="22">
        <f t="shared" si="81"/>
        <v>0</v>
      </c>
      <c r="AH85" s="22">
        <f t="shared" si="82"/>
        <v>0</v>
      </c>
      <c r="AI85" s="250">
        <f t="shared" si="83"/>
        <v>0</v>
      </c>
      <c r="AJ85" s="36" t="e">
        <f t="shared" si="69"/>
        <v>#DIV/0!</v>
      </c>
      <c r="AK85" s="36" t="e">
        <f t="shared" si="70"/>
        <v>#DIV/0!</v>
      </c>
      <c r="AL85" s="10">
        <f>[2]Output!Q106</f>
        <v>0</v>
      </c>
      <c r="AM85" s="10">
        <f>[2]Output!R106</f>
        <v>0</v>
      </c>
      <c r="AO85" s="5">
        <f>[5]Output!B106</f>
        <v>0</v>
      </c>
      <c r="AP85" s="5">
        <f>[5]Output!C106</f>
        <v>0</v>
      </c>
      <c r="AQ85" s="8">
        <f>[5]Output!D106</f>
        <v>0</v>
      </c>
      <c r="AR85" s="8">
        <f>[5]Output!E106</f>
        <v>0</v>
      </c>
      <c r="AS85" s="22">
        <f t="shared" si="84"/>
        <v>0</v>
      </c>
      <c r="AT85" s="22">
        <f t="shared" si="85"/>
        <v>0</v>
      </c>
      <c r="AU85" s="250">
        <f t="shared" si="86"/>
        <v>0</v>
      </c>
      <c r="AV85" s="36" t="e">
        <f t="shared" si="71"/>
        <v>#DIV/0!</v>
      </c>
      <c r="AW85" s="36" t="e">
        <f t="shared" si="72"/>
        <v>#DIV/0!</v>
      </c>
      <c r="AX85" s="10">
        <f>[5]Output!Q106</f>
        <v>0</v>
      </c>
      <c r="AY85" s="10">
        <f>[5]Output!R106</f>
        <v>0</v>
      </c>
      <c r="BA85" s="5">
        <f>[6]Output!B106</f>
        <v>4801</v>
      </c>
      <c r="BB85" s="5">
        <f>[6]Output!C106</f>
        <v>6085</v>
      </c>
      <c r="BC85" s="8">
        <f>[6]Output!D106</f>
        <v>371</v>
      </c>
      <c r="BD85" s="8">
        <f>[6]Output!E106</f>
        <v>626</v>
      </c>
      <c r="BE85" s="22">
        <f t="shared" si="87"/>
        <v>5172</v>
      </c>
      <c r="BF85" s="22">
        <f t="shared" si="88"/>
        <v>6711</v>
      </c>
      <c r="BG85" s="250">
        <f t="shared" si="89"/>
        <v>11883</v>
      </c>
      <c r="BH85" s="36">
        <f t="shared" si="73"/>
        <v>7.173240525908739E-2</v>
      </c>
      <c r="BI85" s="36">
        <f t="shared" si="74"/>
        <v>9.3279690061093726E-2</v>
      </c>
      <c r="BJ85" s="10">
        <f>[5]Output!AC106</f>
        <v>0</v>
      </c>
      <c r="BK85" s="10">
        <f>[5]Output!AD106</f>
        <v>0</v>
      </c>
    </row>
    <row r="86" spans="1:63" x14ac:dyDescent="0.25">
      <c r="A86" s="33">
        <v>12</v>
      </c>
      <c r="C86" s="5">
        <f>[3]Output!B107</f>
        <v>0</v>
      </c>
      <c r="D86" s="5">
        <f>[3]Output!C107</f>
        <v>0</v>
      </c>
      <c r="E86" s="8">
        <f>[3]Output!D107</f>
        <v>0</v>
      </c>
      <c r="F86" s="8">
        <f>[3]Output!E107</f>
        <v>0</v>
      </c>
      <c r="G86" s="22">
        <f t="shared" si="75"/>
        <v>0</v>
      </c>
      <c r="H86" s="22">
        <f t="shared" si="76"/>
        <v>0</v>
      </c>
      <c r="I86" s="250">
        <f t="shared" si="77"/>
        <v>0</v>
      </c>
      <c r="J86" s="36" t="e">
        <f t="shared" si="65"/>
        <v>#DIV/0!</v>
      </c>
      <c r="K86" s="36" t="e">
        <f t="shared" si="66"/>
        <v>#DIV/0!</v>
      </c>
      <c r="L86" s="10">
        <f>[3]Output!Q107</f>
        <v>0</v>
      </c>
      <c r="M86" s="10">
        <f>[3]Output!R107</f>
        <v>0</v>
      </c>
      <c r="O86" s="5">
        <f>[4]Output!B107</f>
        <v>0</v>
      </c>
      <c r="P86" s="5">
        <f>[4]Output!C107</f>
        <v>0</v>
      </c>
      <c r="Q86" s="8">
        <f>[4]Output!D107</f>
        <v>0</v>
      </c>
      <c r="R86" s="8">
        <f>[4]Output!E107</f>
        <v>0</v>
      </c>
      <c r="S86" s="22">
        <f t="shared" si="78"/>
        <v>0</v>
      </c>
      <c r="T86" s="22">
        <f t="shared" si="79"/>
        <v>0</v>
      </c>
      <c r="U86" s="250">
        <f t="shared" si="80"/>
        <v>0</v>
      </c>
      <c r="V86" s="36" t="e">
        <f t="shared" si="67"/>
        <v>#DIV/0!</v>
      </c>
      <c r="W86" s="36" t="e">
        <f t="shared" si="68"/>
        <v>#DIV/0!</v>
      </c>
      <c r="X86" s="10">
        <f>[4]Output!Q107</f>
        <v>0</v>
      </c>
      <c r="Y86" s="10">
        <f>[4]Output!R107</f>
        <v>0</v>
      </c>
      <c r="AA86" s="33">
        <v>12</v>
      </c>
      <c r="AC86" s="5">
        <f>[2]Output!B107</f>
        <v>0</v>
      </c>
      <c r="AD86" s="5">
        <f>[2]Output!C107</f>
        <v>0</v>
      </c>
      <c r="AE86" s="8">
        <f>[2]Output!D107</f>
        <v>0</v>
      </c>
      <c r="AF86" s="8">
        <f>[2]Output!E107</f>
        <v>0</v>
      </c>
      <c r="AG86" s="22">
        <f t="shared" si="81"/>
        <v>0</v>
      </c>
      <c r="AH86" s="22">
        <f t="shared" si="82"/>
        <v>0</v>
      </c>
      <c r="AI86" s="250">
        <f t="shared" si="83"/>
        <v>0</v>
      </c>
      <c r="AJ86" s="36" t="e">
        <f t="shared" si="69"/>
        <v>#DIV/0!</v>
      </c>
      <c r="AK86" s="36" t="e">
        <f t="shared" si="70"/>
        <v>#DIV/0!</v>
      </c>
      <c r="AL86" s="10">
        <f>[2]Output!Q107</f>
        <v>0</v>
      </c>
      <c r="AM86" s="10">
        <f>[2]Output!R107</f>
        <v>0</v>
      </c>
      <c r="AO86" s="5">
        <f>[5]Output!B107</f>
        <v>0</v>
      </c>
      <c r="AP86" s="5">
        <f>[5]Output!C107</f>
        <v>0</v>
      </c>
      <c r="AQ86" s="8">
        <f>[5]Output!D107</f>
        <v>0</v>
      </c>
      <c r="AR86" s="8">
        <f>[5]Output!E107</f>
        <v>0</v>
      </c>
      <c r="AS86" s="22">
        <f t="shared" si="84"/>
        <v>0</v>
      </c>
      <c r="AT86" s="22">
        <f t="shared" si="85"/>
        <v>0</v>
      </c>
      <c r="AU86" s="250">
        <f t="shared" si="86"/>
        <v>0</v>
      </c>
      <c r="AV86" s="36" t="e">
        <f t="shared" si="71"/>
        <v>#DIV/0!</v>
      </c>
      <c r="AW86" s="36" t="e">
        <f t="shared" si="72"/>
        <v>#DIV/0!</v>
      </c>
      <c r="AX86" s="10">
        <f>[5]Output!Q107</f>
        <v>0</v>
      </c>
      <c r="AY86" s="10">
        <f>[5]Output!R107</f>
        <v>0</v>
      </c>
      <c r="BA86" s="5">
        <f>[6]Output!B107</f>
        <v>4663</v>
      </c>
      <c r="BB86" s="5">
        <f>[6]Output!C107</f>
        <v>5157</v>
      </c>
      <c r="BC86" s="8">
        <f>[6]Output!D107</f>
        <v>343</v>
      </c>
      <c r="BD86" s="8">
        <f>[6]Output!E107</f>
        <v>319</v>
      </c>
      <c r="BE86" s="22">
        <f t="shared" si="87"/>
        <v>5006</v>
      </c>
      <c r="BF86" s="22">
        <f t="shared" si="88"/>
        <v>5476</v>
      </c>
      <c r="BG86" s="250">
        <f t="shared" si="89"/>
        <v>10482</v>
      </c>
      <c r="BH86" s="36">
        <f t="shared" si="73"/>
        <v>6.8517778665601284E-2</v>
      </c>
      <c r="BI86" s="36">
        <f t="shared" si="74"/>
        <v>5.825420014609204E-2</v>
      </c>
      <c r="BJ86" s="10">
        <f>[5]Output!AC107</f>
        <v>0</v>
      </c>
      <c r="BK86" s="10">
        <f>[5]Output!AD107</f>
        <v>0</v>
      </c>
    </row>
    <row r="87" spans="1:63" x14ac:dyDescent="0.25">
      <c r="A87" s="33">
        <v>13</v>
      </c>
      <c r="C87" s="5">
        <f>[3]Output!B108</f>
        <v>0</v>
      </c>
      <c r="D87" s="5">
        <f>[3]Output!C108</f>
        <v>0</v>
      </c>
      <c r="E87" s="8">
        <f>[3]Output!D108</f>
        <v>0</v>
      </c>
      <c r="F87" s="8">
        <f>[3]Output!E108</f>
        <v>0</v>
      </c>
      <c r="G87" s="22">
        <f t="shared" si="75"/>
        <v>0</v>
      </c>
      <c r="H87" s="22">
        <f t="shared" si="76"/>
        <v>0</v>
      </c>
      <c r="I87" s="250">
        <f t="shared" si="77"/>
        <v>0</v>
      </c>
      <c r="J87" s="36" t="e">
        <f t="shared" si="65"/>
        <v>#DIV/0!</v>
      </c>
      <c r="K87" s="36" t="e">
        <f t="shared" si="66"/>
        <v>#DIV/0!</v>
      </c>
      <c r="L87" s="10">
        <f>[3]Output!Q108</f>
        <v>0</v>
      </c>
      <c r="M87" s="10">
        <f>[3]Output!R108</f>
        <v>0</v>
      </c>
      <c r="O87" s="5">
        <f>[4]Output!B108</f>
        <v>0</v>
      </c>
      <c r="P87" s="5">
        <f>[4]Output!C108</f>
        <v>0</v>
      </c>
      <c r="Q87" s="8">
        <f>[4]Output!D108</f>
        <v>0</v>
      </c>
      <c r="R87" s="8">
        <f>[4]Output!E108</f>
        <v>0</v>
      </c>
      <c r="S87" s="22">
        <f t="shared" si="78"/>
        <v>0</v>
      </c>
      <c r="T87" s="22">
        <f t="shared" si="79"/>
        <v>0</v>
      </c>
      <c r="U87" s="250">
        <f t="shared" si="80"/>
        <v>0</v>
      </c>
      <c r="V87" s="36" t="e">
        <f t="shared" si="67"/>
        <v>#DIV/0!</v>
      </c>
      <c r="W87" s="36" t="e">
        <f t="shared" si="68"/>
        <v>#DIV/0!</v>
      </c>
      <c r="X87" s="10">
        <f>[4]Output!Q108</f>
        <v>0</v>
      </c>
      <c r="Y87" s="10">
        <f>[4]Output!R108</f>
        <v>0</v>
      </c>
      <c r="AA87" s="33">
        <v>13</v>
      </c>
      <c r="AC87" s="5">
        <f>[2]Output!B108</f>
        <v>0</v>
      </c>
      <c r="AD87" s="5">
        <f>[2]Output!C108</f>
        <v>0</v>
      </c>
      <c r="AE87" s="8">
        <f>[2]Output!D108</f>
        <v>0</v>
      </c>
      <c r="AF87" s="8">
        <f>[2]Output!E108</f>
        <v>0</v>
      </c>
      <c r="AG87" s="22">
        <f t="shared" si="81"/>
        <v>0</v>
      </c>
      <c r="AH87" s="22">
        <f t="shared" si="82"/>
        <v>0</v>
      </c>
      <c r="AI87" s="250">
        <f t="shared" si="83"/>
        <v>0</v>
      </c>
      <c r="AJ87" s="36" t="e">
        <f t="shared" si="69"/>
        <v>#DIV/0!</v>
      </c>
      <c r="AK87" s="36" t="e">
        <f t="shared" si="70"/>
        <v>#DIV/0!</v>
      </c>
      <c r="AL87" s="10">
        <f>[2]Output!Q108</f>
        <v>0</v>
      </c>
      <c r="AM87" s="10">
        <f>[2]Output!R108</f>
        <v>0</v>
      </c>
      <c r="AO87" s="5">
        <f>[5]Output!B108</f>
        <v>0</v>
      </c>
      <c r="AP87" s="5">
        <f>[5]Output!C108</f>
        <v>0</v>
      </c>
      <c r="AQ87" s="8">
        <f>[5]Output!D108</f>
        <v>0</v>
      </c>
      <c r="AR87" s="8">
        <f>[5]Output!E108</f>
        <v>0</v>
      </c>
      <c r="AS87" s="22">
        <f t="shared" si="84"/>
        <v>0</v>
      </c>
      <c r="AT87" s="22">
        <f t="shared" si="85"/>
        <v>0</v>
      </c>
      <c r="AU87" s="250">
        <f t="shared" si="86"/>
        <v>0</v>
      </c>
      <c r="AV87" s="36" t="e">
        <f t="shared" si="71"/>
        <v>#DIV/0!</v>
      </c>
      <c r="AW87" s="36" t="e">
        <f t="shared" si="72"/>
        <v>#DIV/0!</v>
      </c>
      <c r="AX87" s="10">
        <f>[5]Output!Q108</f>
        <v>0</v>
      </c>
      <c r="AY87" s="10">
        <f>[5]Output!R108</f>
        <v>0</v>
      </c>
      <c r="BA87" s="5">
        <f>[6]Output!B108</f>
        <v>4819</v>
      </c>
      <c r="BB87" s="5">
        <f>[6]Output!C108</f>
        <v>5216</v>
      </c>
      <c r="BC87" s="8">
        <f>[6]Output!D108</f>
        <v>375</v>
      </c>
      <c r="BD87" s="8">
        <f>[6]Output!E108</f>
        <v>331</v>
      </c>
      <c r="BE87" s="22">
        <f t="shared" si="87"/>
        <v>5194</v>
      </c>
      <c r="BF87" s="22">
        <f t="shared" si="88"/>
        <v>5547</v>
      </c>
      <c r="BG87" s="250">
        <f t="shared" si="89"/>
        <v>10741</v>
      </c>
      <c r="BH87" s="36">
        <f t="shared" si="73"/>
        <v>7.2198690797073542E-2</v>
      </c>
      <c r="BI87" s="36">
        <f t="shared" si="74"/>
        <v>5.9671894717865513E-2</v>
      </c>
      <c r="BJ87" s="10">
        <f>[5]Output!AC108</f>
        <v>0</v>
      </c>
      <c r="BK87" s="10">
        <f>[5]Output!AD108</f>
        <v>0</v>
      </c>
    </row>
    <row r="88" spans="1:63" x14ac:dyDescent="0.25">
      <c r="A88" s="33">
        <v>14</v>
      </c>
      <c r="C88" s="5">
        <f>[3]Output!B109</f>
        <v>0</v>
      </c>
      <c r="D88" s="5">
        <f>[3]Output!C109</f>
        <v>0</v>
      </c>
      <c r="E88" s="8">
        <f>[3]Output!D109</f>
        <v>0</v>
      </c>
      <c r="F88" s="8">
        <f>[3]Output!E109</f>
        <v>0</v>
      </c>
      <c r="G88" s="22">
        <f t="shared" si="75"/>
        <v>0</v>
      </c>
      <c r="H88" s="22">
        <f t="shared" si="76"/>
        <v>0</v>
      </c>
      <c r="I88" s="250">
        <f t="shared" si="77"/>
        <v>0</v>
      </c>
      <c r="J88" s="36" t="e">
        <f t="shared" si="65"/>
        <v>#DIV/0!</v>
      </c>
      <c r="K88" s="36" t="e">
        <f t="shared" si="66"/>
        <v>#DIV/0!</v>
      </c>
      <c r="L88" s="10">
        <f>[3]Output!Q109</f>
        <v>0</v>
      </c>
      <c r="M88" s="10">
        <f>[3]Output!R109</f>
        <v>0</v>
      </c>
      <c r="O88" s="5">
        <f>[4]Output!B109</f>
        <v>0</v>
      </c>
      <c r="P88" s="5">
        <f>[4]Output!C109</f>
        <v>0</v>
      </c>
      <c r="Q88" s="8">
        <f>[4]Output!D109</f>
        <v>0</v>
      </c>
      <c r="R88" s="8">
        <f>[4]Output!E109</f>
        <v>0</v>
      </c>
      <c r="S88" s="22">
        <f t="shared" si="78"/>
        <v>0</v>
      </c>
      <c r="T88" s="22">
        <f t="shared" si="79"/>
        <v>0</v>
      </c>
      <c r="U88" s="250">
        <f t="shared" si="80"/>
        <v>0</v>
      </c>
      <c r="V88" s="36" t="e">
        <f t="shared" si="67"/>
        <v>#DIV/0!</v>
      </c>
      <c r="W88" s="36" t="e">
        <f t="shared" si="68"/>
        <v>#DIV/0!</v>
      </c>
      <c r="X88" s="10">
        <f>[4]Output!Q109</f>
        <v>0</v>
      </c>
      <c r="Y88" s="10">
        <f>[4]Output!R109</f>
        <v>0</v>
      </c>
      <c r="AA88" s="33">
        <v>14</v>
      </c>
      <c r="AC88" s="5">
        <f>[2]Output!B109</f>
        <v>0</v>
      </c>
      <c r="AD88" s="5">
        <f>[2]Output!C109</f>
        <v>0</v>
      </c>
      <c r="AE88" s="8">
        <f>[2]Output!D109</f>
        <v>0</v>
      </c>
      <c r="AF88" s="8">
        <f>[2]Output!E109</f>
        <v>0</v>
      </c>
      <c r="AG88" s="22">
        <f t="shared" si="81"/>
        <v>0</v>
      </c>
      <c r="AH88" s="22">
        <f t="shared" si="82"/>
        <v>0</v>
      </c>
      <c r="AI88" s="250">
        <f t="shared" si="83"/>
        <v>0</v>
      </c>
      <c r="AJ88" s="36" t="e">
        <f t="shared" si="69"/>
        <v>#DIV/0!</v>
      </c>
      <c r="AK88" s="36" t="e">
        <f t="shared" si="70"/>
        <v>#DIV/0!</v>
      </c>
      <c r="AL88" s="10">
        <f>[2]Output!Q109</f>
        <v>0</v>
      </c>
      <c r="AM88" s="10">
        <f>[2]Output!R109</f>
        <v>0</v>
      </c>
      <c r="AO88" s="5">
        <f>[5]Output!B109</f>
        <v>0</v>
      </c>
      <c r="AP88" s="5">
        <f>[5]Output!C109</f>
        <v>0</v>
      </c>
      <c r="AQ88" s="8">
        <f>[5]Output!D109</f>
        <v>0</v>
      </c>
      <c r="AR88" s="8">
        <f>[5]Output!E109</f>
        <v>0</v>
      </c>
      <c r="AS88" s="22">
        <f t="shared" si="84"/>
        <v>0</v>
      </c>
      <c r="AT88" s="22">
        <f t="shared" si="85"/>
        <v>0</v>
      </c>
      <c r="AU88" s="250">
        <f t="shared" si="86"/>
        <v>0</v>
      </c>
      <c r="AV88" s="36" t="e">
        <f t="shared" si="71"/>
        <v>#DIV/0!</v>
      </c>
      <c r="AW88" s="36" t="e">
        <f t="shared" si="72"/>
        <v>#DIV/0!</v>
      </c>
      <c r="AX88" s="10">
        <f>[5]Output!Q109</f>
        <v>0</v>
      </c>
      <c r="AY88" s="10">
        <f>[5]Output!R109</f>
        <v>0</v>
      </c>
      <c r="BA88" s="5">
        <f>[6]Output!B109</f>
        <v>5059</v>
      </c>
      <c r="BB88" s="5">
        <f>[6]Output!C109</f>
        <v>5415</v>
      </c>
      <c r="BC88" s="8">
        <f>[6]Output!D109</f>
        <v>425</v>
      </c>
      <c r="BD88" s="8">
        <f>[6]Output!E109</f>
        <v>378</v>
      </c>
      <c r="BE88" s="22">
        <f t="shared" si="87"/>
        <v>5484</v>
      </c>
      <c r="BF88" s="22">
        <f t="shared" si="88"/>
        <v>5793</v>
      </c>
      <c r="BG88" s="250">
        <f t="shared" si="89"/>
        <v>11277</v>
      </c>
      <c r="BH88" s="36">
        <f t="shared" si="73"/>
        <v>7.7498176513493805E-2</v>
      </c>
      <c r="BI88" s="36">
        <f t="shared" si="74"/>
        <v>6.5251165199378555E-2</v>
      </c>
      <c r="BJ88" s="10">
        <f>[5]Output!AC109</f>
        <v>0</v>
      </c>
      <c r="BK88" s="10">
        <f>[5]Output!AD109</f>
        <v>0</v>
      </c>
    </row>
    <row r="89" spans="1:63" x14ac:dyDescent="0.25">
      <c r="A89" s="33">
        <v>15</v>
      </c>
      <c r="C89" s="5">
        <f>[3]Output!B110</f>
        <v>0</v>
      </c>
      <c r="D89" s="5">
        <f>[3]Output!C110</f>
        <v>0</v>
      </c>
      <c r="E89" s="8">
        <f>[3]Output!D110</f>
        <v>0</v>
      </c>
      <c r="F89" s="8">
        <f>[3]Output!E110</f>
        <v>0</v>
      </c>
      <c r="G89" s="22">
        <f t="shared" si="75"/>
        <v>0</v>
      </c>
      <c r="H89" s="22">
        <f t="shared" si="76"/>
        <v>0</v>
      </c>
      <c r="I89" s="250">
        <f t="shared" si="77"/>
        <v>0</v>
      </c>
      <c r="J89" s="36" t="e">
        <f t="shared" si="65"/>
        <v>#DIV/0!</v>
      </c>
      <c r="K89" s="36" t="e">
        <f t="shared" si="66"/>
        <v>#DIV/0!</v>
      </c>
      <c r="L89" s="10">
        <f>[3]Output!Q110</f>
        <v>0</v>
      </c>
      <c r="M89" s="10">
        <f>[3]Output!R110</f>
        <v>0</v>
      </c>
      <c r="O89" s="5">
        <f>[4]Output!B110</f>
        <v>0</v>
      </c>
      <c r="P89" s="5">
        <f>[4]Output!C110</f>
        <v>0</v>
      </c>
      <c r="Q89" s="8">
        <f>[4]Output!D110</f>
        <v>0</v>
      </c>
      <c r="R89" s="8">
        <f>[4]Output!E110</f>
        <v>0</v>
      </c>
      <c r="S89" s="22">
        <f t="shared" si="78"/>
        <v>0</v>
      </c>
      <c r="T89" s="22">
        <f t="shared" si="79"/>
        <v>0</v>
      </c>
      <c r="U89" s="250">
        <f t="shared" si="80"/>
        <v>0</v>
      </c>
      <c r="V89" s="36" t="e">
        <f t="shared" si="67"/>
        <v>#DIV/0!</v>
      </c>
      <c r="W89" s="36" t="e">
        <f t="shared" si="68"/>
        <v>#DIV/0!</v>
      </c>
      <c r="X89" s="10">
        <f>[4]Output!Q110</f>
        <v>0</v>
      </c>
      <c r="Y89" s="10">
        <f>[4]Output!R110</f>
        <v>0</v>
      </c>
      <c r="AA89" s="33">
        <v>15</v>
      </c>
      <c r="AC89" s="5">
        <f>[2]Output!B110</f>
        <v>0</v>
      </c>
      <c r="AD89" s="5">
        <f>[2]Output!C110</f>
        <v>0</v>
      </c>
      <c r="AE89" s="8">
        <f>[2]Output!D110</f>
        <v>0</v>
      </c>
      <c r="AF89" s="8">
        <f>[2]Output!E110</f>
        <v>0</v>
      </c>
      <c r="AG89" s="22">
        <f t="shared" si="81"/>
        <v>0</v>
      </c>
      <c r="AH89" s="22">
        <f t="shared" si="82"/>
        <v>0</v>
      </c>
      <c r="AI89" s="250">
        <f t="shared" si="83"/>
        <v>0</v>
      </c>
      <c r="AJ89" s="36" t="e">
        <f t="shared" si="69"/>
        <v>#DIV/0!</v>
      </c>
      <c r="AK89" s="36" t="e">
        <f t="shared" si="70"/>
        <v>#DIV/0!</v>
      </c>
      <c r="AL89" s="10">
        <f>[2]Output!Q110</f>
        <v>0</v>
      </c>
      <c r="AM89" s="10">
        <f>[2]Output!R110</f>
        <v>0</v>
      </c>
      <c r="AO89" s="5">
        <f>[5]Output!B110</f>
        <v>0</v>
      </c>
      <c r="AP89" s="5">
        <f>[5]Output!C110</f>
        <v>0</v>
      </c>
      <c r="AQ89" s="8">
        <f>[5]Output!D110</f>
        <v>0</v>
      </c>
      <c r="AR89" s="8">
        <f>[5]Output!E110</f>
        <v>0</v>
      </c>
      <c r="AS89" s="22">
        <f t="shared" si="84"/>
        <v>0</v>
      </c>
      <c r="AT89" s="22">
        <f t="shared" si="85"/>
        <v>0</v>
      </c>
      <c r="AU89" s="250">
        <f t="shared" si="86"/>
        <v>0</v>
      </c>
      <c r="AV89" s="36" t="e">
        <f t="shared" si="71"/>
        <v>#DIV/0!</v>
      </c>
      <c r="AW89" s="36" t="e">
        <f t="shared" si="72"/>
        <v>#DIV/0!</v>
      </c>
      <c r="AX89" s="10">
        <f>[5]Output!Q110</f>
        <v>0</v>
      </c>
      <c r="AY89" s="10">
        <f>[5]Output!R110</f>
        <v>0</v>
      </c>
      <c r="BA89" s="5">
        <f>[6]Output!B110</f>
        <v>5562</v>
      </c>
      <c r="BB89" s="5">
        <f>[6]Output!C110</f>
        <v>5682</v>
      </c>
      <c r="BC89" s="8">
        <f>[6]Output!D110</f>
        <v>599</v>
      </c>
      <c r="BD89" s="8">
        <f>[6]Output!E110</f>
        <v>467</v>
      </c>
      <c r="BE89" s="22">
        <f t="shared" si="87"/>
        <v>6161</v>
      </c>
      <c r="BF89" s="22">
        <f t="shared" si="88"/>
        <v>6149</v>
      </c>
      <c r="BG89" s="250">
        <f t="shared" si="89"/>
        <v>12310</v>
      </c>
      <c r="BH89" s="36">
        <f t="shared" si="73"/>
        <v>9.7224476546015251E-2</v>
      </c>
      <c r="BI89" s="36">
        <f t="shared" si="74"/>
        <v>7.5947308505448036E-2</v>
      </c>
      <c r="BJ89" s="10">
        <f>[5]Output!AC110</f>
        <v>0</v>
      </c>
      <c r="BK89" s="10">
        <f>[5]Output!AD110</f>
        <v>0</v>
      </c>
    </row>
    <row r="90" spans="1:63" x14ac:dyDescent="0.25">
      <c r="A90" s="33">
        <v>16</v>
      </c>
      <c r="C90" s="5">
        <f>[3]Output!B111</f>
        <v>0</v>
      </c>
      <c r="D90" s="5">
        <f>[3]Output!C111</f>
        <v>0</v>
      </c>
      <c r="E90" s="8">
        <f>[3]Output!D111</f>
        <v>0</v>
      </c>
      <c r="F90" s="8">
        <f>[3]Output!E111</f>
        <v>0</v>
      </c>
      <c r="G90" s="22">
        <f t="shared" si="75"/>
        <v>0</v>
      </c>
      <c r="H90" s="22">
        <f t="shared" si="76"/>
        <v>0</v>
      </c>
      <c r="I90" s="250">
        <f t="shared" si="77"/>
        <v>0</v>
      </c>
      <c r="J90" s="36" t="e">
        <f t="shared" si="65"/>
        <v>#DIV/0!</v>
      </c>
      <c r="K90" s="36" t="e">
        <f t="shared" si="66"/>
        <v>#DIV/0!</v>
      </c>
      <c r="L90" s="10">
        <f>[3]Output!Q111</f>
        <v>0</v>
      </c>
      <c r="M90" s="10">
        <f>[3]Output!R111</f>
        <v>0</v>
      </c>
      <c r="O90" s="5">
        <f>[4]Output!B111</f>
        <v>0</v>
      </c>
      <c r="P90" s="5">
        <f>[4]Output!C111</f>
        <v>0</v>
      </c>
      <c r="Q90" s="8">
        <f>[4]Output!D111</f>
        <v>0</v>
      </c>
      <c r="R90" s="8">
        <f>[4]Output!E111</f>
        <v>0</v>
      </c>
      <c r="S90" s="22">
        <f t="shared" si="78"/>
        <v>0</v>
      </c>
      <c r="T90" s="22">
        <f t="shared" si="79"/>
        <v>0</v>
      </c>
      <c r="U90" s="250">
        <f t="shared" si="80"/>
        <v>0</v>
      </c>
      <c r="V90" s="36" t="e">
        <f t="shared" si="67"/>
        <v>#DIV/0!</v>
      </c>
      <c r="W90" s="36" t="e">
        <f t="shared" si="68"/>
        <v>#DIV/0!</v>
      </c>
      <c r="X90" s="10">
        <f>[4]Output!Q111</f>
        <v>0</v>
      </c>
      <c r="Y90" s="10">
        <f>[4]Output!R111</f>
        <v>0</v>
      </c>
      <c r="AA90" s="33">
        <v>16</v>
      </c>
      <c r="AC90" s="5">
        <f>[2]Output!B111</f>
        <v>0</v>
      </c>
      <c r="AD90" s="5">
        <f>[2]Output!C111</f>
        <v>0</v>
      </c>
      <c r="AE90" s="8">
        <f>[2]Output!D111</f>
        <v>0</v>
      </c>
      <c r="AF90" s="8">
        <f>[2]Output!E111</f>
        <v>0</v>
      </c>
      <c r="AG90" s="22">
        <f t="shared" si="81"/>
        <v>0</v>
      </c>
      <c r="AH90" s="22">
        <f t="shared" si="82"/>
        <v>0</v>
      </c>
      <c r="AI90" s="250">
        <f t="shared" si="83"/>
        <v>0</v>
      </c>
      <c r="AJ90" s="36" t="e">
        <f t="shared" si="69"/>
        <v>#DIV/0!</v>
      </c>
      <c r="AK90" s="36" t="e">
        <f t="shared" si="70"/>
        <v>#DIV/0!</v>
      </c>
      <c r="AL90" s="10">
        <f>[2]Output!Q111</f>
        <v>0</v>
      </c>
      <c r="AM90" s="10">
        <f>[2]Output!R111</f>
        <v>0</v>
      </c>
      <c r="AO90" s="5">
        <f>[5]Output!B111</f>
        <v>0</v>
      </c>
      <c r="AP90" s="5">
        <f>[5]Output!C111</f>
        <v>0</v>
      </c>
      <c r="AQ90" s="8">
        <f>[5]Output!D111</f>
        <v>0</v>
      </c>
      <c r="AR90" s="8">
        <f>[5]Output!E111</f>
        <v>0</v>
      </c>
      <c r="AS90" s="22">
        <f t="shared" si="84"/>
        <v>0</v>
      </c>
      <c r="AT90" s="22">
        <f t="shared" si="85"/>
        <v>0</v>
      </c>
      <c r="AU90" s="250">
        <f t="shared" si="86"/>
        <v>0</v>
      </c>
      <c r="AV90" s="36" t="e">
        <f t="shared" si="71"/>
        <v>#DIV/0!</v>
      </c>
      <c r="AW90" s="36" t="e">
        <f t="shared" si="72"/>
        <v>#DIV/0!</v>
      </c>
      <c r="AX90" s="10">
        <f>[5]Output!Q111</f>
        <v>0</v>
      </c>
      <c r="AY90" s="10">
        <f>[5]Output!R111</f>
        <v>0</v>
      </c>
      <c r="BA90" s="5">
        <f>[6]Output!B111</f>
        <v>6117</v>
      </c>
      <c r="BB90" s="5">
        <f>[6]Output!C111</f>
        <v>6549</v>
      </c>
      <c r="BC90" s="8">
        <f>[6]Output!D111</f>
        <v>1225</v>
      </c>
      <c r="BD90" s="8">
        <f>[6]Output!E111</f>
        <v>1139</v>
      </c>
      <c r="BE90" s="22">
        <f t="shared" si="87"/>
        <v>7342</v>
      </c>
      <c r="BF90" s="22">
        <f t="shared" si="88"/>
        <v>7688</v>
      </c>
      <c r="BG90" s="250">
        <f t="shared" si="89"/>
        <v>15030</v>
      </c>
      <c r="BH90" s="36">
        <f t="shared" si="73"/>
        <v>0.16684827022609644</v>
      </c>
      <c r="BI90" s="36">
        <f t="shared" si="74"/>
        <v>0.14815296566077002</v>
      </c>
      <c r="BJ90" s="10">
        <f>[5]Output!AC111</f>
        <v>0</v>
      </c>
      <c r="BK90" s="10">
        <f>[5]Output!AD111</f>
        <v>0</v>
      </c>
    </row>
    <row r="91" spans="1:63" x14ac:dyDescent="0.25">
      <c r="A91" s="34">
        <v>17</v>
      </c>
      <c r="C91" s="19">
        <f>[3]Output!B112</f>
        <v>0</v>
      </c>
      <c r="D91" s="19">
        <f>[3]Output!C112</f>
        <v>0</v>
      </c>
      <c r="E91" s="20">
        <f>[3]Output!D112</f>
        <v>0</v>
      </c>
      <c r="F91" s="20">
        <f>[3]Output!E112</f>
        <v>0</v>
      </c>
      <c r="G91" s="23">
        <f t="shared" si="75"/>
        <v>0</v>
      </c>
      <c r="H91" s="23">
        <f t="shared" si="76"/>
        <v>0</v>
      </c>
      <c r="I91" s="251">
        <f t="shared" si="77"/>
        <v>0</v>
      </c>
      <c r="J91" s="37" t="e">
        <f t="shared" si="65"/>
        <v>#DIV/0!</v>
      </c>
      <c r="K91" s="37" t="e">
        <f t="shared" si="66"/>
        <v>#DIV/0!</v>
      </c>
      <c r="L91" s="21">
        <f>[3]Output!Q112</f>
        <v>0</v>
      </c>
      <c r="M91" s="21">
        <f>[3]Output!R112</f>
        <v>0</v>
      </c>
      <c r="O91" s="19">
        <f>[4]Output!B112</f>
        <v>0</v>
      </c>
      <c r="P91" s="19">
        <f>[4]Output!C112</f>
        <v>0</v>
      </c>
      <c r="Q91" s="20">
        <f>[4]Output!D112</f>
        <v>0</v>
      </c>
      <c r="R91" s="20">
        <f>[4]Output!E112</f>
        <v>0</v>
      </c>
      <c r="S91" s="23">
        <f t="shared" si="78"/>
        <v>0</v>
      </c>
      <c r="T91" s="23">
        <f t="shared" si="79"/>
        <v>0</v>
      </c>
      <c r="U91" s="251">
        <f t="shared" si="80"/>
        <v>0</v>
      </c>
      <c r="V91" s="37" t="e">
        <f t="shared" si="67"/>
        <v>#DIV/0!</v>
      </c>
      <c r="W91" s="37" t="e">
        <f t="shared" si="68"/>
        <v>#DIV/0!</v>
      </c>
      <c r="X91" s="21">
        <f>[4]Output!Q112</f>
        <v>0</v>
      </c>
      <c r="Y91" s="21">
        <f>[4]Output!R112</f>
        <v>0</v>
      </c>
      <c r="AA91" s="34">
        <v>17</v>
      </c>
      <c r="AC91" s="19">
        <f>[2]Output!B112</f>
        <v>0</v>
      </c>
      <c r="AD91" s="19">
        <f>[2]Output!C112</f>
        <v>0</v>
      </c>
      <c r="AE91" s="20">
        <f>[2]Output!D112</f>
        <v>0</v>
      </c>
      <c r="AF91" s="20">
        <f>[2]Output!E112</f>
        <v>0</v>
      </c>
      <c r="AG91" s="23">
        <f t="shared" si="81"/>
        <v>0</v>
      </c>
      <c r="AH91" s="23">
        <f t="shared" si="82"/>
        <v>0</v>
      </c>
      <c r="AI91" s="251">
        <f t="shared" si="83"/>
        <v>0</v>
      </c>
      <c r="AJ91" s="37" t="e">
        <f t="shared" si="69"/>
        <v>#DIV/0!</v>
      </c>
      <c r="AK91" s="37" t="e">
        <f t="shared" si="70"/>
        <v>#DIV/0!</v>
      </c>
      <c r="AL91" s="21">
        <f>[2]Output!Q112</f>
        <v>0</v>
      </c>
      <c r="AM91" s="21">
        <f>[2]Output!R112</f>
        <v>0</v>
      </c>
      <c r="AO91" s="19">
        <f>[5]Output!B112</f>
        <v>0</v>
      </c>
      <c r="AP91" s="19">
        <f>[5]Output!C112</f>
        <v>0</v>
      </c>
      <c r="AQ91" s="20">
        <f>[5]Output!D112</f>
        <v>0</v>
      </c>
      <c r="AR91" s="20">
        <f>[5]Output!E112</f>
        <v>0</v>
      </c>
      <c r="AS91" s="23">
        <f t="shared" si="84"/>
        <v>0</v>
      </c>
      <c r="AT91" s="23">
        <f t="shared" si="85"/>
        <v>0</v>
      </c>
      <c r="AU91" s="251">
        <f t="shared" si="86"/>
        <v>0</v>
      </c>
      <c r="AV91" s="37" t="e">
        <f t="shared" si="71"/>
        <v>#DIV/0!</v>
      </c>
      <c r="AW91" s="37" t="e">
        <f t="shared" si="72"/>
        <v>#DIV/0!</v>
      </c>
      <c r="AX91" s="21">
        <f>[5]Output!Q112</f>
        <v>0</v>
      </c>
      <c r="AY91" s="21">
        <f>[5]Output!R112</f>
        <v>0</v>
      </c>
      <c r="BA91" s="19">
        <f>[6]Output!B112</f>
        <v>6243</v>
      </c>
      <c r="BB91" s="19">
        <f>[6]Output!C112</f>
        <v>6432</v>
      </c>
      <c r="BC91" s="20">
        <f>[6]Output!D112</f>
        <v>1260</v>
      </c>
      <c r="BD91" s="20">
        <f>[6]Output!E112</f>
        <v>1058</v>
      </c>
      <c r="BE91" s="23">
        <f t="shared" si="87"/>
        <v>7503</v>
      </c>
      <c r="BF91" s="23">
        <f t="shared" si="88"/>
        <v>7490</v>
      </c>
      <c r="BG91" s="251">
        <f t="shared" si="89"/>
        <v>14993</v>
      </c>
      <c r="BH91" s="37">
        <f t="shared" si="73"/>
        <v>0.16793282686925229</v>
      </c>
      <c r="BI91" s="37">
        <f t="shared" si="74"/>
        <v>0.14125500667556742</v>
      </c>
      <c r="BJ91" s="21">
        <f>[5]Output!AC112</f>
        <v>0</v>
      </c>
      <c r="BK91" s="21">
        <f>[5]Output!AD112</f>
        <v>0</v>
      </c>
    </row>
    <row r="92" spans="1:63" x14ac:dyDescent="0.25">
      <c r="A92" s="34">
        <v>18</v>
      </c>
      <c r="C92" s="19">
        <f>[3]Output!B113</f>
        <v>0</v>
      </c>
      <c r="D92" s="19">
        <f>[3]Output!C113</f>
        <v>0</v>
      </c>
      <c r="E92" s="20">
        <f>[3]Output!D113</f>
        <v>0</v>
      </c>
      <c r="F92" s="20">
        <f>[3]Output!E113</f>
        <v>0</v>
      </c>
      <c r="G92" s="23">
        <f t="shared" si="75"/>
        <v>0</v>
      </c>
      <c r="H92" s="23">
        <f t="shared" si="76"/>
        <v>0</v>
      </c>
      <c r="I92" s="251">
        <f t="shared" si="77"/>
        <v>0</v>
      </c>
      <c r="J92" s="37" t="e">
        <f t="shared" si="65"/>
        <v>#DIV/0!</v>
      </c>
      <c r="K92" s="37" t="e">
        <f t="shared" si="66"/>
        <v>#DIV/0!</v>
      </c>
      <c r="L92" s="21">
        <f>[3]Output!Q113</f>
        <v>0</v>
      </c>
      <c r="M92" s="21">
        <f>[3]Output!R113</f>
        <v>0</v>
      </c>
      <c r="O92" s="19">
        <f>[4]Output!B113</f>
        <v>0</v>
      </c>
      <c r="P92" s="19">
        <f>[4]Output!C113</f>
        <v>0</v>
      </c>
      <c r="Q92" s="20">
        <f>[4]Output!D113</f>
        <v>0</v>
      </c>
      <c r="R92" s="20">
        <f>[4]Output!E113</f>
        <v>0</v>
      </c>
      <c r="S92" s="23">
        <f t="shared" si="78"/>
        <v>0</v>
      </c>
      <c r="T92" s="23">
        <f t="shared" si="79"/>
        <v>0</v>
      </c>
      <c r="U92" s="251">
        <f t="shared" si="80"/>
        <v>0</v>
      </c>
      <c r="V92" s="37" t="e">
        <f t="shared" si="67"/>
        <v>#DIV/0!</v>
      </c>
      <c r="W92" s="37" t="e">
        <f t="shared" si="68"/>
        <v>#DIV/0!</v>
      </c>
      <c r="X92" s="21">
        <f>[4]Output!Q113</f>
        <v>0</v>
      </c>
      <c r="Y92" s="21">
        <f>[4]Output!R113</f>
        <v>0</v>
      </c>
      <c r="AA92" s="34">
        <v>18</v>
      </c>
      <c r="AC92" s="19">
        <f>[2]Output!B113</f>
        <v>0</v>
      </c>
      <c r="AD92" s="19">
        <f>[2]Output!C113</f>
        <v>0</v>
      </c>
      <c r="AE92" s="20">
        <f>[2]Output!D113</f>
        <v>0</v>
      </c>
      <c r="AF92" s="20">
        <f>[2]Output!E113</f>
        <v>0</v>
      </c>
      <c r="AG92" s="23">
        <f t="shared" si="81"/>
        <v>0</v>
      </c>
      <c r="AH92" s="23">
        <f t="shared" si="82"/>
        <v>0</v>
      </c>
      <c r="AI92" s="251">
        <f t="shared" si="83"/>
        <v>0</v>
      </c>
      <c r="AJ92" s="37" t="e">
        <f t="shared" si="69"/>
        <v>#DIV/0!</v>
      </c>
      <c r="AK92" s="37" t="e">
        <f t="shared" si="70"/>
        <v>#DIV/0!</v>
      </c>
      <c r="AL92" s="21">
        <f>[2]Output!Q113</f>
        <v>0</v>
      </c>
      <c r="AM92" s="21">
        <f>[2]Output!R113</f>
        <v>0</v>
      </c>
      <c r="AO92" s="19">
        <f>[5]Output!B113</f>
        <v>0</v>
      </c>
      <c r="AP92" s="19">
        <f>[5]Output!C113</f>
        <v>0</v>
      </c>
      <c r="AQ92" s="20">
        <f>[5]Output!D113</f>
        <v>0</v>
      </c>
      <c r="AR92" s="20">
        <f>[5]Output!E113</f>
        <v>0</v>
      </c>
      <c r="AS92" s="23">
        <f t="shared" si="84"/>
        <v>0</v>
      </c>
      <c r="AT92" s="23">
        <f t="shared" si="85"/>
        <v>0</v>
      </c>
      <c r="AU92" s="251">
        <f t="shared" si="86"/>
        <v>0</v>
      </c>
      <c r="AV92" s="37" t="e">
        <f t="shared" si="71"/>
        <v>#DIV/0!</v>
      </c>
      <c r="AW92" s="37" t="e">
        <f t="shared" si="72"/>
        <v>#DIV/0!</v>
      </c>
      <c r="AX92" s="21">
        <f>[5]Output!Q113</f>
        <v>0</v>
      </c>
      <c r="AY92" s="21">
        <f>[5]Output!R113</f>
        <v>0</v>
      </c>
      <c r="BA92" s="19">
        <f>[6]Output!B113</f>
        <v>6970</v>
      </c>
      <c r="BB92" s="19">
        <f>[6]Output!C113</f>
        <v>7231</v>
      </c>
      <c r="BC92" s="20">
        <f>[6]Output!D113</f>
        <v>1898</v>
      </c>
      <c r="BD92" s="20">
        <f>[6]Output!E113</f>
        <v>1616</v>
      </c>
      <c r="BE92" s="23">
        <f t="shared" si="87"/>
        <v>8868</v>
      </c>
      <c r="BF92" s="23">
        <f t="shared" si="88"/>
        <v>8847</v>
      </c>
      <c r="BG92" s="251">
        <f t="shared" si="89"/>
        <v>17715</v>
      </c>
      <c r="BH92" s="37">
        <f t="shared" si="73"/>
        <v>0.21402796571944069</v>
      </c>
      <c r="BI92" s="37">
        <f t="shared" si="74"/>
        <v>0.18266078896801174</v>
      </c>
      <c r="BJ92" s="21">
        <f>[5]Output!AC113</f>
        <v>0</v>
      </c>
      <c r="BK92" s="21">
        <f>[5]Output!AD113</f>
        <v>0</v>
      </c>
    </row>
    <row r="93" spans="1:63" x14ac:dyDescent="0.25">
      <c r="A93" s="34">
        <v>19</v>
      </c>
      <c r="C93" s="19">
        <f>[3]Output!B114</f>
        <v>0</v>
      </c>
      <c r="D93" s="19">
        <f>[3]Output!C114</f>
        <v>0</v>
      </c>
      <c r="E93" s="20">
        <f>[3]Output!D114</f>
        <v>0</v>
      </c>
      <c r="F93" s="20">
        <f>[3]Output!E114</f>
        <v>0</v>
      </c>
      <c r="G93" s="23">
        <f t="shared" si="75"/>
        <v>0</v>
      </c>
      <c r="H93" s="23">
        <f t="shared" si="76"/>
        <v>0</v>
      </c>
      <c r="I93" s="251">
        <f t="shared" si="77"/>
        <v>0</v>
      </c>
      <c r="J93" s="37" t="e">
        <f t="shared" si="65"/>
        <v>#DIV/0!</v>
      </c>
      <c r="K93" s="37" t="e">
        <f t="shared" si="66"/>
        <v>#DIV/0!</v>
      </c>
      <c r="L93" s="21">
        <f>[3]Output!Q114</f>
        <v>0</v>
      </c>
      <c r="M93" s="21">
        <f>[3]Output!R114</f>
        <v>0</v>
      </c>
      <c r="O93" s="19">
        <f>[4]Output!B114</f>
        <v>0</v>
      </c>
      <c r="P93" s="19">
        <f>[4]Output!C114</f>
        <v>0</v>
      </c>
      <c r="Q93" s="20">
        <f>[4]Output!D114</f>
        <v>0</v>
      </c>
      <c r="R93" s="20">
        <f>[4]Output!E114</f>
        <v>0</v>
      </c>
      <c r="S93" s="23">
        <f t="shared" si="78"/>
        <v>0</v>
      </c>
      <c r="T93" s="23">
        <f t="shared" si="79"/>
        <v>0</v>
      </c>
      <c r="U93" s="251">
        <f t="shared" si="80"/>
        <v>0</v>
      </c>
      <c r="V93" s="37" t="e">
        <f t="shared" si="67"/>
        <v>#DIV/0!</v>
      </c>
      <c r="W93" s="37" t="e">
        <f t="shared" si="68"/>
        <v>#DIV/0!</v>
      </c>
      <c r="X93" s="21">
        <f>[4]Output!Q114</f>
        <v>0</v>
      </c>
      <c r="Y93" s="21">
        <f>[4]Output!R114</f>
        <v>0</v>
      </c>
      <c r="AA93" s="34">
        <v>19</v>
      </c>
      <c r="AC93" s="19">
        <f>[2]Output!B114</f>
        <v>0</v>
      </c>
      <c r="AD93" s="19">
        <f>[2]Output!C114</f>
        <v>0</v>
      </c>
      <c r="AE93" s="20">
        <f>[2]Output!D114</f>
        <v>0</v>
      </c>
      <c r="AF93" s="20">
        <f>[2]Output!E114</f>
        <v>0</v>
      </c>
      <c r="AG93" s="23">
        <f t="shared" si="81"/>
        <v>0</v>
      </c>
      <c r="AH93" s="23">
        <f t="shared" si="82"/>
        <v>0</v>
      </c>
      <c r="AI93" s="251">
        <f t="shared" si="83"/>
        <v>0</v>
      </c>
      <c r="AJ93" s="37" t="e">
        <f t="shared" si="69"/>
        <v>#DIV/0!</v>
      </c>
      <c r="AK93" s="37" t="e">
        <f t="shared" si="70"/>
        <v>#DIV/0!</v>
      </c>
      <c r="AL93" s="21">
        <f>[2]Output!Q114</f>
        <v>0</v>
      </c>
      <c r="AM93" s="21">
        <f>[2]Output!R114</f>
        <v>0</v>
      </c>
      <c r="AO93" s="19">
        <f>[5]Output!B114</f>
        <v>0</v>
      </c>
      <c r="AP93" s="19">
        <f>[5]Output!C114</f>
        <v>0</v>
      </c>
      <c r="AQ93" s="20">
        <f>[5]Output!D114</f>
        <v>0</v>
      </c>
      <c r="AR93" s="20">
        <f>[5]Output!E114</f>
        <v>0</v>
      </c>
      <c r="AS93" s="23">
        <f t="shared" si="84"/>
        <v>0</v>
      </c>
      <c r="AT93" s="23">
        <f t="shared" si="85"/>
        <v>0</v>
      </c>
      <c r="AU93" s="251">
        <f t="shared" si="86"/>
        <v>0</v>
      </c>
      <c r="AV93" s="37" t="e">
        <f t="shared" si="71"/>
        <v>#DIV/0!</v>
      </c>
      <c r="AW93" s="37" t="e">
        <f t="shared" si="72"/>
        <v>#DIV/0!</v>
      </c>
      <c r="AX93" s="21">
        <f>[5]Output!Q114</f>
        <v>0</v>
      </c>
      <c r="AY93" s="21">
        <f>[5]Output!R114</f>
        <v>0</v>
      </c>
      <c r="BA93" s="19">
        <f>[6]Output!B114</f>
        <v>6204</v>
      </c>
      <c r="BB93" s="19">
        <f>[6]Output!C114</f>
        <v>6904</v>
      </c>
      <c r="BC93" s="20">
        <f>[6]Output!D114</f>
        <v>697</v>
      </c>
      <c r="BD93" s="20">
        <f>[6]Output!E114</f>
        <v>945</v>
      </c>
      <c r="BE93" s="23">
        <f t="shared" si="87"/>
        <v>6901</v>
      </c>
      <c r="BF93" s="23">
        <f t="shared" si="88"/>
        <v>7849</v>
      </c>
      <c r="BG93" s="251">
        <f t="shared" si="89"/>
        <v>14750</v>
      </c>
      <c r="BH93" s="37">
        <f t="shared" si="73"/>
        <v>0.10099985509346472</v>
      </c>
      <c r="BI93" s="37">
        <f t="shared" si="74"/>
        <v>0.12039750286660721</v>
      </c>
      <c r="BJ93" s="21">
        <f>[5]Output!AC114</f>
        <v>0</v>
      </c>
      <c r="BK93" s="21">
        <f>[5]Output!AD114</f>
        <v>0</v>
      </c>
    </row>
    <row r="94" spans="1:63" x14ac:dyDescent="0.25">
      <c r="A94" s="33">
        <v>20</v>
      </c>
      <c r="C94" s="5">
        <f>[3]Output!B115</f>
        <v>0</v>
      </c>
      <c r="D94" s="5">
        <f>[3]Output!C115</f>
        <v>0</v>
      </c>
      <c r="E94" s="8">
        <f>[3]Output!D115</f>
        <v>0</v>
      </c>
      <c r="F94" s="8">
        <f>[3]Output!E115</f>
        <v>0</v>
      </c>
      <c r="G94" s="22">
        <f t="shared" si="75"/>
        <v>0</v>
      </c>
      <c r="H94" s="22">
        <f t="shared" si="76"/>
        <v>0</v>
      </c>
      <c r="I94" s="250">
        <f t="shared" si="77"/>
        <v>0</v>
      </c>
      <c r="J94" s="36" t="e">
        <f t="shared" si="65"/>
        <v>#DIV/0!</v>
      </c>
      <c r="K94" s="36" t="e">
        <f t="shared" si="66"/>
        <v>#DIV/0!</v>
      </c>
      <c r="L94" s="10">
        <f>[3]Output!Q115</f>
        <v>0</v>
      </c>
      <c r="M94" s="10">
        <f>[3]Output!R115</f>
        <v>0</v>
      </c>
      <c r="O94" s="5">
        <f>[4]Output!B115</f>
        <v>0</v>
      </c>
      <c r="P94" s="5">
        <f>[4]Output!C115</f>
        <v>0</v>
      </c>
      <c r="Q94" s="8">
        <f>[4]Output!D115</f>
        <v>0</v>
      </c>
      <c r="R94" s="8">
        <f>[4]Output!E115</f>
        <v>0</v>
      </c>
      <c r="S94" s="22">
        <f t="shared" si="78"/>
        <v>0</v>
      </c>
      <c r="T94" s="22">
        <f t="shared" si="79"/>
        <v>0</v>
      </c>
      <c r="U94" s="250">
        <f t="shared" si="80"/>
        <v>0</v>
      </c>
      <c r="V94" s="36" t="e">
        <f t="shared" si="67"/>
        <v>#DIV/0!</v>
      </c>
      <c r="W94" s="36" t="e">
        <f t="shared" si="68"/>
        <v>#DIV/0!</v>
      </c>
      <c r="X94" s="10">
        <f>[4]Output!Q115</f>
        <v>0</v>
      </c>
      <c r="Y94" s="10">
        <f>[4]Output!R115</f>
        <v>0</v>
      </c>
      <c r="AA94" s="33">
        <v>20</v>
      </c>
      <c r="AC94" s="5">
        <f>[2]Output!B115</f>
        <v>0</v>
      </c>
      <c r="AD94" s="5">
        <f>[2]Output!C115</f>
        <v>0</v>
      </c>
      <c r="AE94" s="8">
        <f>[2]Output!D115</f>
        <v>0</v>
      </c>
      <c r="AF94" s="8">
        <f>[2]Output!E115</f>
        <v>0</v>
      </c>
      <c r="AG94" s="22">
        <f t="shared" si="81"/>
        <v>0</v>
      </c>
      <c r="AH94" s="22">
        <f t="shared" si="82"/>
        <v>0</v>
      </c>
      <c r="AI94" s="250">
        <f t="shared" si="83"/>
        <v>0</v>
      </c>
      <c r="AJ94" s="36" t="e">
        <f t="shared" si="69"/>
        <v>#DIV/0!</v>
      </c>
      <c r="AK94" s="36" t="e">
        <f t="shared" si="70"/>
        <v>#DIV/0!</v>
      </c>
      <c r="AL94" s="10">
        <f>[2]Output!Q115</f>
        <v>0</v>
      </c>
      <c r="AM94" s="10">
        <f>[2]Output!R115</f>
        <v>0</v>
      </c>
      <c r="AO94" s="5">
        <f>[5]Output!B115</f>
        <v>0</v>
      </c>
      <c r="AP94" s="5">
        <f>[5]Output!C115</f>
        <v>0</v>
      </c>
      <c r="AQ94" s="8">
        <f>[5]Output!D115</f>
        <v>0</v>
      </c>
      <c r="AR94" s="8">
        <f>[5]Output!E115</f>
        <v>0</v>
      </c>
      <c r="AS94" s="22">
        <f t="shared" si="84"/>
        <v>0</v>
      </c>
      <c r="AT94" s="22">
        <f t="shared" si="85"/>
        <v>0</v>
      </c>
      <c r="AU94" s="250">
        <f t="shared" si="86"/>
        <v>0</v>
      </c>
      <c r="AV94" s="36" t="e">
        <f t="shared" si="71"/>
        <v>#DIV/0!</v>
      </c>
      <c r="AW94" s="36" t="e">
        <f t="shared" si="72"/>
        <v>#DIV/0!</v>
      </c>
      <c r="AX94" s="10">
        <f>[5]Output!Q115</f>
        <v>0</v>
      </c>
      <c r="AY94" s="10">
        <f>[5]Output!R115</f>
        <v>0</v>
      </c>
      <c r="BA94" s="5">
        <f>[6]Output!B115</f>
        <v>5198</v>
      </c>
      <c r="BB94" s="5">
        <f>[6]Output!C115</f>
        <v>5448</v>
      </c>
      <c r="BC94" s="8">
        <f>[6]Output!D115</f>
        <v>275</v>
      </c>
      <c r="BD94" s="8">
        <f>[6]Output!E115</f>
        <v>225</v>
      </c>
      <c r="BE94" s="22">
        <f t="shared" si="87"/>
        <v>5473</v>
      </c>
      <c r="BF94" s="22">
        <f t="shared" si="88"/>
        <v>5673</v>
      </c>
      <c r="BG94" s="250">
        <f t="shared" si="89"/>
        <v>11146</v>
      </c>
      <c r="BH94" s="36">
        <f t="shared" si="73"/>
        <v>5.0246665448565687E-2</v>
      </c>
      <c r="BI94" s="36">
        <f t="shared" si="74"/>
        <v>3.9661554732945532E-2</v>
      </c>
      <c r="BJ94" s="10">
        <f>[5]Output!AC115</f>
        <v>0</v>
      </c>
      <c r="BK94" s="10">
        <f>[5]Output!AD115</f>
        <v>0</v>
      </c>
    </row>
    <row r="95" spans="1:63" x14ac:dyDescent="0.25">
      <c r="A95" s="33">
        <v>21</v>
      </c>
      <c r="C95" s="5">
        <f>[3]Output!B116</f>
        <v>0</v>
      </c>
      <c r="D95" s="5">
        <f>[3]Output!C116</f>
        <v>0</v>
      </c>
      <c r="E95" s="8">
        <f>[3]Output!D116</f>
        <v>0</v>
      </c>
      <c r="F95" s="8">
        <f>[3]Output!E116</f>
        <v>0</v>
      </c>
      <c r="G95" s="22">
        <f t="shared" si="75"/>
        <v>0</v>
      </c>
      <c r="H95" s="22">
        <f t="shared" si="76"/>
        <v>0</v>
      </c>
      <c r="I95" s="250">
        <f t="shared" si="77"/>
        <v>0</v>
      </c>
      <c r="J95" s="36" t="e">
        <f t="shared" si="65"/>
        <v>#DIV/0!</v>
      </c>
      <c r="K95" s="36" t="e">
        <f t="shared" si="66"/>
        <v>#DIV/0!</v>
      </c>
      <c r="L95" s="10">
        <f>[3]Output!Q116</f>
        <v>0</v>
      </c>
      <c r="M95" s="10">
        <f>[3]Output!R116</f>
        <v>0</v>
      </c>
      <c r="O95" s="5">
        <f>[4]Output!B116</f>
        <v>0</v>
      </c>
      <c r="P95" s="5">
        <f>[4]Output!C116</f>
        <v>0</v>
      </c>
      <c r="Q95" s="8">
        <f>[4]Output!D116</f>
        <v>0</v>
      </c>
      <c r="R95" s="8">
        <f>[4]Output!E116</f>
        <v>0</v>
      </c>
      <c r="S95" s="22">
        <f t="shared" si="78"/>
        <v>0</v>
      </c>
      <c r="T95" s="22">
        <f t="shared" si="79"/>
        <v>0</v>
      </c>
      <c r="U95" s="250">
        <f t="shared" si="80"/>
        <v>0</v>
      </c>
      <c r="V95" s="36" t="e">
        <f t="shared" si="67"/>
        <v>#DIV/0!</v>
      </c>
      <c r="W95" s="36" t="e">
        <f t="shared" si="68"/>
        <v>#DIV/0!</v>
      </c>
      <c r="X95" s="10">
        <f>[4]Output!Q116</f>
        <v>0</v>
      </c>
      <c r="Y95" s="10">
        <f>[4]Output!R116</f>
        <v>0</v>
      </c>
      <c r="AA95" s="33">
        <v>21</v>
      </c>
      <c r="AC95" s="5">
        <f>[2]Output!B116</f>
        <v>0</v>
      </c>
      <c r="AD95" s="5">
        <f>[2]Output!C116</f>
        <v>0</v>
      </c>
      <c r="AE95" s="8">
        <f>[2]Output!D116</f>
        <v>0</v>
      </c>
      <c r="AF95" s="8">
        <f>[2]Output!E116</f>
        <v>0</v>
      </c>
      <c r="AG95" s="22">
        <f t="shared" si="81"/>
        <v>0</v>
      </c>
      <c r="AH95" s="22">
        <f t="shared" si="82"/>
        <v>0</v>
      </c>
      <c r="AI95" s="250">
        <f t="shared" si="83"/>
        <v>0</v>
      </c>
      <c r="AJ95" s="36" t="e">
        <f t="shared" si="69"/>
        <v>#DIV/0!</v>
      </c>
      <c r="AK95" s="36" t="e">
        <f t="shared" si="70"/>
        <v>#DIV/0!</v>
      </c>
      <c r="AL95" s="10">
        <f>[2]Output!Q116</f>
        <v>0</v>
      </c>
      <c r="AM95" s="10">
        <f>[2]Output!R116</f>
        <v>0</v>
      </c>
      <c r="AO95" s="5">
        <f>[5]Output!B116</f>
        <v>0</v>
      </c>
      <c r="AP95" s="5">
        <f>[5]Output!C116</f>
        <v>0</v>
      </c>
      <c r="AQ95" s="8">
        <f>[5]Output!D116</f>
        <v>0</v>
      </c>
      <c r="AR95" s="8">
        <f>[5]Output!E116</f>
        <v>0</v>
      </c>
      <c r="AS95" s="22">
        <f t="shared" si="84"/>
        <v>0</v>
      </c>
      <c r="AT95" s="22">
        <f t="shared" si="85"/>
        <v>0</v>
      </c>
      <c r="AU95" s="250">
        <f t="shared" si="86"/>
        <v>0</v>
      </c>
      <c r="AV95" s="36" t="e">
        <f t="shared" si="71"/>
        <v>#DIV/0!</v>
      </c>
      <c r="AW95" s="36" t="e">
        <f t="shared" si="72"/>
        <v>#DIV/0!</v>
      </c>
      <c r="AX95" s="10">
        <f>[5]Output!Q116</f>
        <v>0</v>
      </c>
      <c r="AY95" s="10">
        <f>[5]Output!R116</f>
        <v>0</v>
      </c>
      <c r="BA95" s="5">
        <f>[6]Output!B116</f>
        <v>3716</v>
      </c>
      <c r="BB95" s="5">
        <f>[6]Output!C116</f>
        <v>3424</v>
      </c>
      <c r="BC95" s="8">
        <f>[6]Output!D116</f>
        <v>148</v>
      </c>
      <c r="BD95" s="8">
        <f>[6]Output!E116</f>
        <v>89</v>
      </c>
      <c r="BE95" s="22">
        <f t="shared" si="87"/>
        <v>3864</v>
      </c>
      <c r="BF95" s="22">
        <f t="shared" si="88"/>
        <v>3513</v>
      </c>
      <c r="BG95" s="250">
        <f t="shared" si="89"/>
        <v>7377</v>
      </c>
      <c r="BH95" s="36">
        <f t="shared" si="73"/>
        <v>3.8302277432712216E-2</v>
      </c>
      <c r="BI95" s="36">
        <f t="shared" si="74"/>
        <v>2.5334471961286648E-2</v>
      </c>
      <c r="BJ95" s="10">
        <f>[5]Output!AC116</f>
        <v>0</v>
      </c>
      <c r="BK95" s="10">
        <f>[5]Output!AD116</f>
        <v>0</v>
      </c>
    </row>
    <row r="96" spans="1:63" x14ac:dyDescent="0.25">
      <c r="A96" s="33">
        <v>22</v>
      </c>
      <c r="C96" s="5">
        <f>[3]Output!B117</f>
        <v>0</v>
      </c>
      <c r="D96" s="5">
        <f>[3]Output!C117</f>
        <v>0</v>
      </c>
      <c r="E96" s="8">
        <f>[3]Output!D117</f>
        <v>0</v>
      </c>
      <c r="F96" s="8">
        <f>[3]Output!E117</f>
        <v>0</v>
      </c>
      <c r="G96" s="22">
        <f t="shared" si="75"/>
        <v>0</v>
      </c>
      <c r="H96" s="22">
        <f t="shared" si="76"/>
        <v>0</v>
      </c>
      <c r="I96" s="250">
        <f t="shared" si="77"/>
        <v>0</v>
      </c>
      <c r="J96" s="36" t="e">
        <f t="shared" si="65"/>
        <v>#DIV/0!</v>
      </c>
      <c r="K96" s="36" t="e">
        <f t="shared" si="66"/>
        <v>#DIV/0!</v>
      </c>
      <c r="L96" s="10">
        <f>[3]Output!Q117</f>
        <v>0</v>
      </c>
      <c r="M96" s="10">
        <f>[3]Output!R117</f>
        <v>0</v>
      </c>
      <c r="O96" s="5">
        <f>[4]Output!B117</f>
        <v>0</v>
      </c>
      <c r="P96" s="5">
        <f>[4]Output!C117</f>
        <v>0</v>
      </c>
      <c r="Q96" s="8">
        <f>[4]Output!D117</f>
        <v>0</v>
      </c>
      <c r="R96" s="8">
        <f>[4]Output!E117</f>
        <v>0</v>
      </c>
      <c r="S96" s="22">
        <f t="shared" si="78"/>
        <v>0</v>
      </c>
      <c r="T96" s="22">
        <f t="shared" si="79"/>
        <v>0</v>
      </c>
      <c r="U96" s="250">
        <f t="shared" si="80"/>
        <v>0</v>
      </c>
      <c r="V96" s="36" t="e">
        <f t="shared" si="67"/>
        <v>#DIV/0!</v>
      </c>
      <c r="W96" s="36" t="e">
        <f t="shared" si="68"/>
        <v>#DIV/0!</v>
      </c>
      <c r="X96" s="10">
        <f>[4]Output!Q117</f>
        <v>0</v>
      </c>
      <c r="Y96" s="10">
        <f>[4]Output!R117</f>
        <v>0</v>
      </c>
      <c r="AA96" s="33">
        <v>22</v>
      </c>
      <c r="AC96" s="5">
        <f>[2]Output!B117</f>
        <v>0</v>
      </c>
      <c r="AD96" s="5">
        <f>[2]Output!C117</f>
        <v>0</v>
      </c>
      <c r="AE96" s="8">
        <f>[2]Output!D117</f>
        <v>0</v>
      </c>
      <c r="AF96" s="8">
        <f>[2]Output!E117</f>
        <v>0</v>
      </c>
      <c r="AG96" s="22">
        <f t="shared" si="81"/>
        <v>0</v>
      </c>
      <c r="AH96" s="22">
        <f t="shared" si="82"/>
        <v>0</v>
      </c>
      <c r="AI96" s="250">
        <f t="shared" si="83"/>
        <v>0</v>
      </c>
      <c r="AJ96" s="36" t="e">
        <f t="shared" si="69"/>
        <v>#DIV/0!</v>
      </c>
      <c r="AK96" s="36" t="e">
        <f t="shared" si="70"/>
        <v>#DIV/0!</v>
      </c>
      <c r="AL96" s="10">
        <f>[2]Output!Q117</f>
        <v>0</v>
      </c>
      <c r="AM96" s="10">
        <f>[2]Output!R117</f>
        <v>0</v>
      </c>
      <c r="AO96" s="5">
        <f>[5]Output!B117</f>
        <v>0</v>
      </c>
      <c r="AP96" s="5">
        <f>[5]Output!C117</f>
        <v>0</v>
      </c>
      <c r="AQ96" s="8">
        <f>[5]Output!D117</f>
        <v>0</v>
      </c>
      <c r="AR96" s="8">
        <f>[5]Output!E117</f>
        <v>0</v>
      </c>
      <c r="AS96" s="22">
        <f t="shared" si="84"/>
        <v>0</v>
      </c>
      <c r="AT96" s="22">
        <f t="shared" si="85"/>
        <v>0</v>
      </c>
      <c r="AU96" s="250">
        <f t="shared" si="86"/>
        <v>0</v>
      </c>
      <c r="AV96" s="36" t="e">
        <f t="shared" si="71"/>
        <v>#DIV/0!</v>
      </c>
      <c r="AW96" s="36" t="e">
        <f t="shared" si="72"/>
        <v>#DIV/0!</v>
      </c>
      <c r="AX96" s="10">
        <f>[5]Output!Q117</f>
        <v>0</v>
      </c>
      <c r="AY96" s="10">
        <f>[5]Output!R117</f>
        <v>0</v>
      </c>
      <c r="BA96" s="5">
        <f>[6]Output!B117</f>
        <v>2921</v>
      </c>
      <c r="BB96" s="5">
        <f>[6]Output!C117</f>
        <v>2687</v>
      </c>
      <c r="BC96" s="8">
        <f>[6]Output!D117</f>
        <v>114</v>
      </c>
      <c r="BD96" s="8">
        <f>[6]Output!E117</f>
        <v>69</v>
      </c>
      <c r="BE96" s="22">
        <f t="shared" si="87"/>
        <v>3035</v>
      </c>
      <c r="BF96" s="22">
        <f t="shared" si="88"/>
        <v>2756</v>
      </c>
      <c r="BG96" s="250">
        <f t="shared" si="89"/>
        <v>5791</v>
      </c>
      <c r="BH96" s="36">
        <f t="shared" si="73"/>
        <v>3.7561779242174631E-2</v>
      </c>
      <c r="BI96" s="36">
        <f t="shared" si="74"/>
        <v>2.5036284470246733E-2</v>
      </c>
      <c r="BJ96" s="10">
        <f>[5]Output!AC117</f>
        <v>0</v>
      </c>
      <c r="BK96" s="10">
        <f>[5]Output!AD117</f>
        <v>0</v>
      </c>
    </row>
    <row r="97" spans="1:63" x14ac:dyDescent="0.25">
      <c r="A97" s="33">
        <v>23</v>
      </c>
      <c r="C97" s="15">
        <f>[3]Output!B118</f>
        <v>0</v>
      </c>
      <c r="D97" s="15">
        <f>[3]Output!C118</f>
        <v>0</v>
      </c>
      <c r="E97" s="16">
        <f>[3]Output!D118</f>
        <v>0</v>
      </c>
      <c r="F97" s="16">
        <f>[3]Output!E118</f>
        <v>0</v>
      </c>
      <c r="G97" s="22">
        <f t="shared" si="75"/>
        <v>0</v>
      </c>
      <c r="H97" s="22">
        <f t="shared" si="76"/>
        <v>0</v>
      </c>
      <c r="I97" s="250">
        <f t="shared" si="77"/>
        <v>0</v>
      </c>
      <c r="J97" s="36" t="e">
        <f t="shared" si="65"/>
        <v>#DIV/0!</v>
      </c>
      <c r="K97" s="36" t="e">
        <f t="shared" si="66"/>
        <v>#DIV/0!</v>
      </c>
      <c r="L97" s="17">
        <f>[3]Output!Q118</f>
        <v>0</v>
      </c>
      <c r="M97" s="17">
        <f>[3]Output!R118</f>
        <v>0</v>
      </c>
      <c r="O97" s="15">
        <f>[4]Output!B118</f>
        <v>0</v>
      </c>
      <c r="P97" s="15">
        <f>[4]Output!C118</f>
        <v>0</v>
      </c>
      <c r="Q97" s="16">
        <f>[4]Output!D118</f>
        <v>0</v>
      </c>
      <c r="R97" s="16">
        <f>[4]Output!E118</f>
        <v>0</v>
      </c>
      <c r="S97" s="22">
        <f t="shared" si="78"/>
        <v>0</v>
      </c>
      <c r="T97" s="22">
        <f t="shared" si="79"/>
        <v>0</v>
      </c>
      <c r="U97" s="250">
        <f t="shared" si="80"/>
        <v>0</v>
      </c>
      <c r="V97" s="36" t="e">
        <f t="shared" si="67"/>
        <v>#DIV/0!</v>
      </c>
      <c r="W97" s="36" t="e">
        <f t="shared" si="68"/>
        <v>#DIV/0!</v>
      </c>
      <c r="X97" s="17">
        <f>[4]Output!Q118</f>
        <v>0</v>
      </c>
      <c r="Y97" s="17">
        <f>[4]Output!R118</f>
        <v>0</v>
      </c>
      <c r="AA97" s="33">
        <v>23</v>
      </c>
      <c r="AC97" s="5">
        <f>[2]Output!B118</f>
        <v>0</v>
      </c>
      <c r="AD97" s="5">
        <f>[2]Output!C118</f>
        <v>0</v>
      </c>
      <c r="AE97" s="8">
        <f>[2]Output!D118</f>
        <v>0</v>
      </c>
      <c r="AF97" s="8">
        <f>[2]Output!E118</f>
        <v>0</v>
      </c>
      <c r="AG97" s="22">
        <f t="shared" si="81"/>
        <v>0</v>
      </c>
      <c r="AH97" s="22">
        <f t="shared" si="82"/>
        <v>0</v>
      </c>
      <c r="AI97" s="250">
        <f t="shared" si="83"/>
        <v>0</v>
      </c>
      <c r="AJ97" s="36" t="e">
        <f t="shared" si="69"/>
        <v>#DIV/0!</v>
      </c>
      <c r="AK97" s="36" t="e">
        <f t="shared" si="70"/>
        <v>#DIV/0!</v>
      </c>
      <c r="AL97" s="10">
        <f>[2]Output!Q118</f>
        <v>0</v>
      </c>
      <c r="AM97" s="10">
        <f>[2]Output!R118</f>
        <v>0</v>
      </c>
      <c r="AO97" s="5">
        <f>[5]Output!B118</f>
        <v>0</v>
      </c>
      <c r="AP97" s="5">
        <f>[5]Output!C118</f>
        <v>0</v>
      </c>
      <c r="AQ97" s="8">
        <f>[5]Output!D118</f>
        <v>0</v>
      </c>
      <c r="AR97" s="8">
        <f>[5]Output!E118</f>
        <v>0</v>
      </c>
      <c r="AS97" s="22">
        <f t="shared" si="84"/>
        <v>0</v>
      </c>
      <c r="AT97" s="22">
        <f t="shared" si="85"/>
        <v>0</v>
      </c>
      <c r="AU97" s="250">
        <f t="shared" si="86"/>
        <v>0</v>
      </c>
      <c r="AV97" s="36" t="e">
        <f t="shared" si="71"/>
        <v>#DIV/0!</v>
      </c>
      <c r="AW97" s="36" t="e">
        <f t="shared" si="72"/>
        <v>#DIV/0!</v>
      </c>
      <c r="AX97" s="10">
        <f>[5]Output!Q118</f>
        <v>0</v>
      </c>
      <c r="AY97" s="10">
        <f>[5]Output!R118</f>
        <v>0</v>
      </c>
      <c r="BA97" s="5">
        <f>[6]Output!B118</f>
        <v>2367</v>
      </c>
      <c r="BB97" s="5">
        <f>[6]Output!C118</f>
        <v>2293</v>
      </c>
      <c r="BC97" s="8">
        <f>[6]Output!D118</f>
        <v>92</v>
      </c>
      <c r="BD97" s="8">
        <f>[6]Output!E118</f>
        <v>59</v>
      </c>
      <c r="BE97" s="22">
        <f t="shared" si="87"/>
        <v>2459</v>
      </c>
      <c r="BF97" s="22">
        <f t="shared" si="88"/>
        <v>2352</v>
      </c>
      <c r="BG97" s="250">
        <f t="shared" si="89"/>
        <v>4811</v>
      </c>
      <c r="BH97" s="36">
        <f t="shared" si="73"/>
        <v>3.7413582757218379E-2</v>
      </c>
      <c r="BI97" s="36">
        <f t="shared" si="74"/>
        <v>2.5085034013605442E-2</v>
      </c>
      <c r="BJ97" s="10">
        <f>[5]Output!AC118</f>
        <v>0</v>
      </c>
      <c r="BK97" s="10">
        <f>[5]Output!AD118</f>
        <v>0</v>
      </c>
    </row>
    <row r="98" spans="1:63" x14ac:dyDescent="0.25">
      <c r="A98" s="33">
        <v>24</v>
      </c>
      <c r="C98" s="7">
        <f>[3]Output!B119</f>
        <v>0</v>
      </c>
      <c r="D98" s="7">
        <f>[3]Output!C119</f>
        <v>0</v>
      </c>
      <c r="E98" s="9">
        <f>[3]Output!D119</f>
        <v>0</v>
      </c>
      <c r="F98" s="9">
        <f>[3]Output!E119</f>
        <v>0</v>
      </c>
      <c r="G98" s="24">
        <f t="shared" si="75"/>
        <v>0</v>
      </c>
      <c r="H98" s="24">
        <f t="shared" si="76"/>
        <v>0</v>
      </c>
      <c r="I98" s="252">
        <f t="shared" si="77"/>
        <v>0</v>
      </c>
      <c r="J98" s="38" t="e">
        <f t="shared" si="65"/>
        <v>#DIV/0!</v>
      </c>
      <c r="K98" s="38" t="e">
        <f t="shared" si="66"/>
        <v>#DIV/0!</v>
      </c>
      <c r="L98" s="13">
        <f>[3]Output!Q119</f>
        <v>0</v>
      </c>
      <c r="M98" s="13">
        <f>[3]Output!R119</f>
        <v>0</v>
      </c>
      <c r="O98" s="7">
        <f>[4]Output!B119</f>
        <v>0</v>
      </c>
      <c r="P98" s="7">
        <f>[4]Output!C119</f>
        <v>0</v>
      </c>
      <c r="Q98" s="9">
        <f>[4]Output!D119</f>
        <v>0</v>
      </c>
      <c r="R98" s="9">
        <f>[4]Output!E119</f>
        <v>0</v>
      </c>
      <c r="S98" s="24">
        <f t="shared" si="78"/>
        <v>0</v>
      </c>
      <c r="T98" s="24">
        <f t="shared" si="79"/>
        <v>0</v>
      </c>
      <c r="U98" s="252">
        <f t="shared" si="80"/>
        <v>0</v>
      </c>
      <c r="V98" s="38" t="e">
        <f t="shared" si="67"/>
        <v>#DIV/0!</v>
      </c>
      <c r="W98" s="38" t="e">
        <f t="shared" si="68"/>
        <v>#DIV/0!</v>
      </c>
      <c r="X98" s="13">
        <f>[4]Output!Q119</f>
        <v>0</v>
      </c>
      <c r="Y98" s="13">
        <f>[4]Output!R119</f>
        <v>0</v>
      </c>
      <c r="AA98" s="33">
        <v>24</v>
      </c>
      <c r="AC98" s="7">
        <f>[2]Output!B119</f>
        <v>0</v>
      </c>
      <c r="AD98" s="7">
        <f>[2]Output!C119</f>
        <v>0</v>
      </c>
      <c r="AE98" s="9">
        <f>[2]Output!D119</f>
        <v>0</v>
      </c>
      <c r="AF98" s="9">
        <f>[2]Output!E119</f>
        <v>0</v>
      </c>
      <c r="AG98" s="24">
        <f t="shared" si="81"/>
        <v>0</v>
      </c>
      <c r="AH98" s="24">
        <f t="shared" si="82"/>
        <v>0</v>
      </c>
      <c r="AI98" s="252">
        <f t="shared" si="83"/>
        <v>0</v>
      </c>
      <c r="AJ98" s="38" t="e">
        <f t="shared" si="69"/>
        <v>#DIV/0!</v>
      </c>
      <c r="AK98" s="38" t="e">
        <f t="shared" si="70"/>
        <v>#DIV/0!</v>
      </c>
      <c r="AL98" s="13">
        <f>[2]Output!Q119</f>
        <v>0</v>
      </c>
      <c r="AM98" s="13">
        <f>[2]Output!R119</f>
        <v>0</v>
      </c>
      <c r="AO98" s="7">
        <f>[5]Output!B119</f>
        <v>0</v>
      </c>
      <c r="AP98" s="7">
        <f>[5]Output!C119</f>
        <v>0</v>
      </c>
      <c r="AQ98" s="9">
        <f>[5]Output!D119</f>
        <v>0</v>
      </c>
      <c r="AR98" s="9">
        <f>[5]Output!E119</f>
        <v>0</v>
      </c>
      <c r="AS98" s="24">
        <f t="shared" si="84"/>
        <v>0</v>
      </c>
      <c r="AT98" s="24">
        <f t="shared" si="85"/>
        <v>0</v>
      </c>
      <c r="AU98" s="252">
        <f t="shared" si="86"/>
        <v>0</v>
      </c>
      <c r="AV98" s="38" t="e">
        <f t="shared" si="71"/>
        <v>#DIV/0!</v>
      </c>
      <c r="AW98" s="38" t="e">
        <f t="shared" si="72"/>
        <v>#DIV/0!</v>
      </c>
      <c r="AX98" s="13">
        <f>[5]Output!Q119</f>
        <v>0</v>
      </c>
      <c r="AY98" s="13">
        <f>[5]Output!R119</f>
        <v>0</v>
      </c>
      <c r="BA98" s="7">
        <f>[6]Output!B119</f>
        <v>1363</v>
      </c>
      <c r="BB98" s="7">
        <f>[6]Output!C119</f>
        <v>1568</v>
      </c>
      <c r="BC98" s="9">
        <f>[6]Output!D119</f>
        <v>53</v>
      </c>
      <c r="BD98" s="9">
        <f>[6]Output!E119</f>
        <v>40</v>
      </c>
      <c r="BE98" s="24">
        <f t="shared" si="87"/>
        <v>1416</v>
      </c>
      <c r="BF98" s="24">
        <f t="shared" si="88"/>
        <v>1608</v>
      </c>
      <c r="BG98" s="252">
        <f t="shared" si="89"/>
        <v>3024</v>
      </c>
      <c r="BH98" s="38">
        <f t="shared" si="73"/>
        <v>3.7429378531073448E-2</v>
      </c>
      <c r="BI98" s="38">
        <f t="shared" si="74"/>
        <v>2.4875621890547265E-2</v>
      </c>
      <c r="BJ98" s="13">
        <f>[5]Output!AC119</f>
        <v>0</v>
      </c>
      <c r="BK98" s="13">
        <f>[5]Output!AD119</f>
        <v>0</v>
      </c>
    </row>
    <row r="99" spans="1:63" x14ac:dyDescent="0.25">
      <c r="A99" s="2" t="s">
        <v>7</v>
      </c>
      <c r="C99" s="5">
        <f t="shared" ref="C99:I99" si="90">SUM(C75:C98)</f>
        <v>0</v>
      </c>
      <c r="D99" s="5">
        <f t="shared" si="90"/>
        <v>0</v>
      </c>
      <c r="E99" s="8">
        <f t="shared" si="90"/>
        <v>0</v>
      </c>
      <c r="F99" s="8">
        <f t="shared" si="90"/>
        <v>0</v>
      </c>
      <c r="G99" s="22">
        <f t="shared" si="90"/>
        <v>0</v>
      </c>
      <c r="H99" s="22">
        <f t="shared" si="90"/>
        <v>0</v>
      </c>
      <c r="I99" s="250">
        <f t="shared" si="90"/>
        <v>0</v>
      </c>
      <c r="J99" s="36" t="e">
        <f t="shared" si="65"/>
        <v>#DIV/0!</v>
      </c>
      <c r="K99" s="36" t="e">
        <f t="shared" si="66"/>
        <v>#DIV/0!</v>
      </c>
      <c r="O99" s="5">
        <f t="shared" ref="O99:U99" si="91">SUM(O75:O98)</f>
        <v>0</v>
      </c>
      <c r="P99" s="5">
        <f t="shared" si="91"/>
        <v>0</v>
      </c>
      <c r="Q99" s="8">
        <f t="shared" si="91"/>
        <v>0</v>
      </c>
      <c r="R99" s="8">
        <f t="shared" si="91"/>
        <v>0</v>
      </c>
      <c r="S99" s="22">
        <f t="shared" si="91"/>
        <v>0</v>
      </c>
      <c r="T99" s="22">
        <f t="shared" si="91"/>
        <v>0</v>
      </c>
      <c r="U99" s="250">
        <f t="shared" si="91"/>
        <v>0</v>
      </c>
      <c r="V99" s="36" t="e">
        <f t="shared" si="67"/>
        <v>#DIV/0!</v>
      </c>
      <c r="W99" s="36" t="e">
        <f t="shared" si="68"/>
        <v>#DIV/0!</v>
      </c>
      <c r="AA99" s="2" t="s">
        <v>7</v>
      </c>
      <c r="AC99" s="5">
        <f t="shared" ref="AC99:AI99" si="92">SUM(AC75:AC98)</f>
        <v>0</v>
      </c>
      <c r="AD99" s="5">
        <f t="shared" si="92"/>
        <v>0</v>
      </c>
      <c r="AE99" s="8">
        <f t="shared" si="92"/>
        <v>0</v>
      </c>
      <c r="AF99" s="8">
        <f t="shared" si="92"/>
        <v>0</v>
      </c>
      <c r="AG99" s="22">
        <f t="shared" si="92"/>
        <v>0</v>
      </c>
      <c r="AH99" s="22">
        <f t="shared" si="92"/>
        <v>0</v>
      </c>
      <c r="AI99" s="250">
        <f t="shared" si="92"/>
        <v>0</v>
      </c>
      <c r="AJ99" s="36" t="e">
        <f t="shared" si="69"/>
        <v>#DIV/0!</v>
      </c>
      <c r="AK99" s="36" t="e">
        <f t="shared" si="70"/>
        <v>#DIV/0!</v>
      </c>
      <c r="AO99" s="5">
        <f t="shared" ref="AO99:AU99" si="93">SUM(AO75:AO98)</f>
        <v>0</v>
      </c>
      <c r="AP99" s="5">
        <f t="shared" si="93"/>
        <v>0</v>
      </c>
      <c r="AQ99" s="8">
        <f t="shared" si="93"/>
        <v>0</v>
      </c>
      <c r="AR99" s="8">
        <f t="shared" si="93"/>
        <v>0</v>
      </c>
      <c r="AS99" s="22">
        <f t="shared" si="93"/>
        <v>0</v>
      </c>
      <c r="AT99" s="22">
        <f t="shared" si="93"/>
        <v>0</v>
      </c>
      <c r="AU99" s="250">
        <f t="shared" si="93"/>
        <v>0</v>
      </c>
      <c r="AV99" s="36" t="e">
        <f t="shared" si="71"/>
        <v>#DIV/0!</v>
      </c>
      <c r="AW99" s="36" t="e">
        <f t="shared" si="72"/>
        <v>#DIV/0!</v>
      </c>
      <c r="BA99" s="5">
        <f t="shared" ref="BA99:BG99" si="94">SUM(BA75:BA98)</f>
        <v>94037</v>
      </c>
      <c r="BB99" s="5">
        <f t="shared" si="94"/>
        <v>99100</v>
      </c>
      <c r="BC99" s="8">
        <f t="shared" si="94"/>
        <v>11744</v>
      </c>
      <c r="BD99" s="8">
        <f t="shared" si="94"/>
        <v>10831</v>
      </c>
      <c r="BE99" s="22">
        <f t="shared" si="94"/>
        <v>105781</v>
      </c>
      <c r="BF99" s="22">
        <f t="shared" si="94"/>
        <v>109931</v>
      </c>
      <c r="BG99" s="250">
        <f t="shared" si="94"/>
        <v>215712</v>
      </c>
      <c r="BH99" s="36">
        <f t="shared" si="73"/>
        <v>0.11102182811658048</v>
      </c>
      <c r="BI99" s="36">
        <f t="shared" si="74"/>
        <v>9.8525438684265582E-2</v>
      </c>
    </row>
    <row r="100" spans="1:63" x14ac:dyDescent="0.25">
      <c r="C100" s="27"/>
      <c r="D100" s="27"/>
      <c r="E100" s="28"/>
      <c r="F100" s="28"/>
      <c r="G100" s="28"/>
      <c r="H100" s="28"/>
      <c r="I100" s="29"/>
      <c r="J100" s="29"/>
      <c r="K100" s="29"/>
      <c r="L100" s="30"/>
      <c r="M100" s="30"/>
      <c r="O100" s="27"/>
      <c r="P100" s="27"/>
      <c r="Q100" s="28"/>
      <c r="R100" s="28"/>
      <c r="S100" s="28"/>
      <c r="T100" s="28"/>
      <c r="U100" s="29"/>
      <c r="V100" s="29"/>
      <c r="W100" s="29"/>
      <c r="X100" s="30"/>
      <c r="Y100" s="30"/>
      <c r="AC100" s="27"/>
      <c r="AD100" s="27"/>
      <c r="AE100" s="28"/>
      <c r="AF100" s="28"/>
      <c r="AG100" s="28"/>
      <c r="AH100" s="28"/>
      <c r="AI100" s="29"/>
      <c r="AJ100" s="29"/>
      <c r="AK100" s="29"/>
      <c r="AL100" s="30"/>
      <c r="AM100" s="30"/>
      <c r="AO100" s="27"/>
      <c r="AP100" s="27"/>
      <c r="AQ100" s="28"/>
      <c r="AR100" s="28"/>
      <c r="AS100" s="28"/>
      <c r="AT100" s="28"/>
      <c r="AU100" s="29"/>
      <c r="AV100" s="29"/>
      <c r="AW100" s="29"/>
      <c r="AX100" s="30"/>
      <c r="AY100" s="30"/>
      <c r="BA100" s="27"/>
      <c r="BB100" s="27"/>
      <c r="BC100" s="28"/>
      <c r="BD100" s="28"/>
      <c r="BE100" s="28"/>
      <c r="BF100" s="28"/>
      <c r="BG100" s="29"/>
      <c r="BH100" s="29"/>
      <c r="BI100" s="29"/>
      <c r="BJ100" s="30"/>
      <c r="BK100" s="30"/>
    </row>
    <row r="101" spans="1:63" x14ac:dyDescent="0.25">
      <c r="C101" s="27"/>
      <c r="D101" s="27"/>
      <c r="E101" s="28"/>
      <c r="F101" s="28"/>
      <c r="G101" s="28"/>
      <c r="H101" s="28"/>
      <c r="I101" s="29"/>
      <c r="J101" s="29"/>
      <c r="K101" s="29"/>
      <c r="L101" s="30"/>
      <c r="M101" s="30"/>
      <c r="O101" s="27"/>
      <c r="P101" s="27"/>
      <c r="Q101" s="28"/>
      <c r="R101" s="28"/>
      <c r="S101" s="28"/>
      <c r="T101" s="28"/>
      <c r="U101" s="29"/>
      <c r="V101" s="29"/>
      <c r="W101" s="29"/>
      <c r="X101" s="30"/>
      <c r="Y101" s="30"/>
      <c r="AC101" s="27"/>
      <c r="AD101" s="27"/>
      <c r="AE101" s="28"/>
      <c r="AF101" s="28"/>
      <c r="AG101" s="28"/>
      <c r="AH101" s="28"/>
      <c r="AI101" s="29"/>
      <c r="AJ101" s="29"/>
      <c r="AK101" s="29"/>
      <c r="AL101" s="30"/>
      <c r="AM101" s="30"/>
      <c r="AO101" s="27"/>
      <c r="AP101" s="27"/>
      <c r="AQ101" s="28"/>
      <c r="AR101" s="28"/>
      <c r="AS101" s="28"/>
      <c r="AT101" s="28"/>
      <c r="AU101" s="29"/>
      <c r="AV101" s="29"/>
      <c r="AW101" s="29"/>
      <c r="AX101" s="30"/>
      <c r="AY101" s="30"/>
      <c r="BA101" s="27"/>
      <c r="BB101" s="27"/>
      <c r="BC101" s="28"/>
      <c r="BD101" s="28"/>
      <c r="BE101" s="28"/>
      <c r="BF101" s="28"/>
      <c r="BG101" s="29"/>
      <c r="BH101" s="29"/>
      <c r="BI101" s="29"/>
      <c r="BJ101" s="30"/>
      <c r="BK101" s="30"/>
    </row>
    <row r="102" spans="1:63" ht="18" x14ac:dyDescent="0.25">
      <c r="A102" s="32" t="s">
        <v>0</v>
      </c>
      <c r="C102" s="18">
        <v>4</v>
      </c>
      <c r="D102" s="370">
        <f>[2]Output!$B$136</f>
        <v>0</v>
      </c>
      <c r="E102" s="370"/>
      <c r="F102" s="370"/>
      <c r="G102" s="370"/>
      <c r="H102" s="370"/>
      <c r="I102" s="370"/>
      <c r="J102" s="370"/>
      <c r="K102" s="370"/>
      <c r="L102" s="370"/>
      <c r="M102" s="370"/>
      <c r="O102" s="18">
        <f>C102</f>
        <v>4</v>
      </c>
      <c r="P102" s="367">
        <f>D102</f>
        <v>0</v>
      </c>
      <c r="Q102" s="367"/>
      <c r="R102" s="367"/>
      <c r="S102" s="367"/>
      <c r="T102" s="367"/>
      <c r="U102" s="367"/>
      <c r="V102" s="367"/>
      <c r="W102" s="367"/>
      <c r="X102" s="367"/>
      <c r="Y102" s="367"/>
      <c r="AA102" s="32" t="s">
        <v>0</v>
      </c>
      <c r="AC102" s="14">
        <f>O102</f>
        <v>4</v>
      </c>
      <c r="AD102" s="367">
        <f>P102</f>
        <v>0</v>
      </c>
      <c r="AE102" s="367"/>
      <c r="AF102" s="367"/>
      <c r="AG102" s="367"/>
      <c r="AH102" s="367"/>
      <c r="AI102" s="367"/>
      <c r="AJ102" s="367"/>
      <c r="AK102" s="367"/>
      <c r="AL102" s="367"/>
      <c r="AM102" s="367"/>
      <c r="AO102" s="14">
        <f>AC102</f>
        <v>4</v>
      </c>
      <c r="AP102" s="367">
        <f>AD102</f>
        <v>0</v>
      </c>
      <c r="AQ102" s="367"/>
      <c r="AR102" s="367"/>
      <c r="AS102" s="367"/>
      <c r="AT102" s="367"/>
      <c r="AU102" s="367"/>
      <c r="AV102" s="367"/>
      <c r="AW102" s="367"/>
      <c r="AX102" s="367"/>
      <c r="AY102" s="367"/>
      <c r="BA102" s="14">
        <f>AO102</f>
        <v>4</v>
      </c>
      <c r="BB102" s="367">
        <f>AP102</f>
        <v>0</v>
      </c>
      <c r="BC102" s="367"/>
      <c r="BD102" s="367"/>
      <c r="BE102" s="367"/>
      <c r="BF102" s="367"/>
      <c r="BG102" s="367"/>
      <c r="BH102" s="367"/>
      <c r="BI102" s="367"/>
      <c r="BJ102" s="367"/>
      <c r="BK102" s="367"/>
    </row>
    <row r="103" spans="1:63" ht="15.75" thickBot="1" x14ac:dyDescent="0.3">
      <c r="C103" s="371" t="s">
        <v>1</v>
      </c>
      <c r="D103" s="372"/>
      <c r="E103" s="372"/>
      <c r="F103" s="372"/>
      <c r="G103" s="372"/>
      <c r="H103" s="372"/>
      <c r="I103" s="372"/>
      <c r="J103" s="372"/>
      <c r="K103" s="373"/>
      <c r="L103" s="376" t="s">
        <v>6</v>
      </c>
      <c r="M103" s="377"/>
      <c r="O103" s="371" t="s">
        <v>1</v>
      </c>
      <c r="P103" s="372"/>
      <c r="Q103" s="372"/>
      <c r="R103" s="372"/>
      <c r="S103" s="372"/>
      <c r="T103" s="372"/>
      <c r="U103" s="372"/>
      <c r="V103" s="372"/>
      <c r="W103" s="373"/>
      <c r="X103" s="376" t="s">
        <v>6</v>
      </c>
      <c r="Y103" s="377"/>
      <c r="AC103" s="371" t="s">
        <v>1</v>
      </c>
      <c r="AD103" s="372"/>
      <c r="AE103" s="372"/>
      <c r="AF103" s="372"/>
      <c r="AG103" s="372"/>
      <c r="AH103" s="372"/>
      <c r="AI103" s="372"/>
      <c r="AJ103" s="372"/>
      <c r="AK103" s="373"/>
      <c r="AL103" s="376" t="s">
        <v>6</v>
      </c>
      <c r="AM103" s="377"/>
      <c r="AO103" s="371" t="s">
        <v>1</v>
      </c>
      <c r="AP103" s="372"/>
      <c r="AQ103" s="372"/>
      <c r="AR103" s="372"/>
      <c r="AS103" s="372"/>
      <c r="AT103" s="372"/>
      <c r="AU103" s="372"/>
      <c r="AV103" s="372"/>
      <c r="AW103" s="373"/>
      <c r="AX103" s="376" t="s">
        <v>6</v>
      </c>
      <c r="AY103" s="377"/>
      <c r="BA103" s="371" t="s">
        <v>1</v>
      </c>
      <c r="BB103" s="372"/>
      <c r="BC103" s="372"/>
      <c r="BD103" s="372"/>
      <c r="BE103" s="372"/>
      <c r="BF103" s="372"/>
      <c r="BG103" s="372"/>
      <c r="BH103" s="372"/>
      <c r="BI103" s="373"/>
      <c r="BJ103" s="376" t="s">
        <v>6</v>
      </c>
      <c r="BK103" s="377"/>
    </row>
    <row r="104" spans="1:63" ht="15" customHeight="1" x14ac:dyDescent="0.25">
      <c r="A104" s="2" t="s">
        <v>9</v>
      </c>
      <c r="C104" s="378" t="s">
        <v>12</v>
      </c>
      <c r="D104" s="378"/>
      <c r="E104" s="374" t="s">
        <v>11</v>
      </c>
      <c r="F104" s="374"/>
      <c r="G104" s="366" t="s">
        <v>3</v>
      </c>
      <c r="H104" s="366"/>
      <c r="I104" s="366"/>
      <c r="J104" s="374" t="s">
        <v>11</v>
      </c>
      <c r="K104" s="374"/>
      <c r="L104" s="374"/>
      <c r="M104" s="374"/>
      <c r="O104" s="378" t="s">
        <v>12</v>
      </c>
      <c r="P104" s="378"/>
      <c r="Q104" s="374" t="s">
        <v>11</v>
      </c>
      <c r="R104" s="374"/>
      <c r="S104" s="366" t="s">
        <v>3</v>
      </c>
      <c r="T104" s="366"/>
      <c r="U104" s="366"/>
      <c r="V104" s="374" t="s">
        <v>11</v>
      </c>
      <c r="W104" s="374"/>
      <c r="X104" s="374"/>
      <c r="Y104" s="374"/>
      <c r="AA104" s="2" t="s">
        <v>9</v>
      </c>
      <c r="AC104" s="378" t="s">
        <v>12</v>
      </c>
      <c r="AD104" s="378"/>
      <c r="AE104" s="374" t="s">
        <v>11</v>
      </c>
      <c r="AF104" s="374"/>
      <c r="AG104" s="366" t="s">
        <v>3</v>
      </c>
      <c r="AH104" s="366"/>
      <c r="AI104" s="366"/>
      <c r="AJ104" s="374" t="s">
        <v>11</v>
      </c>
      <c r="AK104" s="374"/>
      <c r="AL104" s="374"/>
      <c r="AM104" s="374"/>
      <c r="AO104" s="378" t="s">
        <v>12</v>
      </c>
      <c r="AP104" s="378"/>
      <c r="AQ104" s="374" t="s">
        <v>11</v>
      </c>
      <c r="AR104" s="374"/>
      <c r="AS104" s="366" t="s">
        <v>3</v>
      </c>
      <c r="AT104" s="366"/>
      <c r="AU104" s="366"/>
      <c r="AV104" s="374" t="s">
        <v>11</v>
      </c>
      <c r="AW104" s="374"/>
      <c r="AX104" s="374"/>
      <c r="AY104" s="374"/>
      <c r="BA104" s="378" t="s">
        <v>12</v>
      </c>
      <c r="BB104" s="378"/>
      <c r="BC104" s="374" t="s">
        <v>11</v>
      </c>
      <c r="BD104" s="374"/>
      <c r="BE104" s="366" t="s">
        <v>3</v>
      </c>
      <c r="BF104" s="366"/>
      <c r="BG104" s="366"/>
      <c r="BH104" s="374" t="s">
        <v>11</v>
      </c>
      <c r="BI104" s="374"/>
      <c r="BJ104" s="374"/>
      <c r="BK104" s="374"/>
    </row>
    <row r="105" spans="1:63" x14ac:dyDescent="0.25">
      <c r="A105" s="3" t="s">
        <v>10</v>
      </c>
      <c r="C105" s="379" t="s">
        <v>2</v>
      </c>
      <c r="D105" s="379"/>
      <c r="E105" s="380" t="s">
        <v>2</v>
      </c>
      <c r="F105" s="380"/>
      <c r="G105" s="365" t="s">
        <v>2</v>
      </c>
      <c r="H105" s="365"/>
      <c r="I105" s="365"/>
      <c r="J105" s="375" t="s">
        <v>13</v>
      </c>
      <c r="K105" s="375"/>
      <c r="L105" s="11"/>
      <c r="M105" s="11"/>
      <c r="O105" s="379" t="s">
        <v>2</v>
      </c>
      <c r="P105" s="379"/>
      <c r="Q105" s="380" t="s">
        <v>2</v>
      </c>
      <c r="R105" s="380"/>
      <c r="S105" s="365" t="s">
        <v>2</v>
      </c>
      <c r="T105" s="365"/>
      <c r="U105" s="365"/>
      <c r="V105" s="375" t="s">
        <v>13</v>
      </c>
      <c r="W105" s="375"/>
      <c r="X105" s="11"/>
      <c r="Y105" s="11"/>
      <c r="AA105" s="3" t="s">
        <v>10</v>
      </c>
      <c r="AC105" s="379" t="s">
        <v>2</v>
      </c>
      <c r="AD105" s="379"/>
      <c r="AE105" s="380" t="s">
        <v>2</v>
      </c>
      <c r="AF105" s="380"/>
      <c r="AG105" s="365" t="s">
        <v>2</v>
      </c>
      <c r="AH105" s="365"/>
      <c r="AI105" s="365"/>
      <c r="AJ105" s="375" t="s">
        <v>13</v>
      </c>
      <c r="AK105" s="375"/>
      <c r="AL105" s="11"/>
      <c r="AM105" s="11"/>
      <c r="AO105" s="379" t="s">
        <v>2</v>
      </c>
      <c r="AP105" s="379"/>
      <c r="AQ105" s="380" t="s">
        <v>2</v>
      </c>
      <c r="AR105" s="380"/>
      <c r="AS105" s="365" t="s">
        <v>2</v>
      </c>
      <c r="AT105" s="365"/>
      <c r="AU105" s="365"/>
      <c r="AV105" s="375" t="s">
        <v>13</v>
      </c>
      <c r="AW105" s="375"/>
      <c r="AX105" s="11"/>
      <c r="AY105" s="11"/>
      <c r="BA105" s="379" t="s">
        <v>2</v>
      </c>
      <c r="BB105" s="379"/>
      <c r="BC105" s="380" t="s">
        <v>2</v>
      </c>
      <c r="BD105" s="380"/>
      <c r="BE105" s="365" t="s">
        <v>2</v>
      </c>
      <c r="BF105" s="365"/>
      <c r="BG105" s="365"/>
      <c r="BH105" s="375" t="s">
        <v>13</v>
      </c>
      <c r="BI105" s="375"/>
      <c r="BJ105" s="11"/>
      <c r="BK105" s="11"/>
    </row>
    <row r="106" spans="1:63" x14ac:dyDescent="0.25">
      <c r="A106" s="1" t="s">
        <v>8</v>
      </c>
      <c r="C106" s="6" t="s">
        <v>4</v>
      </c>
      <c r="D106" s="6" t="s">
        <v>5</v>
      </c>
      <c r="E106" s="4" t="s">
        <v>4</v>
      </c>
      <c r="F106" s="4" t="s">
        <v>5</v>
      </c>
      <c r="G106" s="249" t="s">
        <v>4</v>
      </c>
      <c r="H106" s="249" t="s">
        <v>5</v>
      </c>
      <c r="I106" s="35" t="s">
        <v>2</v>
      </c>
      <c r="J106" s="12" t="s">
        <v>4</v>
      </c>
      <c r="K106" s="12" t="s">
        <v>5</v>
      </c>
      <c r="L106" s="12" t="s">
        <v>4</v>
      </c>
      <c r="M106" s="12" t="s">
        <v>5</v>
      </c>
      <c r="O106" s="6" t="s">
        <v>4</v>
      </c>
      <c r="P106" s="6" t="s">
        <v>5</v>
      </c>
      <c r="Q106" s="4" t="s">
        <v>4</v>
      </c>
      <c r="R106" s="4" t="s">
        <v>5</v>
      </c>
      <c r="S106" s="249" t="s">
        <v>4</v>
      </c>
      <c r="T106" s="249" t="s">
        <v>5</v>
      </c>
      <c r="U106" s="35" t="s">
        <v>2</v>
      </c>
      <c r="V106" s="12" t="s">
        <v>4</v>
      </c>
      <c r="W106" s="12" t="s">
        <v>5</v>
      </c>
      <c r="X106" s="12" t="s">
        <v>4</v>
      </c>
      <c r="Y106" s="12" t="s">
        <v>5</v>
      </c>
      <c r="AA106" s="1" t="s">
        <v>8</v>
      </c>
      <c r="AC106" s="6" t="s">
        <v>4</v>
      </c>
      <c r="AD106" s="6" t="s">
        <v>5</v>
      </c>
      <c r="AE106" s="4" t="s">
        <v>4</v>
      </c>
      <c r="AF106" s="4" t="s">
        <v>5</v>
      </c>
      <c r="AG106" s="249" t="s">
        <v>4</v>
      </c>
      <c r="AH106" s="249" t="s">
        <v>5</v>
      </c>
      <c r="AI106" s="35" t="s">
        <v>2</v>
      </c>
      <c r="AJ106" s="12" t="s">
        <v>4</v>
      </c>
      <c r="AK106" s="12" t="s">
        <v>5</v>
      </c>
      <c r="AL106" s="12" t="s">
        <v>4</v>
      </c>
      <c r="AM106" s="12" t="s">
        <v>5</v>
      </c>
      <c r="AO106" s="6" t="s">
        <v>4</v>
      </c>
      <c r="AP106" s="6" t="s">
        <v>5</v>
      </c>
      <c r="AQ106" s="4" t="s">
        <v>4</v>
      </c>
      <c r="AR106" s="4" t="s">
        <v>5</v>
      </c>
      <c r="AS106" s="249" t="s">
        <v>4</v>
      </c>
      <c r="AT106" s="249" t="s">
        <v>5</v>
      </c>
      <c r="AU106" s="35" t="s">
        <v>2</v>
      </c>
      <c r="AV106" s="12" t="s">
        <v>4</v>
      </c>
      <c r="AW106" s="12" t="s">
        <v>5</v>
      </c>
      <c r="AX106" s="12" t="s">
        <v>4</v>
      </c>
      <c r="AY106" s="12" t="s">
        <v>5</v>
      </c>
      <c r="BA106" s="6" t="s">
        <v>4</v>
      </c>
      <c r="BB106" s="6" t="s">
        <v>5</v>
      </c>
      <c r="BC106" s="4" t="s">
        <v>4</v>
      </c>
      <c r="BD106" s="4" t="s">
        <v>5</v>
      </c>
      <c r="BE106" s="249" t="s">
        <v>4</v>
      </c>
      <c r="BF106" s="249" t="s">
        <v>5</v>
      </c>
      <c r="BG106" s="35" t="s">
        <v>2</v>
      </c>
      <c r="BH106" s="12" t="s">
        <v>4</v>
      </c>
      <c r="BI106" s="12" t="s">
        <v>5</v>
      </c>
      <c r="BJ106" s="12" t="s">
        <v>4</v>
      </c>
      <c r="BK106" s="12" t="s">
        <v>5</v>
      </c>
    </row>
    <row r="107" spans="1:63" x14ac:dyDescent="0.25">
      <c r="A107" s="33">
        <v>1</v>
      </c>
      <c r="C107" s="5">
        <f>[3]Output!B141</f>
        <v>0</v>
      </c>
      <c r="D107" s="5">
        <f>[3]Output!C141</f>
        <v>0</v>
      </c>
      <c r="E107" s="8">
        <f>[3]Output!D141</f>
        <v>0</v>
      </c>
      <c r="F107" s="8">
        <f>[3]Output!E141</f>
        <v>0</v>
      </c>
      <c r="G107" s="22">
        <f>C107+E107</f>
        <v>0</v>
      </c>
      <c r="H107" s="22">
        <f>D107+F107</f>
        <v>0</v>
      </c>
      <c r="I107" s="250">
        <f>H107+G107</f>
        <v>0</v>
      </c>
      <c r="J107" s="36" t="e">
        <f t="shared" ref="J107:J131" si="95">E107/(C107+E107)</f>
        <v>#DIV/0!</v>
      </c>
      <c r="K107" s="36" t="e">
        <f t="shared" ref="K107:K131" si="96">F107/(D107+F107)</f>
        <v>#DIV/0!</v>
      </c>
      <c r="L107" s="10">
        <f>[3]Output!Q141</f>
        <v>0</v>
      </c>
      <c r="M107" s="10">
        <f>[3]Output!R141</f>
        <v>0</v>
      </c>
      <c r="O107" s="5">
        <f>[4]Output!B141</f>
        <v>0</v>
      </c>
      <c r="P107" s="5">
        <f>[4]Output!C141</f>
        <v>0</v>
      </c>
      <c r="Q107" s="8">
        <f>[4]Output!D141</f>
        <v>0</v>
      </c>
      <c r="R107" s="8">
        <f>[4]Output!E141</f>
        <v>0</v>
      </c>
      <c r="S107" s="22">
        <f>O107+Q107</f>
        <v>0</v>
      </c>
      <c r="T107" s="22">
        <f>P107+R107</f>
        <v>0</v>
      </c>
      <c r="U107" s="250">
        <f>T107+S107</f>
        <v>0</v>
      </c>
      <c r="V107" s="36" t="e">
        <f t="shared" ref="V107:V131" si="97">Q107/(O107+Q107)</f>
        <v>#DIV/0!</v>
      </c>
      <c r="W107" s="36" t="e">
        <f t="shared" ref="W107:W131" si="98">R107/(P107+R107)</f>
        <v>#DIV/0!</v>
      </c>
      <c r="X107" s="10">
        <f>[4]Output!Q141</f>
        <v>0</v>
      </c>
      <c r="Y107" s="10">
        <f>[4]Output!R141</f>
        <v>0</v>
      </c>
      <c r="AA107" s="33">
        <v>1</v>
      </c>
      <c r="AC107" s="5">
        <f>[2]Output!B141</f>
        <v>0</v>
      </c>
      <c r="AD107" s="5">
        <f>[2]Output!C141</f>
        <v>0</v>
      </c>
      <c r="AE107" s="8">
        <f>[2]Output!D141</f>
        <v>0</v>
      </c>
      <c r="AF107" s="8">
        <f>[2]Output!E141</f>
        <v>0</v>
      </c>
      <c r="AG107" s="22">
        <f>AC107+AE107</f>
        <v>0</v>
      </c>
      <c r="AH107" s="22">
        <f>AD107+AF107</f>
        <v>0</v>
      </c>
      <c r="AI107" s="250">
        <f>AH107+AG107</f>
        <v>0</v>
      </c>
      <c r="AJ107" s="36" t="e">
        <f t="shared" ref="AJ107:AJ131" si="99">AE107/(AC107+AE107)</f>
        <v>#DIV/0!</v>
      </c>
      <c r="AK107" s="36" t="e">
        <f t="shared" ref="AK107:AK131" si="100">AF107/(AD107+AF107)</f>
        <v>#DIV/0!</v>
      </c>
      <c r="AL107" s="10">
        <f>[2]Output!Q141</f>
        <v>0</v>
      </c>
      <c r="AM107" s="10">
        <f>[2]Output!R141</f>
        <v>0</v>
      </c>
      <c r="AO107" s="5">
        <f>[5]Output!B141</f>
        <v>0</v>
      </c>
      <c r="AP107" s="5">
        <f>[5]Output!C141</f>
        <v>0</v>
      </c>
      <c r="AQ107" s="8">
        <f>[5]Output!D141</f>
        <v>0</v>
      </c>
      <c r="AR107" s="8">
        <f>[5]Output!E141</f>
        <v>0</v>
      </c>
      <c r="AS107" s="22">
        <f>AO107+AQ107</f>
        <v>0</v>
      </c>
      <c r="AT107" s="22">
        <f>AP107+AR107</f>
        <v>0</v>
      </c>
      <c r="AU107" s="250">
        <f>AT107+AS107</f>
        <v>0</v>
      </c>
      <c r="AV107" s="36" t="e">
        <f t="shared" ref="AV107:AV131" si="101">AQ107/(AO107+AQ107)</f>
        <v>#DIV/0!</v>
      </c>
      <c r="AW107" s="36" t="e">
        <f t="shared" ref="AW107:AW131" si="102">AR107/(AP107+AR107)</f>
        <v>#DIV/0!</v>
      </c>
      <c r="AX107" s="10">
        <f>[5]Output!Q141</f>
        <v>0</v>
      </c>
      <c r="AY107" s="10">
        <f>[5]Output!R141</f>
        <v>0</v>
      </c>
      <c r="BA107" s="5">
        <f>[6]Output!B141</f>
        <v>730</v>
      </c>
      <c r="BB107" s="5">
        <f>[6]Output!C141</f>
        <v>886</v>
      </c>
      <c r="BC107" s="8">
        <f>[6]Output!D141</f>
        <v>42</v>
      </c>
      <c r="BD107" s="8">
        <f>[6]Output!E141</f>
        <v>37</v>
      </c>
      <c r="BE107" s="22">
        <f>BA107+BC107</f>
        <v>772</v>
      </c>
      <c r="BF107" s="22">
        <f>BB107+BD107</f>
        <v>923</v>
      </c>
      <c r="BG107" s="250">
        <f>BF107+BE107</f>
        <v>1695</v>
      </c>
      <c r="BH107" s="36">
        <f t="shared" ref="BH107:BH131" si="103">BC107/(BA107+BC107)</f>
        <v>5.4404145077720206E-2</v>
      </c>
      <c r="BI107" s="36">
        <f t="shared" ref="BI107:BI131" si="104">BD107/(BB107+BD107)</f>
        <v>4.008667388949079E-2</v>
      </c>
      <c r="BJ107" s="10">
        <f>[5]Output!AC141</f>
        <v>0</v>
      </c>
      <c r="BK107" s="10">
        <f>[5]Output!AD141</f>
        <v>0</v>
      </c>
    </row>
    <row r="108" spans="1:63" x14ac:dyDescent="0.25">
      <c r="A108" s="33">
        <v>2</v>
      </c>
      <c r="C108" s="5">
        <f>[3]Output!B142</f>
        <v>0</v>
      </c>
      <c r="D108" s="5">
        <f>[3]Output!C142</f>
        <v>0</v>
      </c>
      <c r="E108" s="8">
        <f>[3]Output!D142</f>
        <v>0</v>
      </c>
      <c r="F108" s="8">
        <f>[3]Output!E142</f>
        <v>0</v>
      </c>
      <c r="G108" s="22">
        <f t="shared" ref="G108:G130" si="105">C108+E108</f>
        <v>0</v>
      </c>
      <c r="H108" s="22">
        <f t="shared" ref="H108:H130" si="106">D108+F108</f>
        <v>0</v>
      </c>
      <c r="I108" s="250">
        <f t="shared" ref="I108:I130" si="107">H108+G108</f>
        <v>0</v>
      </c>
      <c r="J108" s="36" t="e">
        <f t="shared" si="95"/>
        <v>#DIV/0!</v>
      </c>
      <c r="K108" s="36" t="e">
        <f t="shared" si="96"/>
        <v>#DIV/0!</v>
      </c>
      <c r="L108" s="10">
        <f>[3]Output!Q142</f>
        <v>0</v>
      </c>
      <c r="M108" s="10">
        <f>[3]Output!R142</f>
        <v>0</v>
      </c>
      <c r="O108" s="5">
        <f>[4]Output!B142</f>
        <v>0</v>
      </c>
      <c r="P108" s="5">
        <f>[4]Output!C142</f>
        <v>0</v>
      </c>
      <c r="Q108" s="8">
        <f>[4]Output!D142</f>
        <v>0</v>
      </c>
      <c r="R108" s="8">
        <f>[4]Output!E142</f>
        <v>0</v>
      </c>
      <c r="S108" s="22">
        <f t="shared" ref="S108:S130" si="108">O108+Q108</f>
        <v>0</v>
      </c>
      <c r="T108" s="22">
        <f t="shared" ref="T108:T130" si="109">P108+R108</f>
        <v>0</v>
      </c>
      <c r="U108" s="250">
        <f t="shared" ref="U108:U130" si="110">T108+S108</f>
        <v>0</v>
      </c>
      <c r="V108" s="36" t="e">
        <f t="shared" si="97"/>
        <v>#DIV/0!</v>
      </c>
      <c r="W108" s="36" t="e">
        <f t="shared" si="98"/>
        <v>#DIV/0!</v>
      </c>
      <c r="X108" s="10">
        <f>[4]Output!Q142</f>
        <v>0</v>
      </c>
      <c r="Y108" s="10">
        <f>[4]Output!R142</f>
        <v>0</v>
      </c>
      <c r="AA108" s="33">
        <v>2</v>
      </c>
      <c r="AC108" s="5">
        <f>[2]Output!B142</f>
        <v>0</v>
      </c>
      <c r="AD108" s="5">
        <f>[2]Output!C142</f>
        <v>0</v>
      </c>
      <c r="AE108" s="8">
        <f>[2]Output!D142</f>
        <v>0</v>
      </c>
      <c r="AF108" s="8">
        <f>[2]Output!E142</f>
        <v>0</v>
      </c>
      <c r="AG108" s="22">
        <f t="shared" ref="AG108:AG130" si="111">AC108+AE108</f>
        <v>0</v>
      </c>
      <c r="AH108" s="22">
        <f t="shared" ref="AH108:AH130" si="112">AD108+AF108</f>
        <v>0</v>
      </c>
      <c r="AI108" s="250">
        <f t="shared" ref="AI108:AI130" si="113">AH108+AG108</f>
        <v>0</v>
      </c>
      <c r="AJ108" s="36" t="e">
        <f t="shared" si="99"/>
        <v>#DIV/0!</v>
      </c>
      <c r="AK108" s="36" t="e">
        <f t="shared" si="100"/>
        <v>#DIV/0!</v>
      </c>
      <c r="AL108" s="10">
        <f>[2]Output!Q142</f>
        <v>0</v>
      </c>
      <c r="AM108" s="10">
        <f>[2]Output!R142</f>
        <v>0</v>
      </c>
      <c r="AO108" s="5">
        <f>[5]Output!B142</f>
        <v>0</v>
      </c>
      <c r="AP108" s="5">
        <f>[5]Output!C142</f>
        <v>0</v>
      </c>
      <c r="AQ108" s="8">
        <f>[5]Output!D142</f>
        <v>0</v>
      </c>
      <c r="AR108" s="8">
        <f>[5]Output!E142</f>
        <v>0</v>
      </c>
      <c r="AS108" s="22">
        <f t="shared" ref="AS108:AS130" si="114">AO108+AQ108</f>
        <v>0</v>
      </c>
      <c r="AT108" s="22">
        <f t="shared" ref="AT108:AT130" si="115">AP108+AR108</f>
        <v>0</v>
      </c>
      <c r="AU108" s="250">
        <f t="shared" ref="AU108:AU130" si="116">AT108+AS108</f>
        <v>0</v>
      </c>
      <c r="AV108" s="36" t="e">
        <f t="shared" si="101"/>
        <v>#DIV/0!</v>
      </c>
      <c r="AW108" s="36" t="e">
        <f t="shared" si="102"/>
        <v>#DIV/0!</v>
      </c>
      <c r="AX108" s="10">
        <f>[5]Output!Q142</f>
        <v>0</v>
      </c>
      <c r="AY108" s="10">
        <f>[5]Output!R142</f>
        <v>0</v>
      </c>
      <c r="BA108" s="5">
        <f>[6]Output!B142</f>
        <v>372</v>
      </c>
      <c r="BB108" s="5">
        <f>[6]Output!C142</f>
        <v>518</v>
      </c>
      <c r="BC108" s="8">
        <f>[6]Output!D142</f>
        <v>22</v>
      </c>
      <c r="BD108" s="8">
        <f>[6]Output!E142</f>
        <v>22</v>
      </c>
      <c r="BE108" s="22">
        <f t="shared" ref="BE108:BE130" si="117">BA108+BC108</f>
        <v>394</v>
      </c>
      <c r="BF108" s="22">
        <f t="shared" ref="BF108:BF130" si="118">BB108+BD108</f>
        <v>540</v>
      </c>
      <c r="BG108" s="250">
        <f t="shared" ref="BG108:BG130" si="119">BF108+BE108</f>
        <v>934</v>
      </c>
      <c r="BH108" s="36">
        <f t="shared" si="103"/>
        <v>5.5837563451776651E-2</v>
      </c>
      <c r="BI108" s="36">
        <f t="shared" si="104"/>
        <v>4.0740740740740744E-2</v>
      </c>
      <c r="BJ108" s="10">
        <f>[5]Output!AC142</f>
        <v>0</v>
      </c>
      <c r="BK108" s="10">
        <f>[5]Output!AD142</f>
        <v>0</v>
      </c>
    </row>
    <row r="109" spans="1:63" x14ac:dyDescent="0.25">
      <c r="A109" s="33">
        <v>3</v>
      </c>
      <c r="C109" s="5">
        <f>[3]Output!B143</f>
        <v>0</v>
      </c>
      <c r="D109" s="5">
        <f>[3]Output!C143</f>
        <v>0</v>
      </c>
      <c r="E109" s="8">
        <f>[3]Output!D143</f>
        <v>0</v>
      </c>
      <c r="F109" s="8">
        <f>[3]Output!E143</f>
        <v>0</v>
      </c>
      <c r="G109" s="22">
        <f t="shared" si="105"/>
        <v>0</v>
      </c>
      <c r="H109" s="22">
        <f t="shared" si="106"/>
        <v>0</v>
      </c>
      <c r="I109" s="250">
        <f t="shared" si="107"/>
        <v>0</v>
      </c>
      <c r="J109" s="36" t="e">
        <f t="shared" si="95"/>
        <v>#DIV/0!</v>
      </c>
      <c r="K109" s="36" t="e">
        <f t="shared" si="96"/>
        <v>#DIV/0!</v>
      </c>
      <c r="L109" s="10">
        <f>[3]Output!Q143</f>
        <v>0</v>
      </c>
      <c r="M109" s="10">
        <f>[3]Output!R143</f>
        <v>0</v>
      </c>
      <c r="O109" s="5">
        <f>[4]Output!B143</f>
        <v>0</v>
      </c>
      <c r="P109" s="5">
        <f>[4]Output!C143</f>
        <v>0</v>
      </c>
      <c r="Q109" s="8">
        <f>[4]Output!D143</f>
        <v>0</v>
      </c>
      <c r="R109" s="8">
        <f>[4]Output!E143</f>
        <v>0</v>
      </c>
      <c r="S109" s="22">
        <f t="shared" si="108"/>
        <v>0</v>
      </c>
      <c r="T109" s="22">
        <f t="shared" si="109"/>
        <v>0</v>
      </c>
      <c r="U109" s="250">
        <f t="shared" si="110"/>
        <v>0</v>
      </c>
      <c r="V109" s="36" t="e">
        <f t="shared" si="97"/>
        <v>#DIV/0!</v>
      </c>
      <c r="W109" s="36" t="e">
        <f t="shared" si="98"/>
        <v>#DIV/0!</v>
      </c>
      <c r="X109" s="10">
        <f>[4]Output!Q143</f>
        <v>0</v>
      </c>
      <c r="Y109" s="10">
        <f>[4]Output!R143</f>
        <v>0</v>
      </c>
      <c r="AA109" s="33">
        <v>3</v>
      </c>
      <c r="AC109" s="5">
        <f>[2]Output!B143</f>
        <v>0</v>
      </c>
      <c r="AD109" s="5">
        <f>[2]Output!C143</f>
        <v>0</v>
      </c>
      <c r="AE109" s="8">
        <f>[2]Output!D143</f>
        <v>0</v>
      </c>
      <c r="AF109" s="8">
        <f>[2]Output!E143</f>
        <v>0</v>
      </c>
      <c r="AG109" s="22">
        <f t="shared" si="111"/>
        <v>0</v>
      </c>
      <c r="AH109" s="22">
        <f t="shared" si="112"/>
        <v>0</v>
      </c>
      <c r="AI109" s="250">
        <f t="shared" si="113"/>
        <v>0</v>
      </c>
      <c r="AJ109" s="36" t="e">
        <f t="shared" si="99"/>
        <v>#DIV/0!</v>
      </c>
      <c r="AK109" s="36" t="e">
        <f t="shared" si="100"/>
        <v>#DIV/0!</v>
      </c>
      <c r="AL109" s="10">
        <f>[2]Output!Q143</f>
        <v>0</v>
      </c>
      <c r="AM109" s="10">
        <f>[2]Output!R143</f>
        <v>0</v>
      </c>
      <c r="AO109" s="5">
        <f>[5]Output!B143</f>
        <v>0</v>
      </c>
      <c r="AP109" s="5">
        <f>[5]Output!C143</f>
        <v>0</v>
      </c>
      <c r="AQ109" s="8">
        <f>[5]Output!D143</f>
        <v>0</v>
      </c>
      <c r="AR109" s="8">
        <f>[5]Output!E143</f>
        <v>0</v>
      </c>
      <c r="AS109" s="22">
        <f t="shared" si="114"/>
        <v>0</v>
      </c>
      <c r="AT109" s="22">
        <f t="shared" si="115"/>
        <v>0</v>
      </c>
      <c r="AU109" s="250">
        <f t="shared" si="116"/>
        <v>0</v>
      </c>
      <c r="AV109" s="36" t="e">
        <f t="shared" si="101"/>
        <v>#DIV/0!</v>
      </c>
      <c r="AW109" s="36" t="e">
        <f t="shared" si="102"/>
        <v>#DIV/0!</v>
      </c>
      <c r="AX109" s="10">
        <f>[5]Output!Q143</f>
        <v>0</v>
      </c>
      <c r="AY109" s="10">
        <f>[5]Output!R143</f>
        <v>0</v>
      </c>
      <c r="BA109" s="5">
        <f>[6]Output!B143</f>
        <v>281</v>
      </c>
      <c r="BB109" s="5">
        <f>[6]Output!C143</f>
        <v>375</v>
      </c>
      <c r="BC109" s="8">
        <f>[6]Output!D143</f>
        <v>16</v>
      </c>
      <c r="BD109" s="8">
        <f>[6]Output!E143</f>
        <v>16</v>
      </c>
      <c r="BE109" s="22">
        <f t="shared" si="117"/>
        <v>297</v>
      </c>
      <c r="BF109" s="22">
        <f t="shared" si="118"/>
        <v>391</v>
      </c>
      <c r="BG109" s="250">
        <f t="shared" si="119"/>
        <v>688</v>
      </c>
      <c r="BH109" s="36">
        <f t="shared" si="103"/>
        <v>5.387205387205387E-2</v>
      </c>
      <c r="BI109" s="36">
        <f t="shared" si="104"/>
        <v>4.0920716112531973E-2</v>
      </c>
      <c r="BJ109" s="10">
        <f>[5]Output!AC143</f>
        <v>0</v>
      </c>
      <c r="BK109" s="10">
        <f>[5]Output!AD143</f>
        <v>0</v>
      </c>
    </row>
    <row r="110" spans="1:63" x14ac:dyDescent="0.25">
      <c r="A110" s="33">
        <v>4</v>
      </c>
      <c r="C110" s="5">
        <f>[3]Output!B144</f>
        <v>0</v>
      </c>
      <c r="D110" s="5">
        <f>[3]Output!C144</f>
        <v>0</v>
      </c>
      <c r="E110" s="8">
        <f>[3]Output!D144</f>
        <v>0</v>
      </c>
      <c r="F110" s="8">
        <f>[3]Output!E144</f>
        <v>0</v>
      </c>
      <c r="G110" s="22">
        <f t="shared" si="105"/>
        <v>0</v>
      </c>
      <c r="H110" s="22">
        <f t="shared" si="106"/>
        <v>0</v>
      </c>
      <c r="I110" s="250">
        <f t="shared" si="107"/>
        <v>0</v>
      </c>
      <c r="J110" s="36" t="e">
        <f t="shared" si="95"/>
        <v>#DIV/0!</v>
      </c>
      <c r="K110" s="36" t="e">
        <f t="shared" si="96"/>
        <v>#DIV/0!</v>
      </c>
      <c r="L110" s="10">
        <f>[3]Output!Q144</f>
        <v>0</v>
      </c>
      <c r="M110" s="10">
        <f>[3]Output!R144</f>
        <v>0</v>
      </c>
      <c r="O110" s="5">
        <f>[4]Output!B144</f>
        <v>0</v>
      </c>
      <c r="P110" s="5">
        <f>[4]Output!C144</f>
        <v>0</v>
      </c>
      <c r="Q110" s="8">
        <f>[4]Output!D144</f>
        <v>0</v>
      </c>
      <c r="R110" s="8">
        <f>[4]Output!E144</f>
        <v>0</v>
      </c>
      <c r="S110" s="22">
        <f t="shared" si="108"/>
        <v>0</v>
      </c>
      <c r="T110" s="22">
        <f t="shared" si="109"/>
        <v>0</v>
      </c>
      <c r="U110" s="250">
        <f t="shared" si="110"/>
        <v>0</v>
      </c>
      <c r="V110" s="36" t="e">
        <f t="shared" si="97"/>
        <v>#DIV/0!</v>
      </c>
      <c r="W110" s="36" t="e">
        <f t="shared" si="98"/>
        <v>#DIV/0!</v>
      </c>
      <c r="X110" s="10">
        <f>[4]Output!Q144</f>
        <v>0</v>
      </c>
      <c r="Y110" s="10">
        <f>[4]Output!R144</f>
        <v>0</v>
      </c>
      <c r="AA110" s="33">
        <v>4</v>
      </c>
      <c r="AC110" s="5">
        <f>[2]Output!B144</f>
        <v>0</v>
      </c>
      <c r="AD110" s="5">
        <f>[2]Output!C144</f>
        <v>0</v>
      </c>
      <c r="AE110" s="8">
        <f>[2]Output!D144</f>
        <v>0</v>
      </c>
      <c r="AF110" s="8">
        <f>[2]Output!E144</f>
        <v>0</v>
      </c>
      <c r="AG110" s="22">
        <f t="shared" si="111"/>
        <v>0</v>
      </c>
      <c r="AH110" s="22">
        <f t="shared" si="112"/>
        <v>0</v>
      </c>
      <c r="AI110" s="250">
        <f t="shared" si="113"/>
        <v>0</v>
      </c>
      <c r="AJ110" s="36" t="e">
        <f t="shared" si="99"/>
        <v>#DIV/0!</v>
      </c>
      <c r="AK110" s="36" t="e">
        <f t="shared" si="100"/>
        <v>#DIV/0!</v>
      </c>
      <c r="AL110" s="10">
        <f>[2]Output!Q144</f>
        <v>0</v>
      </c>
      <c r="AM110" s="10">
        <f>[2]Output!R144</f>
        <v>0</v>
      </c>
      <c r="AO110" s="5">
        <f>[5]Output!B144</f>
        <v>0</v>
      </c>
      <c r="AP110" s="5">
        <f>[5]Output!C144</f>
        <v>0</v>
      </c>
      <c r="AQ110" s="8">
        <f>[5]Output!D144</f>
        <v>0</v>
      </c>
      <c r="AR110" s="8">
        <f>[5]Output!E144</f>
        <v>0</v>
      </c>
      <c r="AS110" s="22">
        <f t="shared" si="114"/>
        <v>0</v>
      </c>
      <c r="AT110" s="22">
        <f t="shared" si="115"/>
        <v>0</v>
      </c>
      <c r="AU110" s="250">
        <f t="shared" si="116"/>
        <v>0</v>
      </c>
      <c r="AV110" s="36" t="e">
        <f t="shared" si="101"/>
        <v>#DIV/0!</v>
      </c>
      <c r="AW110" s="36" t="e">
        <f t="shared" si="102"/>
        <v>#DIV/0!</v>
      </c>
      <c r="AX110" s="10">
        <f>[5]Output!Q144</f>
        <v>0</v>
      </c>
      <c r="AY110" s="10">
        <f>[5]Output!R144</f>
        <v>0</v>
      </c>
      <c r="BA110" s="5">
        <f>[6]Output!B144</f>
        <v>389</v>
      </c>
      <c r="BB110" s="5">
        <f>[6]Output!C144</f>
        <v>480</v>
      </c>
      <c r="BC110" s="8">
        <f>[6]Output!D144</f>
        <v>23</v>
      </c>
      <c r="BD110" s="8">
        <f>[6]Output!E144</f>
        <v>20</v>
      </c>
      <c r="BE110" s="22">
        <f t="shared" si="117"/>
        <v>412</v>
      </c>
      <c r="BF110" s="22">
        <f t="shared" si="118"/>
        <v>500</v>
      </c>
      <c r="BG110" s="250">
        <f t="shared" si="119"/>
        <v>912</v>
      </c>
      <c r="BH110" s="36">
        <f t="shared" si="103"/>
        <v>5.5825242718446605E-2</v>
      </c>
      <c r="BI110" s="36">
        <f t="shared" si="104"/>
        <v>0.04</v>
      </c>
      <c r="BJ110" s="10">
        <f>[5]Output!AC144</f>
        <v>0</v>
      </c>
      <c r="BK110" s="10">
        <f>[5]Output!AD144</f>
        <v>0</v>
      </c>
    </row>
    <row r="111" spans="1:63" x14ac:dyDescent="0.25">
      <c r="A111" s="33">
        <v>5</v>
      </c>
      <c r="C111" s="5">
        <f>[3]Output!B145</f>
        <v>0</v>
      </c>
      <c r="D111" s="5">
        <f>[3]Output!C145</f>
        <v>0</v>
      </c>
      <c r="E111" s="8">
        <f>[3]Output!D145</f>
        <v>0</v>
      </c>
      <c r="F111" s="8">
        <f>[3]Output!E145</f>
        <v>0</v>
      </c>
      <c r="G111" s="22">
        <f t="shared" si="105"/>
        <v>0</v>
      </c>
      <c r="H111" s="22">
        <f t="shared" si="106"/>
        <v>0</v>
      </c>
      <c r="I111" s="250">
        <f t="shared" si="107"/>
        <v>0</v>
      </c>
      <c r="J111" s="36" t="e">
        <f t="shared" si="95"/>
        <v>#DIV/0!</v>
      </c>
      <c r="K111" s="36" t="e">
        <f t="shared" si="96"/>
        <v>#DIV/0!</v>
      </c>
      <c r="L111" s="10">
        <f>[3]Output!Q145</f>
        <v>0</v>
      </c>
      <c r="M111" s="10">
        <f>[3]Output!R145</f>
        <v>0</v>
      </c>
      <c r="O111" s="5">
        <f>[4]Output!B145</f>
        <v>0</v>
      </c>
      <c r="P111" s="5">
        <f>[4]Output!C145</f>
        <v>0</v>
      </c>
      <c r="Q111" s="8">
        <f>[4]Output!D145</f>
        <v>0</v>
      </c>
      <c r="R111" s="8">
        <f>[4]Output!E145</f>
        <v>0</v>
      </c>
      <c r="S111" s="22">
        <f t="shared" si="108"/>
        <v>0</v>
      </c>
      <c r="T111" s="22">
        <f t="shared" si="109"/>
        <v>0</v>
      </c>
      <c r="U111" s="250">
        <f t="shared" si="110"/>
        <v>0</v>
      </c>
      <c r="V111" s="36" t="e">
        <f t="shared" si="97"/>
        <v>#DIV/0!</v>
      </c>
      <c r="W111" s="36" t="e">
        <f t="shared" si="98"/>
        <v>#DIV/0!</v>
      </c>
      <c r="X111" s="10">
        <f>[4]Output!Q145</f>
        <v>0</v>
      </c>
      <c r="Y111" s="10">
        <f>[4]Output!R145</f>
        <v>0</v>
      </c>
      <c r="AA111" s="33">
        <v>5</v>
      </c>
      <c r="AC111" s="5">
        <f>[2]Output!B145</f>
        <v>0</v>
      </c>
      <c r="AD111" s="5">
        <f>[2]Output!C145</f>
        <v>0</v>
      </c>
      <c r="AE111" s="8">
        <f>[2]Output!D145</f>
        <v>0</v>
      </c>
      <c r="AF111" s="8">
        <f>[2]Output!E145</f>
        <v>0</v>
      </c>
      <c r="AG111" s="22">
        <f t="shared" si="111"/>
        <v>0</v>
      </c>
      <c r="AH111" s="22">
        <f t="shared" si="112"/>
        <v>0</v>
      </c>
      <c r="AI111" s="250">
        <f t="shared" si="113"/>
        <v>0</v>
      </c>
      <c r="AJ111" s="36" t="e">
        <f t="shared" si="99"/>
        <v>#DIV/0!</v>
      </c>
      <c r="AK111" s="36" t="e">
        <f t="shared" si="100"/>
        <v>#DIV/0!</v>
      </c>
      <c r="AL111" s="10">
        <f>[2]Output!Q145</f>
        <v>0</v>
      </c>
      <c r="AM111" s="10">
        <f>[2]Output!R145</f>
        <v>0</v>
      </c>
      <c r="AO111" s="5">
        <f>[5]Output!B145</f>
        <v>0</v>
      </c>
      <c r="AP111" s="5">
        <f>[5]Output!C145</f>
        <v>0</v>
      </c>
      <c r="AQ111" s="8">
        <f>[5]Output!D145</f>
        <v>0</v>
      </c>
      <c r="AR111" s="8">
        <f>[5]Output!E145</f>
        <v>0</v>
      </c>
      <c r="AS111" s="22">
        <f t="shared" si="114"/>
        <v>0</v>
      </c>
      <c r="AT111" s="22">
        <f t="shared" si="115"/>
        <v>0</v>
      </c>
      <c r="AU111" s="250">
        <f t="shared" si="116"/>
        <v>0</v>
      </c>
      <c r="AV111" s="36" t="e">
        <f t="shared" si="101"/>
        <v>#DIV/0!</v>
      </c>
      <c r="AW111" s="36" t="e">
        <f t="shared" si="102"/>
        <v>#DIV/0!</v>
      </c>
      <c r="AX111" s="10">
        <f>[5]Output!Q145</f>
        <v>0</v>
      </c>
      <c r="AY111" s="10">
        <f>[5]Output!R145</f>
        <v>0</v>
      </c>
      <c r="BA111" s="5">
        <f>[6]Output!B145</f>
        <v>804</v>
      </c>
      <c r="BB111" s="5">
        <f>[6]Output!C145</f>
        <v>718</v>
      </c>
      <c r="BC111" s="8">
        <f>[6]Output!D145</f>
        <v>47</v>
      </c>
      <c r="BD111" s="8">
        <f>[6]Output!E145</f>
        <v>30</v>
      </c>
      <c r="BE111" s="22">
        <f t="shared" si="117"/>
        <v>851</v>
      </c>
      <c r="BF111" s="22">
        <f t="shared" si="118"/>
        <v>748</v>
      </c>
      <c r="BG111" s="250">
        <f t="shared" si="119"/>
        <v>1599</v>
      </c>
      <c r="BH111" s="36">
        <f t="shared" si="103"/>
        <v>5.5229142185663924E-2</v>
      </c>
      <c r="BI111" s="36">
        <f t="shared" si="104"/>
        <v>4.0106951871657755E-2</v>
      </c>
      <c r="BJ111" s="10">
        <f>[5]Output!AC145</f>
        <v>0</v>
      </c>
      <c r="BK111" s="10">
        <f>[5]Output!AD145</f>
        <v>0</v>
      </c>
    </row>
    <row r="112" spans="1:63" x14ac:dyDescent="0.25">
      <c r="A112" s="33">
        <v>6</v>
      </c>
      <c r="C112" s="5">
        <f>[3]Output!B146</f>
        <v>0</v>
      </c>
      <c r="D112" s="5">
        <f>[3]Output!C146</f>
        <v>0</v>
      </c>
      <c r="E112" s="8">
        <f>[3]Output!D146</f>
        <v>0</v>
      </c>
      <c r="F112" s="8">
        <f>[3]Output!E146</f>
        <v>0</v>
      </c>
      <c r="G112" s="22">
        <f t="shared" si="105"/>
        <v>0</v>
      </c>
      <c r="H112" s="22">
        <f t="shared" si="106"/>
        <v>0</v>
      </c>
      <c r="I112" s="250">
        <f t="shared" si="107"/>
        <v>0</v>
      </c>
      <c r="J112" s="36" t="e">
        <f t="shared" si="95"/>
        <v>#DIV/0!</v>
      </c>
      <c r="K112" s="36" t="e">
        <f t="shared" si="96"/>
        <v>#DIV/0!</v>
      </c>
      <c r="L112" s="10">
        <f>[3]Output!Q146</f>
        <v>0</v>
      </c>
      <c r="M112" s="10">
        <f>[3]Output!R146</f>
        <v>0</v>
      </c>
      <c r="O112" s="5">
        <f>[4]Output!B146</f>
        <v>0</v>
      </c>
      <c r="P112" s="5">
        <f>[4]Output!C146</f>
        <v>0</v>
      </c>
      <c r="Q112" s="8">
        <f>[4]Output!D146</f>
        <v>0</v>
      </c>
      <c r="R112" s="8">
        <f>[4]Output!E146</f>
        <v>0</v>
      </c>
      <c r="S112" s="22">
        <f t="shared" si="108"/>
        <v>0</v>
      </c>
      <c r="T112" s="22">
        <f t="shared" si="109"/>
        <v>0</v>
      </c>
      <c r="U112" s="250">
        <f t="shared" si="110"/>
        <v>0</v>
      </c>
      <c r="V112" s="36" t="e">
        <f t="shared" si="97"/>
        <v>#DIV/0!</v>
      </c>
      <c r="W112" s="36" t="e">
        <f t="shared" si="98"/>
        <v>#DIV/0!</v>
      </c>
      <c r="X112" s="10">
        <f>[4]Output!Q146</f>
        <v>0</v>
      </c>
      <c r="Y112" s="10">
        <f>[4]Output!R146</f>
        <v>0</v>
      </c>
      <c r="AA112" s="33">
        <v>6</v>
      </c>
      <c r="AC112" s="5">
        <f>[2]Output!B146</f>
        <v>0</v>
      </c>
      <c r="AD112" s="5">
        <f>[2]Output!C146</f>
        <v>0</v>
      </c>
      <c r="AE112" s="8">
        <f>[2]Output!D146</f>
        <v>0</v>
      </c>
      <c r="AF112" s="8">
        <f>[2]Output!E146</f>
        <v>0</v>
      </c>
      <c r="AG112" s="22">
        <f t="shared" si="111"/>
        <v>0</v>
      </c>
      <c r="AH112" s="22">
        <f t="shared" si="112"/>
        <v>0</v>
      </c>
      <c r="AI112" s="250">
        <f t="shared" si="113"/>
        <v>0</v>
      </c>
      <c r="AJ112" s="36" t="e">
        <f t="shared" si="99"/>
        <v>#DIV/0!</v>
      </c>
      <c r="AK112" s="36" t="e">
        <f t="shared" si="100"/>
        <v>#DIV/0!</v>
      </c>
      <c r="AL112" s="10">
        <f>[2]Output!Q146</f>
        <v>0</v>
      </c>
      <c r="AM112" s="10">
        <f>[2]Output!R146</f>
        <v>0</v>
      </c>
      <c r="AO112" s="5">
        <f>[5]Output!B146</f>
        <v>0</v>
      </c>
      <c r="AP112" s="5">
        <f>[5]Output!C146</f>
        <v>0</v>
      </c>
      <c r="AQ112" s="8">
        <f>[5]Output!D146</f>
        <v>0</v>
      </c>
      <c r="AR112" s="8">
        <f>[5]Output!E146</f>
        <v>0</v>
      </c>
      <c r="AS112" s="22">
        <f t="shared" si="114"/>
        <v>0</v>
      </c>
      <c r="AT112" s="22">
        <f t="shared" si="115"/>
        <v>0</v>
      </c>
      <c r="AU112" s="250">
        <f t="shared" si="116"/>
        <v>0</v>
      </c>
      <c r="AV112" s="36" t="e">
        <f t="shared" si="101"/>
        <v>#DIV/0!</v>
      </c>
      <c r="AW112" s="36" t="e">
        <f t="shared" si="102"/>
        <v>#DIV/0!</v>
      </c>
      <c r="AX112" s="10">
        <f>[5]Output!Q146</f>
        <v>0</v>
      </c>
      <c r="AY112" s="10">
        <f>[5]Output!R146</f>
        <v>0</v>
      </c>
      <c r="BA112" s="5">
        <f>[6]Output!B146</f>
        <v>2160</v>
      </c>
      <c r="BB112" s="5">
        <f>[6]Output!C146</f>
        <v>1867</v>
      </c>
      <c r="BC112" s="8">
        <f>[6]Output!D146</f>
        <v>125</v>
      </c>
      <c r="BD112" s="8">
        <f>[6]Output!E146</f>
        <v>78</v>
      </c>
      <c r="BE112" s="22">
        <f t="shared" si="117"/>
        <v>2285</v>
      </c>
      <c r="BF112" s="22">
        <f t="shared" si="118"/>
        <v>1945</v>
      </c>
      <c r="BG112" s="250">
        <f t="shared" si="119"/>
        <v>4230</v>
      </c>
      <c r="BH112" s="36">
        <f t="shared" si="103"/>
        <v>5.4704595185995623E-2</v>
      </c>
      <c r="BI112" s="36">
        <f t="shared" si="104"/>
        <v>4.0102827763496142E-2</v>
      </c>
      <c r="BJ112" s="10">
        <f>[5]Output!AC146</f>
        <v>0</v>
      </c>
      <c r="BK112" s="10">
        <f>[5]Output!AD146</f>
        <v>0</v>
      </c>
    </row>
    <row r="113" spans="1:63" x14ac:dyDescent="0.25">
      <c r="A113" s="33">
        <v>7</v>
      </c>
      <c r="C113" s="5">
        <f>[3]Output!B147</f>
        <v>0</v>
      </c>
      <c r="D113" s="5">
        <f>[3]Output!C147</f>
        <v>0</v>
      </c>
      <c r="E113" s="8">
        <f>[3]Output!D147</f>
        <v>0</v>
      </c>
      <c r="F113" s="8">
        <f>[3]Output!E147</f>
        <v>0</v>
      </c>
      <c r="G113" s="22">
        <f t="shared" si="105"/>
        <v>0</v>
      </c>
      <c r="H113" s="22">
        <f t="shared" si="106"/>
        <v>0</v>
      </c>
      <c r="I113" s="250">
        <f t="shared" si="107"/>
        <v>0</v>
      </c>
      <c r="J113" s="36" t="e">
        <f t="shared" si="95"/>
        <v>#DIV/0!</v>
      </c>
      <c r="K113" s="36" t="e">
        <f t="shared" si="96"/>
        <v>#DIV/0!</v>
      </c>
      <c r="L113" s="10">
        <f>[3]Output!Q147</f>
        <v>0</v>
      </c>
      <c r="M113" s="10">
        <f>[3]Output!R147</f>
        <v>0</v>
      </c>
      <c r="O113" s="5">
        <f>[4]Output!B147</f>
        <v>0</v>
      </c>
      <c r="P113" s="5">
        <f>[4]Output!C147</f>
        <v>0</v>
      </c>
      <c r="Q113" s="8">
        <f>[4]Output!D147</f>
        <v>0</v>
      </c>
      <c r="R113" s="8">
        <f>[4]Output!E147</f>
        <v>0</v>
      </c>
      <c r="S113" s="22">
        <f t="shared" si="108"/>
        <v>0</v>
      </c>
      <c r="T113" s="22">
        <f t="shared" si="109"/>
        <v>0</v>
      </c>
      <c r="U113" s="250">
        <f t="shared" si="110"/>
        <v>0</v>
      </c>
      <c r="V113" s="36" t="e">
        <f t="shared" si="97"/>
        <v>#DIV/0!</v>
      </c>
      <c r="W113" s="36" t="e">
        <f t="shared" si="98"/>
        <v>#DIV/0!</v>
      </c>
      <c r="X113" s="10">
        <f>[4]Output!Q147</f>
        <v>0</v>
      </c>
      <c r="Y113" s="10">
        <f>[4]Output!R147</f>
        <v>0</v>
      </c>
      <c r="AA113" s="33">
        <v>7</v>
      </c>
      <c r="AC113" s="5">
        <f>[2]Output!B147</f>
        <v>0</v>
      </c>
      <c r="AD113" s="5">
        <f>[2]Output!C147</f>
        <v>0</v>
      </c>
      <c r="AE113" s="8">
        <f>[2]Output!D147</f>
        <v>0</v>
      </c>
      <c r="AF113" s="8">
        <f>[2]Output!E147</f>
        <v>0</v>
      </c>
      <c r="AG113" s="22">
        <f t="shared" si="111"/>
        <v>0</v>
      </c>
      <c r="AH113" s="22">
        <f t="shared" si="112"/>
        <v>0</v>
      </c>
      <c r="AI113" s="250">
        <f t="shared" si="113"/>
        <v>0</v>
      </c>
      <c r="AJ113" s="36" t="e">
        <f t="shared" si="99"/>
        <v>#DIV/0!</v>
      </c>
      <c r="AK113" s="36" t="e">
        <f t="shared" si="100"/>
        <v>#DIV/0!</v>
      </c>
      <c r="AL113" s="10">
        <f>[2]Output!Q147</f>
        <v>0</v>
      </c>
      <c r="AM113" s="10">
        <f>[2]Output!R147</f>
        <v>0</v>
      </c>
      <c r="AO113" s="5">
        <f>[5]Output!B147</f>
        <v>0</v>
      </c>
      <c r="AP113" s="5">
        <f>[5]Output!C147</f>
        <v>0</v>
      </c>
      <c r="AQ113" s="8">
        <f>[5]Output!D147</f>
        <v>0</v>
      </c>
      <c r="AR113" s="8">
        <f>[5]Output!E147</f>
        <v>0</v>
      </c>
      <c r="AS113" s="22">
        <f t="shared" si="114"/>
        <v>0</v>
      </c>
      <c r="AT113" s="22">
        <f t="shared" si="115"/>
        <v>0</v>
      </c>
      <c r="AU113" s="250">
        <f t="shared" si="116"/>
        <v>0</v>
      </c>
      <c r="AV113" s="36" t="e">
        <f t="shared" si="101"/>
        <v>#DIV/0!</v>
      </c>
      <c r="AW113" s="36" t="e">
        <f t="shared" si="102"/>
        <v>#DIV/0!</v>
      </c>
      <c r="AX113" s="10">
        <f>[5]Output!Q147</f>
        <v>0</v>
      </c>
      <c r="AY113" s="10">
        <f>[5]Output!R147</f>
        <v>0</v>
      </c>
      <c r="BA113" s="5">
        <f>[6]Output!B147</f>
        <v>5422</v>
      </c>
      <c r="BB113" s="5">
        <f>[6]Output!C147</f>
        <v>6164</v>
      </c>
      <c r="BC113" s="8">
        <f>[6]Output!D147</f>
        <v>596</v>
      </c>
      <c r="BD113" s="8">
        <f>[6]Output!E147</f>
        <v>578</v>
      </c>
      <c r="BE113" s="22">
        <f t="shared" si="117"/>
        <v>6018</v>
      </c>
      <c r="BF113" s="22">
        <f t="shared" si="118"/>
        <v>6742</v>
      </c>
      <c r="BG113" s="250">
        <f t="shared" si="119"/>
        <v>12760</v>
      </c>
      <c r="BH113" s="36">
        <f t="shared" si="103"/>
        <v>9.9036224659355271E-2</v>
      </c>
      <c r="BI113" s="36">
        <f t="shared" si="104"/>
        <v>8.573123702165529E-2</v>
      </c>
      <c r="BJ113" s="10">
        <f>[5]Output!AC147</f>
        <v>0</v>
      </c>
      <c r="BK113" s="10">
        <f>[5]Output!AD147</f>
        <v>0</v>
      </c>
    </row>
    <row r="114" spans="1:63" x14ac:dyDescent="0.25">
      <c r="A114" s="34">
        <v>8</v>
      </c>
      <c r="C114" s="19">
        <f>[3]Output!B148</f>
        <v>0</v>
      </c>
      <c r="D114" s="19">
        <f>[3]Output!C148</f>
        <v>0</v>
      </c>
      <c r="E114" s="20">
        <f>[3]Output!D148</f>
        <v>0</v>
      </c>
      <c r="F114" s="20">
        <f>[3]Output!E148</f>
        <v>0</v>
      </c>
      <c r="G114" s="23">
        <f t="shared" si="105"/>
        <v>0</v>
      </c>
      <c r="H114" s="23">
        <f t="shared" si="106"/>
        <v>0</v>
      </c>
      <c r="I114" s="251">
        <f t="shared" si="107"/>
        <v>0</v>
      </c>
      <c r="J114" s="37" t="e">
        <f t="shared" si="95"/>
        <v>#DIV/0!</v>
      </c>
      <c r="K114" s="37" t="e">
        <f t="shared" si="96"/>
        <v>#DIV/0!</v>
      </c>
      <c r="L114" s="21">
        <f>[3]Output!Q148</f>
        <v>0</v>
      </c>
      <c r="M114" s="21">
        <f>[3]Output!R148</f>
        <v>0</v>
      </c>
      <c r="O114" s="19">
        <f>[4]Output!B148</f>
        <v>0</v>
      </c>
      <c r="P114" s="19">
        <f>[4]Output!C148</f>
        <v>0</v>
      </c>
      <c r="Q114" s="20">
        <f>[4]Output!D148</f>
        <v>0</v>
      </c>
      <c r="R114" s="20">
        <f>[4]Output!E148</f>
        <v>0</v>
      </c>
      <c r="S114" s="23">
        <f t="shared" si="108"/>
        <v>0</v>
      </c>
      <c r="T114" s="23">
        <f t="shared" si="109"/>
        <v>0</v>
      </c>
      <c r="U114" s="251">
        <f t="shared" si="110"/>
        <v>0</v>
      </c>
      <c r="V114" s="37" t="e">
        <f t="shared" si="97"/>
        <v>#DIV/0!</v>
      </c>
      <c r="W114" s="37" t="e">
        <f t="shared" si="98"/>
        <v>#DIV/0!</v>
      </c>
      <c r="X114" s="21">
        <f>[4]Output!Q148</f>
        <v>0</v>
      </c>
      <c r="Y114" s="21">
        <f>[4]Output!R148</f>
        <v>0</v>
      </c>
      <c r="AA114" s="34">
        <v>8</v>
      </c>
      <c r="AC114" s="19">
        <f>[2]Output!B148</f>
        <v>0</v>
      </c>
      <c r="AD114" s="19">
        <f>[2]Output!C148</f>
        <v>0</v>
      </c>
      <c r="AE114" s="20">
        <f>[2]Output!D148</f>
        <v>0</v>
      </c>
      <c r="AF114" s="20">
        <f>[2]Output!E148</f>
        <v>0</v>
      </c>
      <c r="AG114" s="23">
        <f t="shared" si="111"/>
        <v>0</v>
      </c>
      <c r="AH114" s="23">
        <f t="shared" si="112"/>
        <v>0</v>
      </c>
      <c r="AI114" s="251">
        <f t="shared" si="113"/>
        <v>0</v>
      </c>
      <c r="AJ114" s="37" t="e">
        <f t="shared" si="99"/>
        <v>#DIV/0!</v>
      </c>
      <c r="AK114" s="37" t="e">
        <f t="shared" si="100"/>
        <v>#DIV/0!</v>
      </c>
      <c r="AL114" s="21">
        <f>[2]Output!Q148</f>
        <v>0</v>
      </c>
      <c r="AM114" s="21">
        <f>[2]Output!R148</f>
        <v>0</v>
      </c>
      <c r="AO114" s="19">
        <f>[5]Output!B148</f>
        <v>0</v>
      </c>
      <c r="AP114" s="19">
        <f>[5]Output!C148</f>
        <v>0</v>
      </c>
      <c r="AQ114" s="20">
        <f>[5]Output!D148</f>
        <v>0</v>
      </c>
      <c r="AR114" s="20">
        <f>[5]Output!E148</f>
        <v>0</v>
      </c>
      <c r="AS114" s="23">
        <f t="shared" si="114"/>
        <v>0</v>
      </c>
      <c r="AT114" s="23">
        <f t="shared" si="115"/>
        <v>0</v>
      </c>
      <c r="AU114" s="251">
        <f t="shared" si="116"/>
        <v>0</v>
      </c>
      <c r="AV114" s="37" t="e">
        <f t="shared" si="101"/>
        <v>#DIV/0!</v>
      </c>
      <c r="AW114" s="37" t="e">
        <f t="shared" si="102"/>
        <v>#DIV/0!</v>
      </c>
      <c r="AX114" s="21">
        <f>[5]Output!Q148</f>
        <v>0</v>
      </c>
      <c r="AY114" s="21">
        <f>[5]Output!R148</f>
        <v>0</v>
      </c>
      <c r="BA114" s="19">
        <f>[6]Output!B148</f>
        <v>5489</v>
      </c>
      <c r="BB114" s="19">
        <f>[6]Output!C148</f>
        <v>6376</v>
      </c>
      <c r="BC114" s="20">
        <f>[6]Output!D148</f>
        <v>2145</v>
      </c>
      <c r="BD114" s="20">
        <f>[6]Output!E148</f>
        <v>2181</v>
      </c>
      <c r="BE114" s="23">
        <f t="shared" si="117"/>
        <v>7634</v>
      </c>
      <c r="BF114" s="23">
        <f t="shared" si="118"/>
        <v>8557</v>
      </c>
      <c r="BG114" s="251">
        <f t="shared" si="119"/>
        <v>16191</v>
      </c>
      <c r="BH114" s="37">
        <f t="shared" si="103"/>
        <v>0.28097982708933716</v>
      </c>
      <c r="BI114" s="37">
        <f t="shared" si="104"/>
        <v>0.2548790463947645</v>
      </c>
      <c r="BJ114" s="21">
        <f>[5]Output!AC148</f>
        <v>0</v>
      </c>
      <c r="BK114" s="21">
        <f>[5]Output!AD148</f>
        <v>0</v>
      </c>
    </row>
    <row r="115" spans="1:63" x14ac:dyDescent="0.25">
      <c r="A115" s="34">
        <v>9</v>
      </c>
      <c r="C115" s="19">
        <f>[3]Output!B149</f>
        <v>0</v>
      </c>
      <c r="D115" s="19">
        <f>[3]Output!C149</f>
        <v>0</v>
      </c>
      <c r="E115" s="20">
        <f>[3]Output!D149</f>
        <v>0</v>
      </c>
      <c r="F115" s="20">
        <f>[3]Output!E149</f>
        <v>0</v>
      </c>
      <c r="G115" s="23">
        <f t="shared" si="105"/>
        <v>0</v>
      </c>
      <c r="H115" s="23">
        <f t="shared" si="106"/>
        <v>0</v>
      </c>
      <c r="I115" s="251">
        <f t="shared" si="107"/>
        <v>0</v>
      </c>
      <c r="J115" s="37" t="e">
        <f t="shared" si="95"/>
        <v>#DIV/0!</v>
      </c>
      <c r="K115" s="37" t="e">
        <f t="shared" si="96"/>
        <v>#DIV/0!</v>
      </c>
      <c r="L115" s="21">
        <f>[3]Output!Q149</f>
        <v>0</v>
      </c>
      <c r="M115" s="21">
        <f>[3]Output!R149</f>
        <v>0</v>
      </c>
      <c r="O115" s="19">
        <f>[4]Output!B149</f>
        <v>0</v>
      </c>
      <c r="P115" s="19">
        <f>[4]Output!C149</f>
        <v>0</v>
      </c>
      <c r="Q115" s="20">
        <f>[4]Output!D149</f>
        <v>0</v>
      </c>
      <c r="R115" s="20">
        <f>[4]Output!E149</f>
        <v>0</v>
      </c>
      <c r="S115" s="23">
        <f t="shared" si="108"/>
        <v>0</v>
      </c>
      <c r="T115" s="23">
        <f t="shared" si="109"/>
        <v>0</v>
      </c>
      <c r="U115" s="251">
        <f t="shared" si="110"/>
        <v>0</v>
      </c>
      <c r="V115" s="37" t="e">
        <f t="shared" si="97"/>
        <v>#DIV/0!</v>
      </c>
      <c r="W115" s="37" t="e">
        <f t="shared" si="98"/>
        <v>#DIV/0!</v>
      </c>
      <c r="X115" s="21">
        <f>[4]Output!Q149</f>
        <v>0</v>
      </c>
      <c r="Y115" s="21">
        <f>[4]Output!R149</f>
        <v>0</v>
      </c>
      <c r="AA115" s="34">
        <v>9</v>
      </c>
      <c r="AC115" s="19">
        <f>[2]Output!B149</f>
        <v>0</v>
      </c>
      <c r="AD115" s="19">
        <f>[2]Output!C149</f>
        <v>0</v>
      </c>
      <c r="AE115" s="20">
        <f>[2]Output!D149</f>
        <v>0</v>
      </c>
      <c r="AF115" s="20">
        <f>[2]Output!E149</f>
        <v>0</v>
      </c>
      <c r="AG115" s="23">
        <f t="shared" si="111"/>
        <v>0</v>
      </c>
      <c r="AH115" s="23">
        <f t="shared" si="112"/>
        <v>0</v>
      </c>
      <c r="AI115" s="251">
        <f t="shared" si="113"/>
        <v>0</v>
      </c>
      <c r="AJ115" s="37" t="e">
        <f t="shared" si="99"/>
        <v>#DIV/0!</v>
      </c>
      <c r="AK115" s="37" t="e">
        <f t="shared" si="100"/>
        <v>#DIV/0!</v>
      </c>
      <c r="AL115" s="21">
        <f>[2]Output!Q149</f>
        <v>0</v>
      </c>
      <c r="AM115" s="21">
        <f>[2]Output!R149</f>
        <v>0</v>
      </c>
      <c r="AO115" s="19">
        <f>[5]Output!B149</f>
        <v>0</v>
      </c>
      <c r="AP115" s="19">
        <f>[5]Output!C149</f>
        <v>0</v>
      </c>
      <c r="AQ115" s="20">
        <f>[5]Output!D149</f>
        <v>0</v>
      </c>
      <c r="AR115" s="20">
        <f>[5]Output!E149</f>
        <v>0</v>
      </c>
      <c r="AS115" s="23">
        <f t="shared" si="114"/>
        <v>0</v>
      </c>
      <c r="AT115" s="23">
        <f t="shared" si="115"/>
        <v>0</v>
      </c>
      <c r="AU115" s="251">
        <f t="shared" si="116"/>
        <v>0</v>
      </c>
      <c r="AV115" s="37" t="e">
        <f t="shared" si="101"/>
        <v>#DIV/0!</v>
      </c>
      <c r="AW115" s="37" t="e">
        <f t="shared" si="102"/>
        <v>#DIV/0!</v>
      </c>
      <c r="AX115" s="21">
        <f>[5]Output!Q149</f>
        <v>0</v>
      </c>
      <c r="AY115" s="21">
        <f>[5]Output!R149</f>
        <v>0</v>
      </c>
      <c r="BA115" s="19">
        <f>[6]Output!B149</f>
        <v>5600</v>
      </c>
      <c r="BB115" s="19">
        <f>[6]Output!C149</f>
        <v>6612</v>
      </c>
      <c r="BC115" s="20">
        <f>[6]Output!D149</f>
        <v>2444</v>
      </c>
      <c r="BD115" s="20">
        <f>[6]Output!E149</f>
        <v>2674</v>
      </c>
      <c r="BE115" s="23">
        <f t="shared" si="117"/>
        <v>8044</v>
      </c>
      <c r="BF115" s="23">
        <f t="shared" si="118"/>
        <v>9286</v>
      </c>
      <c r="BG115" s="251">
        <f t="shared" si="119"/>
        <v>17330</v>
      </c>
      <c r="BH115" s="37">
        <f t="shared" si="103"/>
        <v>0.30382894082545997</v>
      </c>
      <c r="BI115" s="37">
        <f t="shared" si="104"/>
        <v>0.28796037045014</v>
      </c>
      <c r="BJ115" s="21">
        <f>[5]Output!AC149</f>
        <v>0</v>
      </c>
      <c r="BK115" s="21">
        <f>[5]Output!AD149</f>
        <v>0</v>
      </c>
    </row>
    <row r="116" spans="1:63" x14ac:dyDescent="0.25">
      <c r="A116" s="34">
        <v>10</v>
      </c>
      <c r="C116" s="19">
        <f>[3]Output!B150</f>
        <v>0</v>
      </c>
      <c r="D116" s="19">
        <f>[3]Output!C150</f>
        <v>0</v>
      </c>
      <c r="E116" s="20">
        <f>[3]Output!D150</f>
        <v>0</v>
      </c>
      <c r="F116" s="20">
        <f>[3]Output!E150</f>
        <v>0</v>
      </c>
      <c r="G116" s="23">
        <f t="shared" si="105"/>
        <v>0</v>
      </c>
      <c r="H116" s="23">
        <f t="shared" si="106"/>
        <v>0</v>
      </c>
      <c r="I116" s="251">
        <f t="shared" si="107"/>
        <v>0</v>
      </c>
      <c r="J116" s="37" t="e">
        <f t="shared" si="95"/>
        <v>#DIV/0!</v>
      </c>
      <c r="K116" s="37" t="e">
        <f t="shared" si="96"/>
        <v>#DIV/0!</v>
      </c>
      <c r="L116" s="21">
        <f>[3]Output!Q150</f>
        <v>0</v>
      </c>
      <c r="M116" s="21">
        <f>[3]Output!R150</f>
        <v>0</v>
      </c>
      <c r="O116" s="19">
        <f>[4]Output!B150</f>
        <v>0</v>
      </c>
      <c r="P116" s="19">
        <f>[4]Output!C150</f>
        <v>0</v>
      </c>
      <c r="Q116" s="20">
        <f>[4]Output!D150</f>
        <v>0</v>
      </c>
      <c r="R116" s="20">
        <f>[4]Output!E150</f>
        <v>0</v>
      </c>
      <c r="S116" s="23">
        <f t="shared" si="108"/>
        <v>0</v>
      </c>
      <c r="T116" s="23">
        <f t="shared" si="109"/>
        <v>0</v>
      </c>
      <c r="U116" s="251">
        <f t="shared" si="110"/>
        <v>0</v>
      </c>
      <c r="V116" s="37" t="e">
        <f t="shared" si="97"/>
        <v>#DIV/0!</v>
      </c>
      <c r="W116" s="37" t="e">
        <f t="shared" si="98"/>
        <v>#DIV/0!</v>
      </c>
      <c r="X116" s="21">
        <f>[4]Output!Q150</f>
        <v>0</v>
      </c>
      <c r="Y116" s="21">
        <f>[4]Output!R150</f>
        <v>0</v>
      </c>
      <c r="AA116" s="34">
        <v>10</v>
      </c>
      <c r="AC116" s="19">
        <f>[2]Output!B150</f>
        <v>0</v>
      </c>
      <c r="AD116" s="19">
        <f>[2]Output!C150</f>
        <v>0</v>
      </c>
      <c r="AE116" s="20">
        <f>[2]Output!D150</f>
        <v>0</v>
      </c>
      <c r="AF116" s="20">
        <f>[2]Output!E150</f>
        <v>0</v>
      </c>
      <c r="AG116" s="23">
        <f t="shared" si="111"/>
        <v>0</v>
      </c>
      <c r="AH116" s="23">
        <f t="shared" si="112"/>
        <v>0</v>
      </c>
      <c r="AI116" s="251">
        <f t="shared" si="113"/>
        <v>0</v>
      </c>
      <c r="AJ116" s="37" t="e">
        <f t="shared" si="99"/>
        <v>#DIV/0!</v>
      </c>
      <c r="AK116" s="37" t="e">
        <f t="shared" si="100"/>
        <v>#DIV/0!</v>
      </c>
      <c r="AL116" s="21">
        <f>[2]Output!Q150</f>
        <v>0</v>
      </c>
      <c r="AM116" s="21">
        <f>[2]Output!R150</f>
        <v>0</v>
      </c>
      <c r="AO116" s="19">
        <f>[5]Output!B150</f>
        <v>0</v>
      </c>
      <c r="AP116" s="19">
        <f>[5]Output!C150</f>
        <v>0</v>
      </c>
      <c r="AQ116" s="20">
        <f>[5]Output!D150</f>
        <v>0</v>
      </c>
      <c r="AR116" s="20">
        <f>[5]Output!E150</f>
        <v>0</v>
      </c>
      <c r="AS116" s="23">
        <f t="shared" si="114"/>
        <v>0</v>
      </c>
      <c r="AT116" s="23">
        <f t="shared" si="115"/>
        <v>0</v>
      </c>
      <c r="AU116" s="251">
        <f t="shared" si="116"/>
        <v>0</v>
      </c>
      <c r="AV116" s="37" t="e">
        <f t="shared" si="101"/>
        <v>#DIV/0!</v>
      </c>
      <c r="AW116" s="37" t="e">
        <f t="shared" si="102"/>
        <v>#DIV/0!</v>
      </c>
      <c r="AX116" s="21">
        <f>[5]Output!Q150</f>
        <v>0</v>
      </c>
      <c r="AY116" s="21">
        <f>[5]Output!R150</f>
        <v>0</v>
      </c>
      <c r="BA116" s="19">
        <f>[6]Output!B150</f>
        <v>4835</v>
      </c>
      <c r="BB116" s="19">
        <f>[6]Output!C150</f>
        <v>5656</v>
      </c>
      <c r="BC116" s="20">
        <f>[6]Output!D150</f>
        <v>1197</v>
      </c>
      <c r="BD116" s="20">
        <f>[6]Output!E150</f>
        <v>1202</v>
      </c>
      <c r="BE116" s="23">
        <f t="shared" si="117"/>
        <v>6032</v>
      </c>
      <c r="BF116" s="23">
        <f t="shared" si="118"/>
        <v>6858</v>
      </c>
      <c r="BG116" s="251">
        <f t="shared" si="119"/>
        <v>12890</v>
      </c>
      <c r="BH116" s="37">
        <f t="shared" si="103"/>
        <v>0.19844164456233421</v>
      </c>
      <c r="BI116" s="37">
        <f t="shared" si="104"/>
        <v>0.17526975794692329</v>
      </c>
      <c r="BJ116" s="21">
        <f>[5]Output!AC150</f>
        <v>0</v>
      </c>
      <c r="BK116" s="21">
        <f>[5]Output!AD150</f>
        <v>0</v>
      </c>
    </row>
    <row r="117" spans="1:63" x14ac:dyDescent="0.25">
      <c r="A117" s="33">
        <v>11</v>
      </c>
      <c r="C117" s="5">
        <f>[3]Output!B151</f>
        <v>0</v>
      </c>
      <c r="D117" s="5">
        <f>[3]Output!C151</f>
        <v>0</v>
      </c>
      <c r="E117" s="8">
        <f>[3]Output!D151</f>
        <v>0</v>
      </c>
      <c r="F117" s="8">
        <f>[3]Output!E151</f>
        <v>0</v>
      </c>
      <c r="G117" s="22">
        <f t="shared" si="105"/>
        <v>0</v>
      </c>
      <c r="H117" s="22">
        <f t="shared" si="106"/>
        <v>0</v>
      </c>
      <c r="I117" s="250">
        <f t="shared" si="107"/>
        <v>0</v>
      </c>
      <c r="J117" s="36" t="e">
        <f t="shared" si="95"/>
        <v>#DIV/0!</v>
      </c>
      <c r="K117" s="36" t="e">
        <f t="shared" si="96"/>
        <v>#DIV/0!</v>
      </c>
      <c r="L117" s="10">
        <f>[3]Output!Q151</f>
        <v>0</v>
      </c>
      <c r="M117" s="10">
        <f>[3]Output!R151</f>
        <v>0</v>
      </c>
      <c r="O117" s="5">
        <f>[4]Output!B151</f>
        <v>0</v>
      </c>
      <c r="P117" s="5">
        <f>[4]Output!C151</f>
        <v>0</v>
      </c>
      <c r="Q117" s="8">
        <f>[4]Output!D151</f>
        <v>0</v>
      </c>
      <c r="R117" s="8">
        <f>[4]Output!E151</f>
        <v>0</v>
      </c>
      <c r="S117" s="22">
        <f t="shared" si="108"/>
        <v>0</v>
      </c>
      <c r="T117" s="22">
        <f t="shared" si="109"/>
        <v>0</v>
      </c>
      <c r="U117" s="250">
        <f t="shared" si="110"/>
        <v>0</v>
      </c>
      <c r="V117" s="36" t="e">
        <f t="shared" si="97"/>
        <v>#DIV/0!</v>
      </c>
      <c r="W117" s="36" t="e">
        <f t="shared" si="98"/>
        <v>#DIV/0!</v>
      </c>
      <c r="X117" s="10">
        <f>[4]Output!Q151</f>
        <v>0</v>
      </c>
      <c r="Y117" s="10">
        <f>[4]Output!R151</f>
        <v>0</v>
      </c>
      <c r="AA117" s="33">
        <v>11</v>
      </c>
      <c r="AC117" s="5">
        <f>[2]Output!B151</f>
        <v>0</v>
      </c>
      <c r="AD117" s="5">
        <f>[2]Output!C151</f>
        <v>0</v>
      </c>
      <c r="AE117" s="8">
        <f>[2]Output!D151</f>
        <v>0</v>
      </c>
      <c r="AF117" s="8">
        <f>[2]Output!E151</f>
        <v>0</v>
      </c>
      <c r="AG117" s="22">
        <f t="shared" si="111"/>
        <v>0</v>
      </c>
      <c r="AH117" s="22">
        <f t="shared" si="112"/>
        <v>0</v>
      </c>
      <c r="AI117" s="250">
        <f t="shared" si="113"/>
        <v>0</v>
      </c>
      <c r="AJ117" s="36" t="e">
        <f t="shared" si="99"/>
        <v>#DIV/0!</v>
      </c>
      <c r="AK117" s="36" t="e">
        <f t="shared" si="100"/>
        <v>#DIV/0!</v>
      </c>
      <c r="AL117" s="10">
        <f>[2]Output!Q151</f>
        <v>0</v>
      </c>
      <c r="AM117" s="10">
        <f>[2]Output!R151</f>
        <v>0</v>
      </c>
      <c r="AO117" s="5">
        <f>[5]Output!B151</f>
        <v>0</v>
      </c>
      <c r="AP117" s="5">
        <f>[5]Output!C151</f>
        <v>0</v>
      </c>
      <c r="AQ117" s="8">
        <f>[5]Output!D151</f>
        <v>0</v>
      </c>
      <c r="AR117" s="8">
        <f>[5]Output!E151</f>
        <v>0</v>
      </c>
      <c r="AS117" s="22">
        <f t="shared" si="114"/>
        <v>0</v>
      </c>
      <c r="AT117" s="22">
        <f t="shared" si="115"/>
        <v>0</v>
      </c>
      <c r="AU117" s="250">
        <f t="shared" si="116"/>
        <v>0</v>
      </c>
      <c r="AV117" s="36" t="e">
        <f t="shared" si="101"/>
        <v>#DIV/0!</v>
      </c>
      <c r="AW117" s="36" t="e">
        <f t="shared" si="102"/>
        <v>#DIV/0!</v>
      </c>
      <c r="AX117" s="10">
        <f>[5]Output!Q151</f>
        <v>0</v>
      </c>
      <c r="AY117" s="10">
        <f>[5]Output!R151</f>
        <v>0</v>
      </c>
      <c r="BA117" s="5">
        <f>[6]Output!B151</f>
        <v>4707</v>
      </c>
      <c r="BB117" s="5">
        <f>[6]Output!C151</f>
        <v>6305</v>
      </c>
      <c r="BC117" s="8">
        <f>[6]Output!D151</f>
        <v>600</v>
      </c>
      <c r="BD117" s="8">
        <f>[6]Output!E151</f>
        <v>1235</v>
      </c>
      <c r="BE117" s="22">
        <f t="shared" si="117"/>
        <v>5307</v>
      </c>
      <c r="BF117" s="22">
        <f t="shared" si="118"/>
        <v>7540</v>
      </c>
      <c r="BG117" s="250">
        <f t="shared" si="119"/>
        <v>12847</v>
      </c>
      <c r="BH117" s="36">
        <f t="shared" si="103"/>
        <v>0.11305822498586772</v>
      </c>
      <c r="BI117" s="36">
        <f t="shared" si="104"/>
        <v>0.16379310344827586</v>
      </c>
      <c r="BJ117" s="10">
        <f>[5]Output!AC151</f>
        <v>0</v>
      </c>
      <c r="BK117" s="10">
        <f>[5]Output!AD151</f>
        <v>0</v>
      </c>
    </row>
    <row r="118" spans="1:63" x14ac:dyDescent="0.25">
      <c r="A118" s="33">
        <v>12</v>
      </c>
      <c r="C118" s="5">
        <f>[3]Output!B152</f>
        <v>0</v>
      </c>
      <c r="D118" s="5">
        <f>[3]Output!C152</f>
        <v>0</v>
      </c>
      <c r="E118" s="8">
        <f>[3]Output!D152</f>
        <v>0</v>
      </c>
      <c r="F118" s="8">
        <f>[3]Output!E152</f>
        <v>0</v>
      </c>
      <c r="G118" s="22">
        <f t="shared" si="105"/>
        <v>0</v>
      </c>
      <c r="H118" s="22">
        <f t="shared" si="106"/>
        <v>0</v>
      </c>
      <c r="I118" s="250">
        <f t="shared" si="107"/>
        <v>0</v>
      </c>
      <c r="J118" s="36" t="e">
        <f t="shared" si="95"/>
        <v>#DIV/0!</v>
      </c>
      <c r="K118" s="36" t="e">
        <f t="shared" si="96"/>
        <v>#DIV/0!</v>
      </c>
      <c r="L118" s="10">
        <f>[3]Output!Q152</f>
        <v>0</v>
      </c>
      <c r="M118" s="10">
        <f>[3]Output!R152</f>
        <v>0</v>
      </c>
      <c r="O118" s="5">
        <f>[4]Output!B152</f>
        <v>0</v>
      </c>
      <c r="P118" s="5">
        <f>[4]Output!C152</f>
        <v>0</v>
      </c>
      <c r="Q118" s="8">
        <f>[4]Output!D152</f>
        <v>0</v>
      </c>
      <c r="R118" s="8">
        <f>[4]Output!E152</f>
        <v>0</v>
      </c>
      <c r="S118" s="22">
        <f t="shared" si="108"/>
        <v>0</v>
      </c>
      <c r="T118" s="22">
        <f t="shared" si="109"/>
        <v>0</v>
      </c>
      <c r="U118" s="250">
        <f t="shared" si="110"/>
        <v>0</v>
      </c>
      <c r="V118" s="36" t="e">
        <f t="shared" si="97"/>
        <v>#DIV/0!</v>
      </c>
      <c r="W118" s="36" t="e">
        <f t="shared" si="98"/>
        <v>#DIV/0!</v>
      </c>
      <c r="X118" s="10">
        <f>[4]Output!Q152</f>
        <v>0</v>
      </c>
      <c r="Y118" s="10">
        <f>[4]Output!R152</f>
        <v>0</v>
      </c>
      <c r="AA118" s="33">
        <v>12</v>
      </c>
      <c r="AC118" s="5">
        <f>[2]Output!B152</f>
        <v>0</v>
      </c>
      <c r="AD118" s="5">
        <f>[2]Output!C152</f>
        <v>0</v>
      </c>
      <c r="AE118" s="8">
        <f>[2]Output!D152</f>
        <v>0</v>
      </c>
      <c r="AF118" s="8">
        <f>[2]Output!E152</f>
        <v>0</v>
      </c>
      <c r="AG118" s="22">
        <f t="shared" si="111"/>
        <v>0</v>
      </c>
      <c r="AH118" s="22">
        <f t="shared" si="112"/>
        <v>0</v>
      </c>
      <c r="AI118" s="250">
        <f t="shared" si="113"/>
        <v>0</v>
      </c>
      <c r="AJ118" s="36" t="e">
        <f t="shared" si="99"/>
        <v>#DIV/0!</v>
      </c>
      <c r="AK118" s="36" t="e">
        <f t="shared" si="100"/>
        <v>#DIV/0!</v>
      </c>
      <c r="AL118" s="10">
        <f>[2]Output!Q152</f>
        <v>0</v>
      </c>
      <c r="AM118" s="10">
        <f>[2]Output!R152</f>
        <v>0</v>
      </c>
      <c r="AO118" s="5">
        <f>[5]Output!B152</f>
        <v>0</v>
      </c>
      <c r="AP118" s="5">
        <f>[5]Output!C152</f>
        <v>0</v>
      </c>
      <c r="AQ118" s="8">
        <f>[5]Output!D152</f>
        <v>0</v>
      </c>
      <c r="AR118" s="8">
        <f>[5]Output!E152</f>
        <v>0</v>
      </c>
      <c r="AS118" s="22">
        <f t="shared" si="114"/>
        <v>0</v>
      </c>
      <c r="AT118" s="22">
        <f t="shared" si="115"/>
        <v>0</v>
      </c>
      <c r="AU118" s="250">
        <f t="shared" si="116"/>
        <v>0</v>
      </c>
      <c r="AV118" s="36" t="e">
        <f t="shared" si="101"/>
        <v>#DIV/0!</v>
      </c>
      <c r="AW118" s="36" t="e">
        <f t="shared" si="102"/>
        <v>#DIV/0!</v>
      </c>
      <c r="AX118" s="10">
        <f>[5]Output!Q152</f>
        <v>0</v>
      </c>
      <c r="AY118" s="10">
        <f>[5]Output!R152</f>
        <v>0</v>
      </c>
      <c r="BA118" s="5">
        <f>[6]Output!B152</f>
        <v>4591</v>
      </c>
      <c r="BB118" s="5">
        <f>[6]Output!C152</f>
        <v>5538</v>
      </c>
      <c r="BC118" s="8">
        <f>[6]Output!D152</f>
        <v>546</v>
      </c>
      <c r="BD118" s="8">
        <f>[6]Output!E152</f>
        <v>615</v>
      </c>
      <c r="BE118" s="22">
        <f t="shared" si="117"/>
        <v>5137</v>
      </c>
      <c r="BF118" s="22">
        <f t="shared" si="118"/>
        <v>6153</v>
      </c>
      <c r="BG118" s="250">
        <f t="shared" si="119"/>
        <v>11290</v>
      </c>
      <c r="BH118" s="36">
        <f t="shared" si="103"/>
        <v>0.10628771656608915</v>
      </c>
      <c r="BI118" s="36">
        <f t="shared" si="104"/>
        <v>9.9951243295953188E-2</v>
      </c>
      <c r="BJ118" s="10">
        <f>[5]Output!AC152</f>
        <v>0</v>
      </c>
      <c r="BK118" s="10">
        <f>[5]Output!AD152</f>
        <v>0</v>
      </c>
    </row>
    <row r="119" spans="1:63" x14ac:dyDescent="0.25">
      <c r="A119" s="33">
        <v>13</v>
      </c>
      <c r="C119" s="5">
        <f>[3]Output!B153</f>
        <v>0</v>
      </c>
      <c r="D119" s="5">
        <f>[3]Output!C153</f>
        <v>0</v>
      </c>
      <c r="E119" s="8">
        <f>[3]Output!D153</f>
        <v>0</v>
      </c>
      <c r="F119" s="8">
        <f>[3]Output!E153</f>
        <v>0</v>
      </c>
      <c r="G119" s="22">
        <f t="shared" si="105"/>
        <v>0</v>
      </c>
      <c r="H119" s="22">
        <f t="shared" si="106"/>
        <v>0</v>
      </c>
      <c r="I119" s="250">
        <f t="shared" si="107"/>
        <v>0</v>
      </c>
      <c r="J119" s="36" t="e">
        <f t="shared" si="95"/>
        <v>#DIV/0!</v>
      </c>
      <c r="K119" s="36" t="e">
        <f t="shared" si="96"/>
        <v>#DIV/0!</v>
      </c>
      <c r="L119" s="10">
        <f>[3]Output!Q153</f>
        <v>0</v>
      </c>
      <c r="M119" s="10">
        <f>[3]Output!R153</f>
        <v>0</v>
      </c>
      <c r="O119" s="5">
        <f>[4]Output!B153</f>
        <v>0</v>
      </c>
      <c r="P119" s="5">
        <f>[4]Output!C153</f>
        <v>0</v>
      </c>
      <c r="Q119" s="8">
        <f>[4]Output!D153</f>
        <v>0</v>
      </c>
      <c r="R119" s="8">
        <f>[4]Output!E153</f>
        <v>0</v>
      </c>
      <c r="S119" s="22">
        <f t="shared" si="108"/>
        <v>0</v>
      </c>
      <c r="T119" s="22">
        <f t="shared" si="109"/>
        <v>0</v>
      </c>
      <c r="U119" s="250">
        <f t="shared" si="110"/>
        <v>0</v>
      </c>
      <c r="V119" s="36" t="e">
        <f t="shared" si="97"/>
        <v>#DIV/0!</v>
      </c>
      <c r="W119" s="36" t="e">
        <f t="shared" si="98"/>
        <v>#DIV/0!</v>
      </c>
      <c r="X119" s="10">
        <f>[4]Output!Q153</f>
        <v>0</v>
      </c>
      <c r="Y119" s="10">
        <f>[4]Output!R153</f>
        <v>0</v>
      </c>
      <c r="AA119" s="33">
        <v>13</v>
      </c>
      <c r="AC119" s="5">
        <f>[2]Output!B153</f>
        <v>0</v>
      </c>
      <c r="AD119" s="5">
        <f>[2]Output!C153</f>
        <v>0</v>
      </c>
      <c r="AE119" s="8">
        <f>[2]Output!D153</f>
        <v>0</v>
      </c>
      <c r="AF119" s="8">
        <f>[2]Output!E153</f>
        <v>0</v>
      </c>
      <c r="AG119" s="22">
        <f t="shared" si="111"/>
        <v>0</v>
      </c>
      <c r="AH119" s="22">
        <f t="shared" si="112"/>
        <v>0</v>
      </c>
      <c r="AI119" s="250">
        <f t="shared" si="113"/>
        <v>0</v>
      </c>
      <c r="AJ119" s="36" t="e">
        <f t="shared" si="99"/>
        <v>#DIV/0!</v>
      </c>
      <c r="AK119" s="36" t="e">
        <f t="shared" si="100"/>
        <v>#DIV/0!</v>
      </c>
      <c r="AL119" s="10">
        <f>[2]Output!Q153</f>
        <v>0</v>
      </c>
      <c r="AM119" s="10">
        <f>[2]Output!R153</f>
        <v>0</v>
      </c>
      <c r="AO119" s="5">
        <f>[5]Output!B153</f>
        <v>0</v>
      </c>
      <c r="AP119" s="5">
        <f>[5]Output!C153</f>
        <v>0</v>
      </c>
      <c r="AQ119" s="8">
        <f>[5]Output!D153</f>
        <v>0</v>
      </c>
      <c r="AR119" s="8">
        <f>[5]Output!E153</f>
        <v>0</v>
      </c>
      <c r="AS119" s="22">
        <f t="shared" si="114"/>
        <v>0</v>
      </c>
      <c r="AT119" s="22">
        <f t="shared" si="115"/>
        <v>0</v>
      </c>
      <c r="AU119" s="250">
        <f t="shared" si="116"/>
        <v>0</v>
      </c>
      <c r="AV119" s="36" t="e">
        <f t="shared" si="101"/>
        <v>#DIV/0!</v>
      </c>
      <c r="AW119" s="36" t="e">
        <f t="shared" si="102"/>
        <v>#DIV/0!</v>
      </c>
      <c r="AX119" s="10">
        <f>[5]Output!Q153</f>
        <v>0</v>
      </c>
      <c r="AY119" s="10">
        <f>[5]Output!R153</f>
        <v>0</v>
      </c>
      <c r="BA119" s="5">
        <f>[6]Output!B153</f>
        <v>4722</v>
      </c>
      <c r="BB119" s="5">
        <f>[6]Output!C153</f>
        <v>5591</v>
      </c>
      <c r="BC119" s="8">
        <f>[6]Output!D153</f>
        <v>608</v>
      </c>
      <c r="BD119" s="8">
        <f>[6]Output!E153</f>
        <v>641</v>
      </c>
      <c r="BE119" s="22">
        <f t="shared" si="117"/>
        <v>5330</v>
      </c>
      <c r="BF119" s="22">
        <f t="shared" si="118"/>
        <v>6232</v>
      </c>
      <c r="BG119" s="250">
        <f t="shared" si="119"/>
        <v>11562</v>
      </c>
      <c r="BH119" s="36">
        <f t="shared" si="103"/>
        <v>0.11407129455909944</v>
      </c>
      <c r="BI119" s="36">
        <f t="shared" si="104"/>
        <v>0.10285622593068036</v>
      </c>
      <c r="BJ119" s="10">
        <f>[5]Output!AC153</f>
        <v>0</v>
      </c>
      <c r="BK119" s="10">
        <f>[5]Output!AD153</f>
        <v>0</v>
      </c>
    </row>
    <row r="120" spans="1:63" x14ac:dyDescent="0.25">
      <c r="A120" s="33">
        <v>14</v>
      </c>
      <c r="C120" s="5">
        <f>[3]Output!B154</f>
        <v>0</v>
      </c>
      <c r="D120" s="5">
        <f>[3]Output!C154</f>
        <v>0</v>
      </c>
      <c r="E120" s="8">
        <f>[3]Output!D154</f>
        <v>0</v>
      </c>
      <c r="F120" s="8">
        <f>[3]Output!E154</f>
        <v>0</v>
      </c>
      <c r="G120" s="22">
        <f t="shared" si="105"/>
        <v>0</v>
      </c>
      <c r="H120" s="22">
        <f t="shared" si="106"/>
        <v>0</v>
      </c>
      <c r="I120" s="250">
        <f t="shared" si="107"/>
        <v>0</v>
      </c>
      <c r="J120" s="36" t="e">
        <f t="shared" si="95"/>
        <v>#DIV/0!</v>
      </c>
      <c r="K120" s="36" t="e">
        <f t="shared" si="96"/>
        <v>#DIV/0!</v>
      </c>
      <c r="L120" s="10">
        <f>[3]Output!Q154</f>
        <v>0</v>
      </c>
      <c r="M120" s="10">
        <f>[3]Output!R154</f>
        <v>0</v>
      </c>
      <c r="O120" s="5">
        <f>[4]Output!B154</f>
        <v>0</v>
      </c>
      <c r="P120" s="5">
        <f>[4]Output!C154</f>
        <v>0</v>
      </c>
      <c r="Q120" s="8">
        <f>[4]Output!D154</f>
        <v>0</v>
      </c>
      <c r="R120" s="8">
        <f>[4]Output!E154</f>
        <v>0</v>
      </c>
      <c r="S120" s="22">
        <f t="shared" si="108"/>
        <v>0</v>
      </c>
      <c r="T120" s="22">
        <f t="shared" si="109"/>
        <v>0</v>
      </c>
      <c r="U120" s="250">
        <f t="shared" si="110"/>
        <v>0</v>
      </c>
      <c r="V120" s="36" t="e">
        <f t="shared" si="97"/>
        <v>#DIV/0!</v>
      </c>
      <c r="W120" s="36" t="e">
        <f t="shared" si="98"/>
        <v>#DIV/0!</v>
      </c>
      <c r="X120" s="10">
        <f>[4]Output!Q154</f>
        <v>0</v>
      </c>
      <c r="Y120" s="10">
        <f>[4]Output!R154</f>
        <v>0</v>
      </c>
      <c r="AA120" s="33">
        <v>14</v>
      </c>
      <c r="AC120" s="5">
        <f>[2]Output!B154</f>
        <v>0</v>
      </c>
      <c r="AD120" s="5">
        <f>[2]Output!C154</f>
        <v>0</v>
      </c>
      <c r="AE120" s="8">
        <f>[2]Output!D154</f>
        <v>0</v>
      </c>
      <c r="AF120" s="8">
        <f>[2]Output!E154</f>
        <v>0</v>
      </c>
      <c r="AG120" s="22">
        <f t="shared" si="111"/>
        <v>0</v>
      </c>
      <c r="AH120" s="22">
        <f t="shared" si="112"/>
        <v>0</v>
      </c>
      <c r="AI120" s="250">
        <f t="shared" si="113"/>
        <v>0</v>
      </c>
      <c r="AJ120" s="36" t="e">
        <f t="shared" si="99"/>
        <v>#DIV/0!</v>
      </c>
      <c r="AK120" s="36" t="e">
        <f t="shared" si="100"/>
        <v>#DIV/0!</v>
      </c>
      <c r="AL120" s="10">
        <f>[2]Output!Q154</f>
        <v>0</v>
      </c>
      <c r="AM120" s="10">
        <f>[2]Output!R154</f>
        <v>0</v>
      </c>
      <c r="AO120" s="5">
        <f>[5]Output!B154</f>
        <v>0</v>
      </c>
      <c r="AP120" s="5">
        <f>[5]Output!C154</f>
        <v>0</v>
      </c>
      <c r="AQ120" s="8">
        <f>[5]Output!D154</f>
        <v>0</v>
      </c>
      <c r="AR120" s="8">
        <f>[5]Output!E154</f>
        <v>0</v>
      </c>
      <c r="AS120" s="22">
        <f t="shared" si="114"/>
        <v>0</v>
      </c>
      <c r="AT120" s="22">
        <f t="shared" si="115"/>
        <v>0</v>
      </c>
      <c r="AU120" s="250">
        <f t="shared" si="116"/>
        <v>0</v>
      </c>
      <c r="AV120" s="36" t="e">
        <f t="shared" si="101"/>
        <v>#DIV/0!</v>
      </c>
      <c r="AW120" s="36" t="e">
        <f t="shared" si="102"/>
        <v>#DIV/0!</v>
      </c>
      <c r="AX120" s="10">
        <f>[5]Output!Q154</f>
        <v>0</v>
      </c>
      <c r="AY120" s="10">
        <f>[5]Output!R154</f>
        <v>0</v>
      </c>
      <c r="BA120" s="5">
        <f>[6]Output!B154</f>
        <v>4924</v>
      </c>
      <c r="BB120" s="5">
        <f>[6]Output!C154</f>
        <v>5766</v>
      </c>
      <c r="BC120" s="8">
        <f>[6]Output!D154</f>
        <v>704</v>
      </c>
      <c r="BD120" s="8">
        <f>[6]Output!E154</f>
        <v>743</v>
      </c>
      <c r="BE120" s="22">
        <f t="shared" si="117"/>
        <v>5628</v>
      </c>
      <c r="BF120" s="22">
        <f t="shared" si="118"/>
        <v>6509</v>
      </c>
      <c r="BG120" s="250">
        <f t="shared" si="119"/>
        <v>12137</v>
      </c>
      <c r="BH120" s="36">
        <f t="shared" si="103"/>
        <v>0.12508884150675195</v>
      </c>
      <c r="BI120" s="36">
        <f t="shared" si="104"/>
        <v>0.11414963896143801</v>
      </c>
      <c r="BJ120" s="10">
        <f>[5]Output!AC154</f>
        <v>0</v>
      </c>
      <c r="BK120" s="10">
        <f>[5]Output!AD154</f>
        <v>0</v>
      </c>
    </row>
    <row r="121" spans="1:63" x14ac:dyDescent="0.25">
      <c r="A121" s="33">
        <v>15</v>
      </c>
      <c r="C121" s="5">
        <f>[3]Output!B155</f>
        <v>0</v>
      </c>
      <c r="D121" s="5">
        <f>[3]Output!C155</f>
        <v>0</v>
      </c>
      <c r="E121" s="8">
        <f>[3]Output!D155</f>
        <v>0</v>
      </c>
      <c r="F121" s="8">
        <f>[3]Output!E155</f>
        <v>0</v>
      </c>
      <c r="G121" s="22">
        <f t="shared" si="105"/>
        <v>0</v>
      </c>
      <c r="H121" s="22">
        <f t="shared" si="106"/>
        <v>0</v>
      </c>
      <c r="I121" s="250">
        <f t="shared" si="107"/>
        <v>0</v>
      </c>
      <c r="J121" s="36" t="e">
        <f t="shared" si="95"/>
        <v>#DIV/0!</v>
      </c>
      <c r="K121" s="36" t="e">
        <f t="shared" si="96"/>
        <v>#DIV/0!</v>
      </c>
      <c r="L121" s="10">
        <f>[3]Output!Q155</f>
        <v>0</v>
      </c>
      <c r="M121" s="10">
        <f>[3]Output!R155</f>
        <v>0</v>
      </c>
      <c r="O121" s="5">
        <f>[4]Output!B155</f>
        <v>0</v>
      </c>
      <c r="P121" s="5">
        <f>[4]Output!C155</f>
        <v>0</v>
      </c>
      <c r="Q121" s="8">
        <f>[4]Output!D155</f>
        <v>0</v>
      </c>
      <c r="R121" s="8">
        <f>[4]Output!E155</f>
        <v>0</v>
      </c>
      <c r="S121" s="22">
        <f t="shared" si="108"/>
        <v>0</v>
      </c>
      <c r="T121" s="22">
        <f t="shared" si="109"/>
        <v>0</v>
      </c>
      <c r="U121" s="250">
        <f t="shared" si="110"/>
        <v>0</v>
      </c>
      <c r="V121" s="36" t="e">
        <f t="shared" si="97"/>
        <v>#DIV/0!</v>
      </c>
      <c r="W121" s="36" t="e">
        <f t="shared" si="98"/>
        <v>#DIV/0!</v>
      </c>
      <c r="X121" s="10">
        <f>[4]Output!Q155</f>
        <v>0</v>
      </c>
      <c r="Y121" s="10">
        <f>[4]Output!R155</f>
        <v>0</v>
      </c>
      <c r="AA121" s="33">
        <v>15</v>
      </c>
      <c r="AC121" s="5">
        <f>[2]Output!B155</f>
        <v>0</v>
      </c>
      <c r="AD121" s="5">
        <f>[2]Output!C155</f>
        <v>0</v>
      </c>
      <c r="AE121" s="8">
        <f>[2]Output!D155</f>
        <v>0</v>
      </c>
      <c r="AF121" s="8">
        <f>[2]Output!E155</f>
        <v>0</v>
      </c>
      <c r="AG121" s="22">
        <f t="shared" si="111"/>
        <v>0</v>
      </c>
      <c r="AH121" s="22">
        <f t="shared" si="112"/>
        <v>0</v>
      </c>
      <c r="AI121" s="250">
        <f t="shared" si="113"/>
        <v>0</v>
      </c>
      <c r="AJ121" s="36" t="e">
        <f t="shared" si="99"/>
        <v>#DIV/0!</v>
      </c>
      <c r="AK121" s="36" t="e">
        <f t="shared" si="100"/>
        <v>#DIV/0!</v>
      </c>
      <c r="AL121" s="10">
        <f>[2]Output!Q155</f>
        <v>0</v>
      </c>
      <c r="AM121" s="10">
        <f>[2]Output!R155</f>
        <v>0</v>
      </c>
      <c r="AO121" s="5">
        <f>[5]Output!B155</f>
        <v>0</v>
      </c>
      <c r="AP121" s="5">
        <f>[5]Output!C155</f>
        <v>0</v>
      </c>
      <c r="AQ121" s="8">
        <f>[5]Output!D155</f>
        <v>0</v>
      </c>
      <c r="AR121" s="8">
        <f>[5]Output!E155</f>
        <v>0</v>
      </c>
      <c r="AS121" s="22">
        <f t="shared" si="114"/>
        <v>0</v>
      </c>
      <c r="AT121" s="22">
        <f t="shared" si="115"/>
        <v>0</v>
      </c>
      <c r="AU121" s="250">
        <f t="shared" si="116"/>
        <v>0</v>
      </c>
      <c r="AV121" s="36" t="e">
        <f t="shared" si="101"/>
        <v>#DIV/0!</v>
      </c>
      <c r="AW121" s="36" t="e">
        <f t="shared" si="102"/>
        <v>#DIV/0!</v>
      </c>
      <c r="AX121" s="10">
        <f>[5]Output!Q155</f>
        <v>0</v>
      </c>
      <c r="AY121" s="10">
        <f>[5]Output!R155</f>
        <v>0</v>
      </c>
      <c r="BA121" s="5">
        <f>[6]Output!B155</f>
        <v>5291</v>
      </c>
      <c r="BB121" s="5">
        <f>[6]Output!C155</f>
        <v>5980</v>
      </c>
      <c r="BC121" s="8">
        <f>[6]Output!D155</f>
        <v>1031</v>
      </c>
      <c r="BD121" s="8">
        <f>[6]Output!E155</f>
        <v>929</v>
      </c>
      <c r="BE121" s="22">
        <f t="shared" si="117"/>
        <v>6322</v>
      </c>
      <c r="BF121" s="22">
        <f t="shared" si="118"/>
        <v>6909</v>
      </c>
      <c r="BG121" s="250">
        <f t="shared" si="119"/>
        <v>13231</v>
      </c>
      <c r="BH121" s="36">
        <f t="shared" si="103"/>
        <v>0.16308130338500473</v>
      </c>
      <c r="BI121" s="36">
        <f t="shared" si="104"/>
        <v>0.13446229555652048</v>
      </c>
      <c r="BJ121" s="10">
        <f>[5]Output!AC155</f>
        <v>0</v>
      </c>
      <c r="BK121" s="10">
        <f>[5]Output!AD155</f>
        <v>0</v>
      </c>
    </row>
    <row r="122" spans="1:63" x14ac:dyDescent="0.25">
      <c r="A122" s="33">
        <v>16</v>
      </c>
      <c r="C122" s="5">
        <f>[3]Output!B156</f>
        <v>0</v>
      </c>
      <c r="D122" s="5">
        <f>[3]Output!C156</f>
        <v>0</v>
      </c>
      <c r="E122" s="8">
        <f>[3]Output!D156</f>
        <v>0</v>
      </c>
      <c r="F122" s="8">
        <f>[3]Output!E156</f>
        <v>0</v>
      </c>
      <c r="G122" s="22">
        <f t="shared" si="105"/>
        <v>0</v>
      </c>
      <c r="H122" s="22">
        <f t="shared" si="106"/>
        <v>0</v>
      </c>
      <c r="I122" s="250">
        <f t="shared" si="107"/>
        <v>0</v>
      </c>
      <c r="J122" s="36" t="e">
        <f t="shared" si="95"/>
        <v>#DIV/0!</v>
      </c>
      <c r="K122" s="36" t="e">
        <f t="shared" si="96"/>
        <v>#DIV/0!</v>
      </c>
      <c r="L122" s="10">
        <f>[3]Output!Q156</f>
        <v>0</v>
      </c>
      <c r="M122" s="10">
        <f>[3]Output!R156</f>
        <v>0</v>
      </c>
      <c r="O122" s="5">
        <f>[4]Output!B156</f>
        <v>0</v>
      </c>
      <c r="P122" s="5">
        <f>[4]Output!C156</f>
        <v>0</v>
      </c>
      <c r="Q122" s="8">
        <f>[4]Output!D156</f>
        <v>0</v>
      </c>
      <c r="R122" s="8">
        <f>[4]Output!E156</f>
        <v>0</v>
      </c>
      <c r="S122" s="22">
        <f t="shared" si="108"/>
        <v>0</v>
      </c>
      <c r="T122" s="22">
        <f t="shared" si="109"/>
        <v>0</v>
      </c>
      <c r="U122" s="250">
        <f t="shared" si="110"/>
        <v>0</v>
      </c>
      <c r="V122" s="36" t="e">
        <f t="shared" si="97"/>
        <v>#DIV/0!</v>
      </c>
      <c r="W122" s="36" t="e">
        <f t="shared" si="98"/>
        <v>#DIV/0!</v>
      </c>
      <c r="X122" s="10">
        <f>[4]Output!Q156</f>
        <v>0</v>
      </c>
      <c r="Y122" s="10">
        <f>[4]Output!R156</f>
        <v>0</v>
      </c>
      <c r="AA122" s="33">
        <v>16</v>
      </c>
      <c r="AC122" s="5">
        <f>[2]Output!B156</f>
        <v>0</v>
      </c>
      <c r="AD122" s="5">
        <f>[2]Output!C156</f>
        <v>0</v>
      </c>
      <c r="AE122" s="8">
        <f>[2]Output!D156</f>
        <v>0</v>
      </c>
      <c r="AF122" s="8">
        <f>[2]Output!E156</f>
        <v>0</v>
      </c>
      <c r="AG122" s="22">
        <f t="shared" si="111"/>
        <v>0</v>
      </c>
      <c r="AH122" s="22">
        <f t="shared" si="112"/>
        <v>0</v>
      </c>
      <c r="AI122" s="250">
        <f t="shared" si="113"/>
        <v>0</v>
      </c>
      <c r="AJ122" s="36" t="e">
        <f t="shared" si="99"/>
        <v>#DIV/0!</v>
      </c>
      <c r="AK122" s="36" t="e">
        <f t="shared" si="100"/>
        <v>#DIV/0!</v>
      </c>
      <c r="AL122" s="10">
        <f>[2]Output!Q156</f>
        <v>0</v>
      </c>
      <c r="AM122" s="10">
        <f>[2]Output!R156</f>
        <v>0</v>
      </c>
      <c r="AO122" s="5">
        <f>[5]Output!B156</f>
        <v>0</v>
      </c>
      <c r="AP122" s="5">
        <f>[5]Output!C156</f>
        <v>0</v>
      </c>
      <c r="AQ122" s="8">
        <f>[5]Output!D156</f>
        <v>0</v>
      </c>
      <c r="AR122" s="8">
        <f>[5]Output!E156</f>
        <v>0</v>
      </c>
      <c r="AS122" s="22">
        <f t="shared" si="114"/>
        <v>0</v>
      </c>
      <c r="AT122" s="22">
        <f t="shared" si="115"/>
        <v>0</v>
      </c>
      <c r="AU122" s="250">
        <f t="shared" si="116"/>
        <v>0</v>
      </c>
      <c r="AV122" s="36" t="e">
        <f t="shared" si="101"/>
        <v>#DIV/0!</v>
      </c>
      <c r="AW122" s="36" t="e">
        <f t="shared" si="102"/>
        <v>#DIV/0!</v>
      </c>
      <c r="AX122" s="10">
        <f>[5]Output!Q156</f>
        <v>0</v>
      </c>
      <c r="AY122" s="10">
        <f>[5]Output!R156</f>
        <v>0</v>
      </c>
      <c r="BA122" s="5">
        <f>[6]Output!B156</f>
        <v>5464</v>
      </c>
      <c r="BB122" s="5">
        <f>[6]Output!C156</f>
        <v>6399</v>
      </c>
      <c r="BC122" s="8">
        <f>[6]Output!D156</f>
        <v>2070</v>
      </c>
      <c r="BD122" s="8">
        <f>[6]Output!E156</f>
        <v>2239</v>
      </c>
      <c r="BE122" s="22">
        <f t="shared" si="117"/>
        <v>7534</v>
      </c>
      <c r="BF122" s="22">
        <f t="shared" si="118"/>
        <v>8638</v>
      </c>
      <c r="BG122" s="250">
        <f t="shared" si="119"/>
        <v>16172</v>
      </c>
      <c r="BH122" s="36">
        <f t="shared" si="103"/>
        <v>0.27475444650915848</v>
      </c>
      <c r="BI122" s="36">
        <f t="shared" si="104"/>
        <v>0.25920351933317898</v>
      </c>
      <c r="BJ122" s="10">
        <f>[5]Output!AC156</f>
        <v>0</v>
      </c>
      <c r="BK122" s="10">
        <f>[5]Output!AD156</f>
        <v>0</v>
      </c>
    </row>
    <row r="123" spans="1:63" x14ac:dyDescent="0.25">
      <c r="A123" s="34">
        <v>17</v>
      </c>
      <c r="C123" s="19">
        <f>[3]Output!B157</f>
        <v>0</v>
      </c>
      <c r="D123" s="19">
        <f>[3]Output!C157</f>
        <v>0</v>
      </c>
      <c r="E123" s="20">
        <f>[3]Output!D157</f>
        <v>0</v>
      </c>
      <c r="F123" s="20">
        <f>[3]Output!E157</f>
        <v>0</v>
      </c>
      <c r="G123" s="23">
        <f t="shared" si="105"/>
        <v>0</v>
      </c>
      <c r="H123" s="23">
        <f t="shared" si="106"/>
        <v>0</v>
      </c>
      <c r="I123" s="251">
        <f t="shared" si="107"/>
        <v>0</v>
      </c>
      <c r="J123" s="37" t="e">
        <f t="shared" si="95"/>
        <v>#DIV/0!</v>
      </c>
      <c r="K123" s="37" t="e">
        <f t="shared" si="96"/>
        <v>#DIV/0!</v>
      </c>
      <c r="L123" s="21">
        <f>[3]Output!Q157</f>
        <v>0</v>
      </c>
      <c r="M123" s="21">
        <f>[3]Output!R157</f>
        <v>0</v>
      </c>
      <c r="O123" s="19">
        <f>[4]Output!B157</f>
        <v>0</v>
      </c>
      <c r="P123" s="19">
        <f>[4]Output!C157</f>
        <v>0</v>
      </c>
      <c r="Q123" s="20">
        <f>[4]Output!D157</f>
        <v>0</v>
      </c>
      <c r="R123" s="20">
        <f>[4]Output!E157</f>
        <v>0</v>
      </c>
      <c r="S123" s="23">
        <f t="shared" si="108"/>
        <v>0</v>
      </c>
      <c r="T123" s="23">
        <f t="shared" si="109"/>
        <v>0</v>
      </c>
      <c r="U123" s="251">
        <f t="shared" si="110"/>
        <v>0</v>
      </c>
      <c r="V123" s="37" t="e">
        <f t="shared" si="97"/>
        <v>#DIV/0!</v>
      </c>
      <c r="W123" s="37" t="e">
        <f t="shared" si="98"/>
        <v>#DIV/0!</v>
      </c>
      <c r="X123" s="21">
        <f>[4]Output!Q157</f>
        <v>0</v>
      </c>
      <c r="Y123" s="21">
        <f>[4]Output!R157</f>
        <v>0</v>
      </c>
      <c r="AA123" s="34">
        <v>17</v>
      </c>
      <c r="AC123" s="19">
        <f>[2]Output!B157</f>
        <v>0</v>
      </c>
      <c r="AD123" s="19">
        <f>[2]Output!C157</f>
        <v>0</v>
      </c>
      <c r="AE123" s="20">
        <f>[2]Output!D157</f>
        <v>0</v>
      </c>
      <c r="AF123" s="20">
        <f>[2]Output!E157</f>
        <v>0</v>
      </c>
      <c r="AG123" s="23">
        <f t="shared" si="111"/>
        <v>0</v>
      </c>
      <c r="AH123" s="23">
        <f t="shared" si="112"/>
        <v>0</v>
      </c>
      <c r="AI123" s="251">
        <f t="shared" si="113"/>
        <v>0</v>
      </c>
      <c r="AJ123" s="37" t="e">
        <f t="shared" si="99"/>
        <v>#DIV/0!</v>
      </c>
      <c r="AK123" s="37" t="e">
        <f t="shared" si="100"/>
        <v>#DIV/0!</v>
      </c>
      <c r="AL123" s="21">
        <f>[2]Output!Q157</f>
        <v>0</v>
      </c>
      <c r="AM123" s="21">
        <f>[2]Output!R157</f>
        <v>0</v>
      </c>
      <c r="AO123" s="19">
        <f>[5]Output!B157</f>
        <v>0</v>
      </c>
      <c r="AP123" s="19">
        <f>[5]Output!C157</f>
        <v>0</v>
      </c>
      <c r="AQ123" s="20">
        <f>[5]Output!D157</f>
        <v>0</v>
      </c>
      <c r="AR123" s="20">
        <f>[5]Output!E157</f>
        <v>0</v>
      </c>
      <c r="AS123" s="23">
        <f t="shared" si="114"/>
        <v>0</v>
      </c>
      <c r="AT123" s="23">
        <f t="shared" si="115"/>
        <v>0</v>
      </c>
      <c r="AU123" s="251">
        <f t="shared" si="116"/>
        <v>0</v>
      </c>
      <c r="AV123" s="37" t="e">
        <f t="shared" si="101"/>
        <v>#DIV/0!</v>
      </c>
      <c r="AW123" s="37" t="e">
        <f t="shared" si="102"/>
        <v>#DIV/0!</v>
      </c>
      <c r="AX123" s="21">
        <f>[5]Output!Q157</f>
        <v>0</v>
      </c>
      <c r="AY123" s="21">
        <f>[5]Output!R157</f>
        <v>0</v>
      </c>
      <c r="BA123" s="19">
        <f>[6]Output!B157</f>
        <v>5515</v>
      </c>
      <c r="BB123" s="19">
        <f>[6]Output!C157</f>
        <v>6335</v>
      </c>
      <c r="BC123" s="20">
        <f>[6]Output!D157</f>
        <v>2186</v>
      </c>
      <c r="BD123" s="20">
        <f>[6]Output!E157</f>
        <v>2082</v>
      </c>
      <c r="BE123" s="23">
        <f t="shared" si="117"/>
        <v>7701</v>
      </c>
      <c r="BF123" s="23">
        <f t="shared" si="118"/>
        <v>8417</v>
      </c>
      <c r="BG123" s="251">
        <f t="shared" si="119"/>
        <v>16118</v>
      </c>
      <c r="BH123" s="37">
        <f t="shared" si="103"/>
        <v>0.28385923905986238</v>
      </c>
      <c r="BI123" s="37">
        <f t="shared" si="104"/>
        <v>0.24735654033503623</v>
      </c>
      <c r="BJ123" s="21">
        <f>[5]Output!AC157</f>
        <v>0</v>
      </c>
      <c r="BK123" s="21">
        <f>[5]Output!AD157</f>
        <v>0</v>
      </c>
    </row>
    <row r="124" spans="1:63" x14ac:dyDescent="0.25">
      <c r="A124" s="34">
        <v>18</v>
      </c>
      <c r="C124" s="19">
        <f>[3]Output!B158</f>
        <v>0</v>
      </c>
      <c r="D124" s="19">
        <f>[3]Output!C158</f>
        <v>0</v>
      </c>
      <c r="E124" s="20">
        <f>[3]Output!D158</f>
        <v>0</v>
      </c>
      <c r="F124" s="20">
        <f>[3]Output!E158</f>
        <v>0</v>
      </c>
      <c r="G124" s="23">
        <f t="shared" si="105"/>
        <v>0</v>
      </c>
      <c r="H124" s="23">
        <f t="shared" si="106"/>
        <v>0</v>
      </c>
      <c r="I124" s="251">
        <f t="shared" si="107"/>
        <v>0</v>
      </c>
      <c r="J124" s="37" t="e">
        <f t="shared" si="95"/>
        <v>#DIV/0!</v>
      </c>
      <c r="K124" s="37" t="e">
        <f t="shared" si="96"/>
        <v>#DIV/0!</v>
      </c>
      <c r="L124" s="21">
        <f>[3]Output!Q158</f>
        <v>0</v>
      </c>
      <c r="M124" s="21">
        <f>[3]Output!R158</f>
        <v>0</v>
      </c>
      <c r="O124" s="19">
        <f>[4]Output!B158</f>
        <v>0</v>
      </c>
      <c r="P124" s="19">
        <f>[4]Output!C158</f>
        <v>0</v>
      </c>
      <c r="Q124" s="20">
        <f>[4]Output!D158</f>
        <v>0</v>
      </c>
      <c r="R124" s="20">
        <f>[4]Output!E158</f>
        <v>0</v>
      </c>
      <c r="S124" s="23">
        <f t="shared" si="108"/>
        <v>0</v>
      </c>
      <c r="T124" s="23">
        <f t="shared" si="109"/>
        <v>0</v>
      </c>
      <c r="U124" s="251">
        <f t="shared" si="110"/>
        <v>0</v>
      </c>
      <c r="V124" s="37" t="e">
        <f t="shared" si="97"/>
        <v>#DIV/0!</v>
      </c>
      <c r="W124" s="37" t="e">
        <f t="shared" si="98"/>
        <v>#DIV/0!</v>
      </c>
      <c r="X124" s="21">
        <f>[4]Output!Q158</f>
        <v>0</v>
      </c>
      <c r="Y124" s="21">
        <f>[4]Output!R158</f>
        <v>0</v>
      </c>
      <c r="AA124" s="34">
        <v>18</v>
      </c>
      <c r="AC124" s="19">
        <f>[2]Output!B158</f>
        <v>0</v>
      </c>
      <c r="AD124" s="19">
        <f>[2]Output!C158</f>
        <v>0</v>
      </c>
      <c r="AE124" s="20">
        <f>[2]Output!D158</f>
        <v>0</v>
      </c>
      <c r="AF124" s="20">
        <f>[2]Output!E158</f>
        <v>0</v>
      </c>
      <c r="AG124" s="23">
        <f t="shared" si="111"/>
        <v>0</v>
      </c>
      <c r="AH124" s="23">
        <f t="shared" si="112"/>
        <v>0</v>
      </c>
      <c r="AI124" s="251">
        <f t="shared" si="113"/>
        <v>0</v>
      </c>
      <c r="AJ124" s="37" t="e">
        <f t="shared" si="99"/>
        <v>#DIV/0!</v>
      </c>
      <c r="AK124" s="37" t="e">
        <f t="shared" si="100"/>
        <v>#DIV/0!</v>
      </c>
      <c r="AL124" s="21">
        <f>[2]Output!Q158</f>
        <v>0</v>
      </c>
      <c r="AM124" s="21">
        <f>[2]Output!R158</f>
        <v>0</v>
      </c>
      <c r="AO124" s="19">
        <f>[5]Output!B158</f>
        <v>0</v>
      </c>
      <c r="AP124" s="19">
        <f>[5]Output!C158</f>
        <v>0</v>
      </c>
      <c r="AQ124" s="20">
        <f>[5]Output!D158</f>
        <v>0</v>
      </c>
      <c r="AR124" s="20">
        <f>[5]Output!E158</f>
        <v>0</v>
      </c>
      <c r="AS124" s="23">
        <f t="shared" si="114"/>
        <v>0</v>
      </c>
      <c r="AT124" s="23">
        <f t="shared" si="115"/>
        <v>0</v>
      </c>
      <c r="AU124" s="251">
        <f t="shared" si="116"/>
        <v>0</v>
      </c>
      <c r="AV124" s="37" t="e">
        <f t="shared" si="101"/>
        <v>#DIV/0!</v>
      </c>
      <c r="AW124" s="37" t="e">
        <f t="shared" si="102"/>
        <v>#DIV/0!</v>
      </c>
      <c r="AX124" s="21">
        <f>[5]Output!Q158</f>
        <v>0</v>
      </c>
      <c r="AY124" s="21">
        <f>[5]Output!R158</f>
        <v>0</v>
      </c>
      <c r="BA124" s="19">
        <f>[6]Output!B158</f>
        <v>5834</v>
      </c>
      <c r="BB124" s="19">
        <f>[6]Output!C158</f>
        <v>6819</v>
      </c>
      <c r="BC124" s="20">
        <f>[6]Output!D158</f>
        <v>3265</v>
      </c>
      <c r="BD124" s="20">
        <f>[6]Output!E158</f>
        <v>3118</v>
      </c>
      <c r="BE124" s="23">
        <f t="shared" si="117"/>
        <v>9099</v>
      </c>
      <c r="BF124" s="23">
        <f t="shared" si="118"/>
        <v>9937</v>
      </c>
      <c r="BG124" s="251">
        <f t="shared" si="119"/>
        <v>19036</v>
      </c>
      <c r="BH124" s="37">
        <f t="shared" si="103"/>
        <v>0.35883064072975052</v>
      </c>
      <c r="BI124" s="37">
        <f t="shared" si="104"/>
        <v>0.31377679380094597</v>
      </c>
      <c r="BJ124" s="21">
        <f>[5]Output!AC158</f>
        <v>0</v>
      </c>
      <c r="BK124" s="21">
        <f>[5]Output!AD158</f>
        <v>0</v>
      </c>
    </row>
    <row r="125" spans="1:63" x14ac:dyDescent="0.25">
      <c r="A125" s="34">
        <v>19</v>
      </c>
      <c r="C125" s="19">
        <f>[3]Output!B159</f>
        <v>0</v>
      </c>
      <c r="D125" s="19">
        <f>[3]Output!C159</f>
        <v>0</v>
      </c>
      <c r="E125" s="20">
        <f>[3]Output!D159</f>
        <v>0</v>
      </c>
      <c r="F125" s="20">
        <f>[3]Output!E159</f>
        <v>0</v>
      </c>
      <c r="G125" s="23">
        <f t="shared" si="105"/>
        <v>0</v>
      </c>
      <c r="H125" s="23">
        <f t="shared" si="106"/>
        <v>0</v>
      </c>
      <c r="I125" s="251">
        <f t="shared" si="107"/>
        <v>0</v>
      </c>
      <c r="J125" s="37" t="e">
        <f t="shared" si="95"/>
        <v>#DIV/0!</v>
      </c>
      <c r="K125" s="37" t="e">
        <f t="shared" si="96"/>
        <v>#DIV/0!</v>
      </c>
      <c r="L125" s="21">
        <f>[3]Output!Q159</f>
        <v>0</v>
      </c>
      <c r="M125" s="21">
        <f>[3]Output!R159</f>
        <v>0</v>
      </c>
      <c r="O125" s="19">
        <f>[4]Output!B159</f>
        <v>0</v>
      </c>
      <c r="P125" s="19">
        <f>[4]Output!C159</f>
        <v>0</v>
      </c>
      <c r="Q125" s="20">
        <f>[4]Output!D159</f>
        <v>0</v>
      </c>
      <c r="R125" s="20">
        <f>[4]Output!E159</f>
        <v>0</v>
      </c>
      <c r="S125" s="23">
        <f t="shared" si="108"/>
        <v>0</v>
      </c>
      <c r="T125" s="23">
        <f t="shared" si="109"/>
        <v>0</v>
      </c>
      <c r="U125" s="251">
        <f t="shared" si="110"/>
        <v>0</v>
      </c>
      <c r="V125" s="37" t="e">
        <f t="shared" si="97"/>
        <v>#DIV/0!</v>
      </c>
      <c r="W125" s="37" t="e">
        <f t="shared" si="98"/>
        <v>#DIV/0!</v>
      </c>
      <c r="X125" s="21">
        <f>[4]Output!Q159</f>
        <v>0</v>
      </c>
      <c r="Y125" s="21">
        <f>[4]Output!R159</f>
        <v>0</v>
      </c>
      <c r="AA125" s="34">
        <v>19</v>
      </c>
      <c r="AC125" s="19">
        <f>[2]Output!B159</f>
        <v>0</v>
      </c>
      <c r="AD125" s="19">
        <f>[2]Output!C159</f>
        <v>0</v>
      </c>
      <c r="AE125" s="20">
        <f>[2]Output!D159</f>
        <v>0</v>
      </c>
      <c r="AF125" s="20">
        <f>[2]Output!E159</f>
        <v>0</v>
      </c>
      <c r="AG125" s="23">
        <f t="shared" si="111"/>
        <v>0</v>
      </c>
      <c r="AH125" s="23">
        <f t="shared" si="112"/>
        <v>0</v>
      </c>
      <c r="AI125" s="251">
        <f t="shared" si="113"/>
        <v>0</v>
      </c>
      <c r="AJ125" s="37" t="e">
        <f t="shared" si="99"/>
        <v>#DIV/0!</v>
      </c>
      <c r="AK125" s="37" t="e">
        <f t="shared" si="100"/>
        <v>#DIV/0!</v>
      </c>
      <c r="AL125" s="21">
        <f>[2]Output!Q159</f>
        <v>0</v>
      </c>
      <c r="AM125" s="21">
        <f>[2]Output!R159</f>
        <v>0</v>
      </c>
      <c r="AO125" s="19">
        <f>[5]Output!B159</f>
        <v>0</v>
      </c>
      <c r="AP125" s="19">
        <f>[5]Output!C159</f>
        <v>0</v>
      </c>
      <c r="AQ125" s="20">
        <f>[5]Output!D159</f>
        <v>0</v>
      </c>
      <c r="AR125" s="20">
        <f>[5]Output!E159</f>
        <v>0</v>
      </c>
      <c r="AS125" s="23">
        <f t="shared" si="114"/>
        <v>0</v>
      </c>
      <c r="AT125" s="23">
        <f t="shared" si="115"/>
        <v>0</v>
      </c>
      <c r="AU125" s="251">
        <f t="shared" si="116"/>
        <v>0</v>
      </c>
      <c r="AV125" s="37" t="e">
        <f t="shared" si="101"/>
        <v>#DIV/0!</v>
      </c>
      <c r="AW125" s="37" t="e">
        <f t="shared" si="102"/>
        <v>#DIV/0!</v>
      </c>
      <c r="AX125" s="21">
        <f>[5]Output!Q159</f>
        <v>0</v>
      </c>
      <c r="AY125" s="21">
        <f>[5]Output!R159</f>
        <v>0</v>
      </c>
      <c r="BA125" s="19">
        <f>[6]Output!B159</f>
        <v>5863</v>
      </c>
      <c r="BB125" s="19">
        <f>[6]Output!C159</f>
        <v>7066</v>
      </c>
      <c r="BC125" s="20">
        <f>[6]Output!D159</f>
        <v>1219</v>
      </c>
      <c r="BD125" s="20">
        <f>[6]Output!E159</f>
        <v>1752</v>
      </c>
      <c r="BE125" s="23">
        <f t="shared" si="117"/>
        <v>7082</v>
      </c>
      <c r="BF125" s="23">
        <f t="shared" si="118"/>
        <v>8818</v>
      </c>
      <c r="BG125" s="251">
        <f t="shared" si="119"/>
        <v>15900</v>
      </c>
      <c r="BH125" s="37">
        <f t="shared" si="103"/>
        <v>0.17212651793278735</v>
      </c>
      <c r="BI125" s="37">
        <f t="shared" si="104"/>
        <v>0.1986845089589476</v>
      </c>
      <c r="BJ125" s="21">
        <f>[5]Output!AC159</f>
        <v>0</v>
      </c>
      <c r="BK125" s="21">
        <f>[5]Output!AD159</f>
        <v>0</v>
      </c>
    </row>
    <row r="126" spans="1:63" x14ac:dyDescent="0.25">
      <c r="A126" s="33">
        <v>20</v>
      </c>
      <c r="C126" s="5">
        <f>[3]Output!B160</f>
        <v>0</v>
      </c>
      <c r="D126" s="5">
        <f>[3]Output!C160</f>
        <v>0</v>
      </c>
      <c r="E126" s="8">
        <f>[3]Output!D160</f>
        <v>0</v>
      </c>
      <c r="F126" s="8">
        <f>[3]Output!E160</f>
        <v>0</v>
      </c>
      <c r="G126" s="22">
        <f t="shared" si="105"/>
        <v>0</v>
      </c>
      <c r="H126" s="22">
        <f t="shared" si="106"/>
        <v>0</v>
      </c>
      <c r="I126" s="250">
        <f t="shared" si="107"/>
        <v>0</v>
      </c>
      <c r="J126" s="36" t="e">
        <f t="shared" si="95"/>
        <v>#DIV/0!</v>
      </c>
      <c r="K126" s="36" t="e">
        <f t="shared" si="96"/>
        <v>#DIV/0!</v>
      </c>
      <c r="L126" s="10">
        <f>[3]Output!Q160</f>
        <v>0</v>
      </c>
      <c r="M126" s="10">
        <f>[3]Output!R160</f>
        <v>0</v>
      </c>
      <c r="O126" s="5">
        <f>[4]Output!B160</f>
        <v>0</v>
      </c>
      <c r="P126" s="5">
        <f>[4]Output!C160</f>
        <v>0</v>
      </c>
      <c r="Q126" s="8">
        <f>[4]Output!D160</f>
        <v>0</v>
      </c>
      <c r="R126" s="8">
        <f>[4]Output!E160</f>
        <v>0</v>
      </c>
      <c r="S126" s="22">
        <f t="shared" si="108"/>
        <v>0</v>
      </c>
      <c r="T126" s="22">
        <f t="shared" si="109"/>
        <v>0</v>
      </c>
      <c r="U126" s="250">
        <f t="shared" si="110"/>
        <v>0</v>
      </c>
      <c r="V126" s="36" t="e">
        <f t="shared" si="97"/>
        <v>#DIV/0!</v>
      </c>
      <c r="W126" s="36" t="e">
        <f t="shared" si="98"/>
        <v>#DIV/0!</v>
      </c>
      <c r="X126" s="10">
        <f>[4]Output!Q160</f>
        <v>0</v>
      </c>
      <c r="Y126" s="10">
        <f>[4]Output!R160</f>
        <v>0</v>
      </c>
      <c r="AA126" s="33">
        <v>20</v>
      </c>
      <c r="AC126" s="5">
        <f>[2]Output!B160</f>
        <v>0</v>
      </c>
      <c r="AD126" s="5">
        <f>[2]Output!C160</f>
        <v>0</v>
      </c>
      <c r="AE126" s="8">
        <f>[2]Output!D160</f>
        <v>0</v>
      </c>
      <c r="AF126" s="8">
        <f>[2]Output!E160</f>
        <v>0</v>
      </c>
      <c r="AG126" s="22">
        <f t="shared" si="111"/>
        <v>0</v>
      </c>
      <c r="AH126" s="22">
        <f t="shared" si="112"/>
        <v>0</v>
      </c>
      <c r="AI126" s="250">
        <f t="shared" si="113"/>
        <v>0</v>
      </c>
      <c r="AJ126" s="36" t="e">
        <f t="shared" si="99"/>
        <v>#DIV/0!</v>
      </c>
      <c r="AK126" s="36" t="e">
        <f t="shared" si="100"/>
        <v>#DIV/0!</v>
      </c>
      <c r="AL126" s="10">
        <f>[2]Output!Q160</f>
        <v>0</v>
      </c>
      <c r="AM126" s="10">
        <f>[2]Output!R160</f>
        <v>0</v>
      </c>
      <c r="AO126" s="5">
        <f>[5]Output!B160</f>
        <v>0</v>
      </c>
      <c r="AP126" s="5">
        <f>[5]Output!C160</f>
        <v>0</v>
      </c>
      <c r="AQ126" s="8">
        <f>[5]Output!D160</f>
        <v>0</v>
      </c>
      <c r="AR126" s="8">
        <f>[5]Output!E160</f>
        <v>0</v>
      </c>
      <c r="AS126" s="22">
        <f t="shared" si="114"/>
        <v>0</v>
      </c>
      <c r="AT126" s="22">
        <f t="shared" si="115"/>
        <v>0</v>
      </c>
      <c r="AU126" s="250">
        <f t="shared" si="116"/>
        <v>0</v>
      </c>
      <c r="AV126" s="36" t="e">
        <f t="shared" si="101"/>
        <v>#DIV/0!</v>
      </c>
      <c r="AW126" s="36" t="e">
        <f t="shared" si="102"/>
        <v>#DIV/0!</v>
      </c>
      <c r="AX126" s="10">
        <f>[5]Output!Q160</f>
        <v>0</v>
      </c>
      <c r="AY126" s="10">
        <f>[5]Output!R160</f>
        <v>0</v>
      </c>
      <c r="BA126" s="5">
        <f>[6]Output!B160</f>
        <v>5161</v>
      </c>
      <c r="BB126" s="5">
        <f>[6]Output!C160</f>
        <v>5930</v>
      </c>
      <c r="BC126" s="8">
        <f>[6]Output!D160</f>
        <v>456</v>
      </c>
      <c r="BD126" s="8">
        <f>[6]Output!E160</f>
        <v>443</v>
      </c>
      <c r="BE126" s="22">
        <f t="shared" si="117"/>
        <v>5617</v>
      </c>
      <c r="BF126" s="22">
        <f t="shared" si="118"/>
        <v>6373</v>
      </c>
      <c r="BG126" s="250">
        <f t="shared" si="119"/>
        <v>11990</v>
      </c>
      <c r="BH126" s="36">
        <f t="shared" si="103"/>
        <v>8.1182125689870044E-2</v>
      </c>
      <c r="BI126" s="36">
        <f t="shared" si="104"/>
        <v>6.9512003765887342E-2</v>
      </c>
      <c r="BJ126" s="10">
        <f>[5]Output!AC160</f>
        <v>0</v>
      </c>
      <c r="BK126" s="10">
        <f>[5]Output!AD160</f>
        <v>0</v>
      </c>
    </row>
    <row r="127" spans="1:63" x14ac:dyDescent="0.25">
      <c r="A127" s="33">
        <v>21</v>
      </c>
      <c r="C127" s="5">
        <f>[3]Output!B161</f>
        <v>0</v>
      </c>
      <c r="D127" s="5">
        <f>[3]Output!C161</f>
        <v>0</v>
      </c>
      <c r="E127" s="8">
        <f>[3]Output!D161</f>
        <v>0</v>
      </c>
      <c r="F127" s="8">
        <f>[3]Output!E161</f>
        <v>0</v>
      </c>
      <c r="G127" s="22">
        <f t="shared" si="105"/>
        <v>0</v>
      </c>
      <c r="H127" s="22">
        <f t="shared" si="106"/>
        <v>0</v>
      </c>
      <c r="I127" s="250">
        <f t="shared" si="107"/>
        <v>0</v>
      </c>
      <c r="J127" s="36" t="e">
        <f t="shared" si="95"/>
        <v>#DIV/0!</v>
      </c>
      <c r="K127" s="36" t="e">
        <f t="shared" si="96"/>
        <v>#DIV/0!</v>
      </c>
      <c r="L127" s="10">
        <f>[3]Output!Q161</f>
        <v>0</v>
      </c>
      <c r="M127" s="10">
        <f>[3]Output!R161</f>
        <v>0</v>
      </c>
      <c r="O127" s="5">
        <f>[4]Output!B161</f>
        <v>0</v>
      </c>
      <c r="P127" s="5">
        <f>[4]Output!C161</f>
        <v>0</v>
      </c>
      <c r="Q127" s="8">
        <f>[4]Output!D161</f>
        <v>0</v>
      </c>
      <c r="R127" s="8">
        <f>[4]Output!E161</f>
        <v>0</v>
      </c>
      <c r="S127" s="22">
        <f t="shared" si="108"/>
        <v>0</v>
      </c>
      <c r="T127" s="22">
        <f t="shared" si="109"/>
        <v>0</v>
      </c>
      <c r="U127" s="250">
        <f t="shared" si="110"/>
        <v>0</v>
      </c>
      <c r="V127" s="36" t="e">
        <f t="shared" si="97"/>
        <v>#DIV/0!</v>
      </c>
      <c r="W127" s="36" t="e">
        <f t="shared" si="98"/>
        <v>#DIV/0!</v>
      </c>
      <c r="X127" s="10">
        <f>[4]Output!Q161</f>
        <v>0</v>
      </c>
      <c r="Y127" s="10">
        <f>[4]Output!R161</f>
        <v>0</v>
      </c>
      <c r="AA127" s="33">
        <v>21</v>
      </c>
      <c r="AC127" s="5">
        <f>[2]Output!B161</f>
        <v>0</v>
      </c>
      <c r="AD127" s="5">
        <f>[2]Output!C161</f>
        <v>0</v>
      </c>
      <c r="AE127" s="8">
        <f>[2]Output!D161</f>
        <v>0</v>
      </c>
      <c r="AF127" s="8">
        <f>[2]Output!E161</f>
        <v>0</v>
      </c>
      <c r="AG127" s="22">
        <f t="shared" si="111"/>
        <v>0</v>
      </c>
      <c r="AH127" s="22">
        <f t="shared" si="112"/>
        <v>0</v>
      </c>
      <c r="AI127" s="250">
        <f t="shared" si="113"/>
        <v>0</v>
      </c>
      <c r="AJ127" s="36" t="e">
        <f t="shared" si="99"/>
        <v>#DIV/0!</v>
      </c>
      <c r="AK127" s="36" t="e">
        <f t="shared" si="100"/>
        <v>#DIV/0!</v>
      </c>
      <c r="AL127" s="10">
        <f>[2]Output!Q161</f>
        <v>0</v>
      </c>
      <c r="AM127" s="10">
        <f>[2]Output!R161</f>
        <v>0</v>
      </c>
      <c r="AO127" s="5">
        <f>[5]Output!B161</f>
        <v>0</v>
      </c>
      <c r="AP127" s="5">
        <f>[5]Output!C161</f>
        <v>0</v>
      </c>
      <c r="AQ127" s="8">
        <f>[5]Output!D161</f>
        <v>0</v>
      </c>
      <c r="AR127" s="8">
        <f>[5]Output!E161</f>
        <v>0</v>
      </c>
      <c r="AS127" s="22">
        <f t="shared" si="114"/>
        <v>0</v>
      </c>
      <c r="AT127" s="22">
        <f t="shared" si="115"/>
        <v>0</v>
      </c>
      <c r="AU127" s="250">
        <f t="shared" si="116"/>
        <v>0</v>
      </c>
      <c r="AV127" s="36" t="e">
        <f t="shared" si="101"/>
        <v>#DIV/0!</v>
      </c>
      <c r="AW127" s="36" t="e">
        <f t="shared" si="102"/>
        <v>#DIV/0!</v>
      </c>
      <c r="AX127" s="10">
        <f>[5]Output!Q161</f>
        <v>0</v>
      </c>
      <c r="AY127" s="10">
        <f>[5]Output!R161</f>
        <v>0</v>
      </c>
      <c r="BA127" s="5">
        <f>[6]Output!B161</f>
        <v>3741</v>
      </c>
      <c r="BB127" s="5">
        <f>[6]Output!C161</f>
        <v>3785</v>
      </c>
      <c r="BC127" s="8">
        <f>[6]Output!D161</f>
        <v>224</v>
      </c>
      <c r="BD127" s="8">
        <f>[6]Output!E161</f>
        <v>162</v>
      </c>
      <c r="BE127" s="22">
        <f t="shared" si="117"/>
        <v>3965</v>
      </c>
      <c r="BF127" s="22">
        <f t="shared" si="118"/>
        <v>3947</v>
      </c>
      <c r="BG127" s="250">
        <f t="shared" si="119"/>
        <v>7912</v>
      </c>
      <c r="BH127" s="36">
        <f t="shared" si="103"/>
        <v>5.6494325346784363E-2</v>
      </c>
      <c r="BI127" s="36">
        <f t="shared" si="104"/>
        <v>4.104383075753737E-2</v>
      </c>
      <c r="BJ127" s="10">
        <f>[5]Output!AC161</f>
        <v>0</v>
      </c>
      <c r="BK127" s="10">
        <f>[5]Output!AD161</f>
        <v>0</v>
      </c>
    </row>
    <row r="128" spans="1:63" x14ac:dyDescent="0.25">
      <c r="A128" s="33">
        <v>22</v>
      </c>
      <c r="C128" s="5">
        <f>[3]Output!B162</f>
        <v>0</v>
      </c>
      <c r="D128" s="5">
        <f>[3]Output!C162</f>
        <v>0</v>
      </c>
      <c r="E128" s="8">
        <f>[3]Output!D162</f>
        <v>0</v>
      </c>
      <c r="F128" s="8">
        <f>[3]Output!E162</f>
        <v>0</v>
      </c>
      <c r="G128" s="22">
        <f t="shared" si="105"/>
        <v>0</v>
      </c>
      <c r="H128" s="22">
        <f t="shared" si="106"/>
        <v>0</v>
      </c>
      <c r="I128" s="250">
        <f t="shared" si="107"/>
        <v>0</v>
      </c>
      <c r="J128" s="36" t="e">
        <f t="shared" si="95"/>
        <v>#DIV/0!</v>
      </c>
      <c r="K128" s="36" t="e">
        <f t="shared" si="96"/>
        <v>#DIV/0!</v>
      </c>
      <c r="L128" s="10">
        <f>[3]Output!Q162</f>
        <v>0</v>
      </c>
      <c r="M128" s="10">
        <f>[3]Output!R162</f>
        <v>0</v>
      </c>
      <c r="O128" s="5">
        <f>[4]Output!B162</f>
        <v>0</v>
      </c>
      <c r="P128" s="5">
        <f>[4]Output!C162</f>
        <v>0</v>
      </c>
      <c r="Q128" s="8">
        <f>[4]Output!D162</f>
        <v>0</v>
      </c>
      <c r="R128" s="8">
        <f>[4]Output!E162</f>
        <v>0</v>
      </c>
      <c r="S128" s="22">
        <f t="shared" si="108"/>
        <v>0</v>
      </c>
      <c r="T128" s="22">
        <f t="shared" si="109"/>
        <v>0</v>
      </c>
      <c r="U128" s="250">
        <f t="shared" si="110"/>
        <v>0</v>
      </c>
      <c r="V128" s="36" t="e">
        <f t="shared" si="97"/>
        <v>#DIV/0!</v>
      </c>
      <c r="W128" s="36" t="e">
        <f t="shared" si="98"/>
        <v>#DIV/0!</v>
      </c>
      <c r="X128" s="10">
        <f>[4]Output!Q162</f>
        <v>0</v>
      </c>
      <c r="Y128" s="10">
        <f>[4]Output!R162</f>
        <v>0</v>
      </c>
      <c r="AA128" s="33">
        <v>22</v>
      </c>
      <c r="AC128" s="5">
        <f>[2]Output!B162</f>
        <v>0</v>
      </c>
      <c r="AD128" s="5">
        <f>[2]Output!C162</f>
        <v>0</v>
      </c>
      <c r="AE128" s="8">
        <f>[2]Output!D162</f>
        <v>0</v>
      </c>
      <c r="AF128" s="8">
        <f>[2]Output!E162</f>
        <v>0</v>
      </c>
      <c r="AG128" s="22">
        <f t="shared" si="111"/>
        <v>0</v>
      </c>
      <c r="AH128" s="22">
        <f t="shared" si="112"/>
        <v>0</v>
      </c>
      <c r="AI128" s="250">
        <f t="shared" si="113"/>
        <v>0</v>
      </c>
      <c r="AJ128" s="36" t="e">
        <f t="shared" si="99"/>
        <v>#DIV/0!</v>
      </c>
      <c r="AK128" s="36" t="e">
        <f t="shared" si="100"/>
        <v>#DIV/0!</v>
      </c>
      <c r="AL128" s="10">
        <f>[2]Output!Q162</f>
        <v>0</v>
      </c>
      <c r="AM128" s="10">
        <f>[2]Output!R162</f>
        <v>0</v>
      </c>
      <c r="AO128" s="5">
        <f>[5]Output!B162</f>
        <v>0</v>
      </c>
      <c r="AP128" s="5">
        <f>[5]Output!C162</f>
        <v>0</v>
      </c>
      <c r="AQ128" s="8">
        <f>[5]Output!D162</f>
        <v>0</v>
      </c>
      <c r="AR128" s="8">
        <f>[5]Output!E162</f>
        <v>0</v>
      </c>
      <c r="AS128" s="22">
        <f t="shared" si="114"/>
        <v>0</v>
      </c>
      <c r="AT128" s="22">
        <f t="shared" si="115"/>
        <v>0</v>
      </c>
      <c r="AU128" s="250">
        <f t="shared" si="116"/>
        <v>0</v>
      </c>
      <c r="AV128" s="36" t="e">
        <f t="shared" si="101"/>
        <v>#DIV/0!</v>
      </c>
      <c r="AW128" s="36" t="e">
        <f t="shared" si="102"/>
        <v>#DIV/0!</v>
      </c>
      <c r="AX128" s="10">
        <f>[5]Output!Q162</f>
        <v>0</v>
      </c>
      <c r="AY128" s="10">
        <f>[5]Output!R162</f>
        <v>0</v>
      </c>
      <c r="BA128" s="5">
        <f>[6]Output!B162</f>
        <v>2942</v>
      </c>
      <c r="BB128" s="5">
        <f>[6]Output!C162</f>
        <v>2971</v>
      </c>
      <c r="BC128" s="8">
        <f>[6]Output!D162</f>
        <v>172</v>
      </c>
      <c r="BD128" s="8">
        <f>[6]Output!E162</f>
        <v>125</v>
      </c>
      <c r="BE128" s="22">
        <f t="shared" si="117"/>
        <v>3114</v>
      </c>
      <c r="BF128" s="22">
        <f t="shared" si="118"/>
        <v>3096</v>
      </c>
      <c r="BG128" s="250">
        <f t="shared" si="119"/>
        <v>6210</v>
      </c>
      <c r="BH128" s="36">
        <f t="shared" si="103"/>
        <v>5.5234425176621707E-2</v>
      </c>
      <c r="BI128" s="36">
        <f t="shared" si="104"/>
        <v>4.0374677002583979E-2</v>
      </c>
      <c r="BJ128" s="10">
        <f>[5]Output!AC162</f>
        <v>0</v>
      </c>
      <c r="BK128" s="10">
        <f>[5]Output!AD162</f>
        <v>0</v>
      </c>
    </row>
    <row r="129" spans="1:63" x14ac:dyDescent="0.25">
      <c r="A129" s="33">
        <v>23</v>
      </c>
      <c r="C129" s="15">
        <f>[3]Output!B163</f>
        <v>0</v>
      </c>
      <c r="D129" s="15">
        <f>[3]Output!C163</f>
        <v>0</v>
      </c>
      <c r="E129" s="16">
        <f>[3]Output!D163</f>
        <v>0</v>
      </c>
      <c r="F129" s="16">
        <f>[3]Output!E163</f>
        <v>0</v>
      </c>
      <c r="G129" s="22">
        <f t="shared" si="105"/>
        <v>0</v>
      </c>
      <c r="H129" s="22">
        <f t="shared" si="106"/>
        <v>0</v>
      </c>
      <c r="I129" s="250">
        <f t="shared" si="107"/>
        <v>0</v>
      </c>
      <c r="J129" s="36" t="e">
        <f t="shared" si="95"/>
        <v>#DIV/0!</v>
      </c>
      <c r="K129" s="36" t="e">
        <f t="shared" si="96"/>
        <v>#DIV/0!</v>
      </c>
      <c r="L129" s="17">
        <f>[3]Output!Q163</f>
        <v>0</v>
      </c>
      <c r="M129" s="17">
        <f>[3]Output!R163</f>
        <v>0</v>
      </c>
      <c r="O129" s="15">
        <f>[4]Output!B163</f>
        <v>0</v>
      </c>
      <c r="P129" s="15">
        <f>[4]Output!C163</f>
        <v>0</v>
      </c>
      <c r="Q129" s="16">
        <f>[4]Output!D163</f>
        <v>0</v>
      </c>
      <c r="R129" s="16">
        <f>[4]Output!E163</f>
        <v>0</v>
      </c>
      <c r="S129" s="22">
        <f t="shared" si="108"/>
        <v>0</v>
      </c>
      <c r="T129" s="22">
        <f t="shared" si="109"/>
        <v>0</v>
      </c>
      <c r="U129" s="250">
        <f t="shared" si="110"/>
        <v>0</v>
      </c>
      <c r="V129" s="36" t="e">
        <f t="shared" si="97"/>
        <v>#DIV/0!</v>
      </c>
      <c r="W129" s="36" t="e">
        <f t="shared" si="98"/>
        <v>#DIV/0!</v>
      </c>
      <c r="X129" s="17">
        <f>[4]Output!Q163</f>
        <v>0</v>
      </c>
      <c r="Y129" s="17">
        <f>[4]Output!R163</f>
        <v>0</v>
      </c>
      <c r="AA129" s="33">
        <v>23</v>
      </c>
      <c r="AC129" s="5">
        <f>[2]Output!B163</f>
        <v>0</v>
      </c>
      <c r="AD129" s="5">
        <f>[2]Output!C163</f>
        <v>0</v>
      </c>
      <c r="AE129" s="8">
        <f>[2]Output!D163</f>
        <v>0</v>
      </c>
      <c r="AF129" s="8">
        <f>[2]Output!E163</f>
        <v>0</v>
      </c>
      <c r="AG129" s="22">
        <f t="shared" si="111"/>
        <v>0</v>
      </c>
      <c r="AH129" s="22">
        <f t="shared" si="112"/>
        <v>0</v>
      </c>
      <c r="AI129" s="250">
        <f t="shared" si="113"/>
        <v>0</v>
      </c>
      <c r="AJ129" s="36" t="e">
        <f t="shared" si="99"/>
        <v>#DIV/0!</v>
      </c>
      <c r="AK129" s="36" t="e">
        <f t="shared" si="100"/>
        <v>#DIV/0!</v>
      </c>
      <c r="AL129" s="10">
        <f>[2]Output!Q163</f>
        <v>0</v>
      </c>
      <c r="AM129" s="10">
        <f>[2]Output!R163</f>
        <v>0</v>
      </c>
      <c r="AO129" s="5">
        <f>[5]Output!B163</f>
        <v>0</v>
      </c>
      <c r="AP129" s="5">
        <f>[5]Output!C163</f>
        <v>0</v>
      </c>
      <c r="AQ129" s="8">
        <f>[5]Output!D163</f>
        <v>0</v>
      </c>
      <c r="AR129" s="8">
        <f>[5]Output!E163</f>
        <v>0</v>
      </c>
      <c r="AS129" s="22">
        <f t="shared" si="114"/>
        <v>0</v>
      </c>
      <c r="AT129" s="22">
        <f t="shared" si="115"/>
        <v>0</v>
      </c>
      <c r="AU129" s="250">
        <f t="shared" si="116"/>
        <v>0</v>
      </c>
      <c r="AV129" s="36" t="e">
        <f t="shared" si="101"/>
        <v>#DIV/0!</v>
      </c>
      <c r="AW129" s="36" t="e">
        <f t="shared" si="102"/>
        <v>#DIV/0!</v>
      </c>
      <c r="AX129" s="10">
        <f>[5]Output!Q163</f>
        <v>0</v>
      </c>
      <c r="AY129" s="10">
        <f>[5]Output!R163</f>
        <v>0</v>
      </c>
      <c r="BA129" s="5">
        <f>[6]Output!B163</f>
        <v>2385</v>
      </c>
      <c r="BB129" s="5">
        <f>[6]Output!C163</f>
        <v>2536</v>
      </c>
      <c r="BC129" s="8">
        <f>[6]Output!D163</f>
        <v>139</v>
      </c>
      <c r="BD129" s="8">
        <f>[6]Output!E163</f>
        <v>106</v>
      </c>
      <c r="BE129" s="22">
        <f t="shared" si="117"/>
        <v>2524</v>
      </c>
      <c r="BF129" s="22">
        <f t="shared" si="118"/>
        <v>2642</v>
      </c>
      <c r="BG129" s="250">
        <f t="shared" si="119"/>
        <v>5166</v>
      </c>
      <c r="BH129" s="36">
        <f t="shared" si="103"/>
        <v>5.5071315372424726E-2</v>
      </c>
      <c r="BI129" s="36">
        <f t="shared" si="104"/>
        <v>4.0121120363361087E-2</v>
      </c>
      <c r="BJ129" s="10">
        <f>[5]Output!AC163</f>
        <v>0</v>
      </c>
      <c r="BK129" s="10">
        <f>[5]Output!AD163</f>
        <v>0</v>
      </c>
    </row>
    <row r="130" spans="1:63" x14ac:dyDescent="0.25">
      <c r="A130" s="33">
        <v>24</v>
      </c>
      <c r="C130" s="7">
        <f>[3]Output!B164</f>
        <v>0</v>
      </c>
      <c r="D130" s="7">
        <f>[3]Output!C164</f>
        <v>0</v>
      </c>
      <c r="E130" s="9">
        <f>[3]Output!D164</f>
        <v>0</v>
      </c>
      <c r="F130" s="9">
        <f>[3]Output!E164</f>
        <v>0</v>
      </c>
      <c r="G130" s="24">
        <f t="shared" si="105"/>
        <v>0</v>
      </c>
      <c r="H130" s="24">
        <f t="shared" si="106"/>
        <v>0</v>
      </c>
      <c r="I130" s="252">
        <f t="shared" si="107"/>
        <v>0</v>
      </c>
      <c r="J130" s="38" t="e">
        <f t="shared" si="95"/>
        <v>#DIV/0!</v>
      </c>
      <c r="K130" s="38" t="e">
        <f t="shared" si="96"/>
        <v>#DIV/0!</v>
      </c>
      <c r="L130" s="13">
        <f>[3]Output!Q164</f>
        <v>0</v>
      </c>
      <c r="M130" s="13">
        <f>[3]Output!R164</f>
        <v>0</v>
      </c>
      <c r="O130" s="7">
        <f>[4]Output!B164</f>
        <v>0</v>
      </c>
      <c r="P130" s="7">
        <f>[4]Output!C164</f>
        <v>0</v>
      </c>
      <c r="Q130" s="9">
        <f>[4]Output!D164</f>
        <v>0</v>
      </c>
      <c r="R130" s="9">
        <f>[4]Output!E164</f>
        <v>0</v>
      </c>
      <c r="S130" s="24">
        <f t="shared" si="108"/>
        <v>0</v>
      </c>
      <c r="T130" s="24">
        <f t="shared" si="109"/>
        <v>0</v>
      </c>
      <c r="U130" s="252">
        <f t="shared" si="110"/>
        <v>0</v>
      </c>
      <c r="V130" s="38" t="e">
        <f t="shared" si="97"/>
        <v>#DIV/0!</v>
      </c>
      <c r="W130" s="38" t="e">
        <f t="shared" si="98"/>
        <v>#DIV/0!</v>
      </c>
      <c r="X130" s="13">
        <f>[4]Output!Q164</f>
        <v>0</v>
      </c>
      <c r="Y130" s="13">
        <f>[4]Output!R164</f>
        <v>0</v>
      </c>
      <c r="AA130" s="33">
        <v>24</v>
      </c>
      <c r="AC130" s="7">
        <f>[2]Output!B164</f>
        <v>0</v>
      </c>
      <c r="AD130" s="7">
        <f>[2]Output!C164</f>
        <v>0</v>
      </c>
      <c r="AE130" s="9">
        <f>[2]Output!D164</f>
        <v>0</v>
      </c>
      <c r="AF130" s="9">
        <f>[2]Output!E164</f>
        <v>0</v>
      </c>
      <c r="AG130" s="24">
        <f t="shared" si="111"/>
        <v>0</v>
      </c>
      <c r="AH130" s="24">
        <f t="shared" si="112"/>
        <v>0</v>
      </c>
      <c r="AI130" s="252">
        <f t="shared" si="113"/>
        <v>0</v>
      </c>
      <c r="AJ130" s="38" t="e">
        <f t="shared" si="99"/>
        <v>#DIV/0!</v>
      </c>
      <c r="AK130" s="38" t="e">
        <f t="shared" si="100"/>
        <v>#DIV/0!</v>
      </c>
      <c r="AL130" s="13">
        <f>[2]Output!Q164</f>
        <v>0</v>
      </c>
      <c r="AM130" s="13">
        <f>[2]Output!R164</f>
        <v>0</v>
      </c>
      <c r="AO130" s="7">
        <f>[5]Output!B164</f>
        <v>0</v>
      </c>
      <c r="AP130" s="7">
        <f>[5]Output!C164</f>
        <v>0</v>
      </c>
      <c r="AQ130" s="9">
        <f>[5]Output!D164</f>
        <v>0</v>
      </c>
      <c r="AR130" s="9">
        <f>[5]Output!E164</f>
        <v>0</v>
      </c>
      <c r="AS130" s="24">
        <f t="shared" si="114"/>
        <v>0</v>
      </c>
      <c r="AT130" s="24">
        <f t="shared" si="115"/>
        <v>0</v>
      </c>
      <c r="AU130" s="252">
        <f t="shared" si="116"/>
        <v>0</v>
      </c>
      <c r="AV130" s="38" t="e">
        <f t="shared" si="101"/>
        <v>#DIV/0!</v>
      </c>
      <c r="AW130" s="38" t="e">
        <f t="shared" si="102"/>
        <v>#DIV/0!</v>
      </c>
      <c r="AX130" s="13">
        <f>[5]Output!Q164</f>
        <v>0</v>
      </c>
      <c r="AY130" s="13">
        <f>[5]Output!R164</f>
        <v>0</v>
      </c>
      <c r="BA130" s="7">
        <f>[6]Output!B164</f>
        <v>1373</v>
      </c>
      <c r="BB130" s="7">
        <f>[6]Output!C164</f>
        <v>1735</v>
      </c>
      <c r="BC130" s="9">
        <f>[6]Output!D164</f>
        <v>80</v>
      </c>
      <c r="BD130" s="9">
        <f>[6]Output!E164</f>
        <v>73</v>
      </c>
      <c r="BE130" s="24">
        <f t="shared" si="117"/>
        <v>1453</v>
      </c>
      <c r="BF130" s="24">
        <f t="shared" si="118"/>
        <v>1808</v>
      </c>
      <c r="BG130" s="252">
        <f t="shared" si="119"/>
        <v>3261</v>
      </c>
      <c r="BH130" s="38">
        <f t="shared" si="103"/>
        <v>5.5058499655884378E-2</v>
      </c>
      <c r="BI130" s="38">
        <f t="shared" si="104"/>
        <v>4.0376106194690266E-2</v>
      </c>
      <c r="BJ130" s="13">
        <f>[5]Output!AC164</f>
        <v>0</v>
      </c>
      <c r="BK130" s="13">
        <f>[5]Output!AD164</f>
        <v>0</v>
      </c>
    </row>
    <row r="131" spans="1:63" x14ac:dyDescent="0.25">
      <c r="A131" s="2" t="s">
        <v>7</v>
      </c>
      <c r="C131" s="5">
        <f t="shared" ref="C131:I131" si="120">SUM(C107:C130)</f>
        <v>0</v>
      </c>
      <c r="D131" s="5">
        <f t="shared" si="120"/>
        <v>0</v>
      </c>
      <c r="E131" s="8">
        <f t="shared" si="120"/>
        <v>0</v>
      </c>
      <c r="F131" s="8">
        <f t="shared" si="120"/>
        <v>0</v>
      </c>
      <c r="G131" s="22">
        <f t="shared" si="120"/>
        <v>0</v>
      </c>
      <c r="H131" s="22">
        <f t="shared" si="120"/>
        <v>0</v>
      </c>
      <c r="I131" s="250">
        <f t="shared" si="120"/>
        <v>0</v>
      </c>
      <c r="J131" s="36" t="e">
        <f t="shared" si="95"/>
        <v>#DIV/0!</v>
      </c>
      <c r="K131" s="36" t="e">
        <f t="shared" si="96"/>
        <v>#DIV/0!</v>
      </c>
      <c r="O131" s="5">
        <f t="shared" ref="O131:U131" si="121">SUM(O107:O130)</f>
        <v>0</v>
      </c>
      <c r="P131" s="5">
        <f t="shared" si="121"/>
        <v>0</v>
      </c>
      <c r="Q131" s="8">
        <f t="shared" si="121"/>
        <v>0</v>
      </c>
      <c r="R131" s="8">
        <f t="shared" si="121"/>
        <v>0</v>
      </c>
      <c r="S131" s="22">
        <f t="shared" si="121"/>
        <v>0</v>
      </c>
      <c r="T131" s="22">
        <f t="shared" si="121"/>
        <v>0</v>
      </c>
      <c r="U131" s="250">
        <f t="shared" si="121"/>
        <v>0</v>
      </c>
      <c r="V131" s="36" t="e">
        <f t="shared" si="97"/>
        <v>#DIV/0!</v>
      </c>
      <c r="W131" s="36" t="e">
        <f t="shared" si="98"/>
        <v>#DIV/0!</v>
      </c>
      <c r="AA131" s="2" t="s">
        <v>7</v>
      </c>
      <c r="AC131" s="5">
        <f t="shared" ref="AC131:AI131" si="122">SUM(AC107:AC130)</f>
        <v>0</v>
      </c>
      <c r="AD131" s="5">
        <f t="shared" si="122"/>
        <v>0</v>
      </c>
      <c r="AE131" s="8">
        <f t="shared" si="122"/>
        <v>0</v>
      </c>
      <c r="AF131" s="8">
        <f t="shared" si="122"/>
        <v>0</v>
      </c>
      <c r="AG131" s="22">
        <f t="shared" si="122"/>
        <v>0</v>
      </c>
      <c r="AH131" s="22">
        <f t="shared" si="122"/>
        <v>0</v>
      </c>
      <c r="AI131" s="250">
        <f t="shared" si="122"/>
        <v>0</v>
      </c>
      <c r="AJ131" s="36" t="e">
        <f t="shared" si="99"/>
        <v>#DIV/0!</v>
      </c>
      <c r="AK131" s="36" t="e">
        <f t="shared" si="100"/>
        <v>#DIV/0!</v>
      </c>
      <c r="AO131" s="5">
        <f t="shared" ref="AO131:AT131" si="123">SUM(AO107:AO130)</f>
        <v>0</v>
      </c>
      <c r="AP131" s="5">
        <f t="shared" si="123"/>
        <v>0</v>
      </c>
      <c r="AQ131" s="8">
        <f t="shared" si="123"/>
        <v>0</v>
      </c>
      <c r="AR131" s="8">
        <f t="shared" si="123"/>
        <v>0</v>
      </c>
      <c r="AS131" s="22">
        <f t="shared" si="123"/>
        <v>0</v>
      </c>
      <c r="AT131" s="22">
        <f t="shared" si="123"/>
        <v>0</v>
      </c>
      <c r="AU131" s="250">
        <f>SUM(AU107:AU130)</f>
        <v>0</v>
      </c>
      <c r="AV131" s="36" t="e">
        <f t="shared" si="101"/>
        <v>#DIV/0!</v>
      </c>
      <c r="AW131" s="36" t="e">
        <f t="shared" si="102"/>
        <v>#DIV/0!</v>
      </c>
      <c r="BA131" s="5">
        <f t="shared" ref="BA131:BF131" si="124">SUM(BA107:BA130)</f>
        <v>88595</v>
      </c>
      <c r="BB131" s="5">
        <f t="shared" si="124"/>
        <v>102408</v>
      </c>
      <c r="BC131" s="8">
        <f t="shared" si="124"/>
        <v>19957</v>
      </c>
      <c r="BD131" s="8">
        <f t="shared" si="124"/>
        <v>21101</v>
      </c>
      <c r="BE131" s="22">
        <f t="shared" si="124"/>
        <v>108552</v>
      </c>
      <c r="BF131" s="22">
        <f t="shared" si="124"/>
        <v>123509</v>
      </c>
      <c r="BG131" s="250">
        <f>SUM(BG107:BG130)</f>
        <v>232061</v>
      </c>
      <c r="BH131" s="36">
        <f t="shared" si="103"/>
        <v>0.18384737268774412</v>
      </c>
      <c r="BI131" s="36">
        <f t="shared" si="104"/>
        <v>0.17084584929033511</v>
      </c>
    </row>
    <row r="132" spans="1:63" x14ac:dyDescent="0.25">
      <c r="C132" s="27"/>
      <c r="D132" s="27"/>
      <c r="E132" s="28"/>
      <c r="F132" s="28"/>
      <c r="G132" s="28"/>
      <c r="H132" s="28"/>
      <c r="I132" s="29"/>
      <c r="J132" s="29"/>
      <c r="K132" s="29"/>
      <c r="L132" s="30"/>
      <c r="M132" s="30"/>
      <c r="O132" s="27"/>
      <c r="P132" s="27"/>
      <c r="Q132" s="28"/>
      <c r="R132" s="28"/>
      <c r="S132" s="28"/>
      <c r="T132" s="28"/>
      <c r="U132" s="29"/>
      <c r="V132" s="29"/>
      <c r="W132" s="29"/>
      <c r="X132" s="30"/>
      <c r="Y132" s="30"/>
      <c r="AC132" s="27"/>
      <c r="AD132" s="27"/>
      <c r="AE132" s="28"/>
      <c r="AF132" s="28"/>
      <c r="AG132" s="28"/>
      <c r="AH132" s="28"/>
      <c r="AI132" s="29"/>
      <c r="AJ132" s="29"/>
      <c r="AK132" s="29"/>
      <c r="AL132" s="30"/>
      <c r="AM132" s="30"/>
      <c r="AO132" s="27"/>
      <c r="AP132" s="27"/>
      <c r="AQ132" s="28"/>
      <c r="AR132" s="28"/>
      <c r="AS132" s="28"/>
      <c r="AT132" s="28"/>
      <c r="AU132" s="29"/>
      <c r="AV132" s="29"/>
      <c r="AW132" s="29"/>
      <c r="AX132" s="30"/>
      <c r="AY132" s="30"/>
      <c r="BA132" s="27"/>
      <c r="BB132" s="27"/>
      <c r="BC132" s="28"/>
      <c r="BD132" s="28"/>
      <c r="BE132" s="28"/>
      <c r="BF132" s="28"/>
      <c r="BG132" s="29"/>
      <c r="BH132" s="29"/>
      <c r="BI132" s="29"/>
      <c r="BJ132" s="30"/>
      <c r="BK132" s="30"/>
    </row>
    <row r="133" spans="1:63" x14ac:dyDescent="0.25">
      <c r="C133" s="27"/>
      <c r="D133" s="27"/>
      <c r="E133" s="28"/>
      <c r="F133" s="28"/>
      <c r="G133" s="28"/>
      <c r="H133" s="28"/>
      <c r="I133" s="29"/>
      <c r="J133" s="29"/>
      <c r="K133" s="29"/>
      <c r="L133" s="30"/>
      <c r="M133" s="30"/>
      <c r="O133" s="27"/>
      <c r="P133" s="27"/>
      <c r="Q133" s="28"/>
      <c r="R133" s="28"/>
      <c r="S133" s="28"/>
      <c r="T133" s="28"/>
      <c r="U133" s="29"/>
      <c r="V133" s="29"/>
      <c r="W133" s="29"/>
      <c r="X133" s="30"/>
      <c r="Y133" s="30"/>
      <c r="AC133" s="27"/>
      <c r="AD133" s="27"/>
      <c r="AE133" s="28"/>
      <c r="AF133" s="28"/>
      <c r="AG133" s="28"/>
      <c r="AH133" s="28"/>
      <c r="AI133" s="29"/>
      <c r="AJ133" s="29"/>
      <c r="AK133" s="29"/>
      <c r="AL133" s="30"/>
      <c r="AM133" s="30"/>
      <c r="AO133" s="27"/>
      <c r="AP133" s="27"/>
      <c r="AQ133" s="28"/>
      <c r="AR133" s="28"/>
      <c r="AS133" s="28"/>
      <c r="AT133" s="28"/>
      <c r="AU133" s="29"/>
      <c r="AV133" s="29"/>
      <c r="AW133" s="29"/>
      <c r="AX133" s="30"/>
      <c r="AY133" s="30"/>
      <c r="BA133" s="27"/>
      <c r="BB133" s="27"/>
      <c r="BC133" s="28"/>
      <c r="BD133" s="28"/>
      <c r="BE133" s="28"/>
      <c r="BF133" s="28"/>
      <c r="BG133" s="29"/>
      <c r="BH133" s="29"/>
      <c r="BI133" s="29"/>
      <c r="BJ133" s="30"/>
      <c r="BK133" s="30"/>
    </row>
    <row r="134" spans="1:63" ht="18" x14ac:dyDescent="0.25">
      <c r="A134" s="32" t="s">
        <v>0</v>
      </c>
      <c r="C134" s="18">
        <v>5</v>
      </c>
      <c r="D134" s="370">
        <f>[2]Output!$B$181</f>
        <v>0</v>
      </c>
      <c r="E134" s="370"/>
      <c r="F134" s="370"/>
      <c r="G134" s="370"/>
      <c r="H134" s="370"/>
      <c r="I134" s="370"/>
      <c r="J134" s="370"/>
      <c r="K134" s="370"/>
      <c r="L134" s="370"/>
      <c r="M134" s="370"/>
      <c r="O134" s="18">
        <f>C134</f>
        <v>5</v>
      </c>
      <c r="P134" s="367">
        <f>D134</f>
        <v>0</v>
      </c>
      <c r="Q134" s="367"/>
      <c r="R134" s="367"/>
      <c r="S134" s="367"/>
      <c r="T134" s="367"/>
      <c r="U134" s="367"/>
      <c r="V134" s="367"/>
      <c r="W134" s="367"/>
      <c r="X134" s="367"/>
      <c r="Y134" s="367"/>
      <c r="AA134" s="32" t="s">
        <v>0</v>
      </c>
      <c r="AC134" s="14">
        <f>O134</f>
        <v>5</v>
      </c>
      <c r="AD134" s="367">
        <f>P134</f>
        <v>0</v>
      </c>
      <c r="AE134" s="367"/>
      <c r="AF134" s="367"/>
      <c r="AG134" s="367"/>
      <c r="AH134" s="367"/>
      <c r="AI134" s="367"/>
      <c r="AJ134" s="367"/>
      <c r="AK134" s="367"/>
      <c r="AL134" s="367"/>
      <c r="AM134" s="367"/>
      <c r="AO134" s="14">
        <f>AC134</f>
        <v>5</v>
      </c>
      <c r="AP134" s="367">
        <f>AD134</f>
        <v>0</v>
      </c>
      <c r="AQ134" s="367"/>
      <c r="AR134" s="367"/>
      <c r="AS134" s="367"/>
      <c r="AT134" s="367"/>
      <c r="AU134" s="367"/>
      <c r="AV134" s="367"/>
      <c r="AW134" s="367"/>
      <c r="AX134" s="367"/>
      <c r="AY134" s="367"/>
      <c r="BA134" s="14">
        <f>AO134</f>
        <v>5</v>
      </c>
      <c r="BB134" s="367">
        <f>AP134</f>
        <v>0</v>
      </c>
      <c r="BC134" s="367"/>
      <c r="BD134" s="367"/>
      <c r="BE134" s="367"/>
      <c r="BF134" s="367"/>
      <c r="BG134" s="367"/>
      <c r="BH134" s="367"/>
      <c r="BI134" s="367"/>
      <c r="BJ134" s="367"/>
      <c r="BK134" s="367"/>
    </row>
    <row r="135" spans="1:63" ht="15.75" thickBot="1" x14ac:dyDescent="0.3">
      <c r="C135" s="371" t="s">
        <v>1</v>
      </c>
      <c r="D135" s="372"/>
      <c r="E135" s="372"/>
      <c r="F135" s="372"/>
      <c r="G135" s="372"/>
      <c r="H135" s="372"/>
      <c r="I135" s="372"/>
      <c r="J135" s="372"/>
      <c r="K135" s="373"/>
      <c r="L135" s="376" t="s">
        <v>6</v>
      </c>
      <c r="M135" s="377"/>
      <c r="O135" s="371" t="s">
        <v>1</v>
      </c>
      <c r="P135" s="372"/>
      <c r="Q135" s="372"/>
      <c r="R135" s="372"/>
      <c r="S135" s="372"/>
      <c r="T135" s="372"/>
      <c r="U135" s="372"/>
      <c r="V135" s="372"/>
      <c r="W135" s="373"/>
      <c r="X135" s="376" t="s">
        <v>6</v>
      </c>
      <c r="Y135" s="377"/>
      <c r="AC135" s="371" t="s">
        <v>1</v>
      </c>
      <c r="AD135" s="372"/>
      <c r="AE135" s="372"/>
      <c r="AF135" s="372"/>
      <c r="AG135" s="372"/>
      <c r="AH135" s="372"/>
      <c r="AI135" s="372"/>
      <c r="AJ135" s="372"/>
      <c r="AK135" s="373"/>
      <c r="AL135" s="376" t="s">
        <v>6</v>
      </c>
      <c r="AM135" s="377"/>
      <c r="AO135" s="371" t="s">
        <v>1</v>
      </c>
      <c r="AP135" s="372"/>
      <c r="AQ135" s="372"/>
      <c r="AR135" s="372"/>
      <c r="AS135" s="372"/>
      <c r="AT135" s="372"/>
      <c r="AU135" s="372"/>
      <c r="AV135" s="372"/>
      <c r="AW135" s="373"/>
      <c r="AX135" s="376" t="s">
        <v>6</v>
      </c>
      <c r="AY135" s="377"/>
      <c r="BA135" s="371" t="s">
        <v>1</v>
      </c>
      <c r="BB135" s="372"/>
      <c r="BC135" s="372"/>
      <c r="BD135" s="372"/>
      <c r="BE135" s="372"/>
      <c r="BF135" s="372"/>
      <c r="BG135" s="372"/>
      <c r="BH135" s="372"/>
      <c r="BI135" s="373"/>
      <c r="BJ135" s="376" t="s">
        <v>6</v>
      </c>
      <c r="BK135" s="377"/>
    </row>
    <row r="136" spans="1:63" ht="15" customHeight="1" x14ac:dyDescent="0.25">
      <c r="A136" s="2" t="s">
        <v>9</v>
      </c>
      <c r="C136" s="378" t="s">
        <v>12</v>
      </c>
      <c r="D136" s="378"/>
      <c r="E136" s="374" t="s">
        <v>11</v>
      </c>
      <c r="F136" s="374"/>
      <c r="G136" s="366" t="s">
        <v>3</v>
      </c>
      <c r="H136" s="366"/>
      <c r="I136" s="366"/>
      <c r="J136" s="374" t="s">
        <v>11</v>
      </c>
      <c r="K136" s="374"/>
      <c r="L136" s="374"/>
      <c r="M136" s="374"/>
      <c r="O136" s="378" t="s">
        <v>12</v>
      </c>
      <c r="P136" s="378"/>
      <c r="Q136" s="374" t="s">
        <v>11</v>
      </c>
      <c r="R136" s="374"/>
      <c r="S136" s="366" t="s">
        <v>3</v>
      </c>
      <c r="T136" s="366"/>
      <c r="U136" s="366"/>
      <c r="V136" s="374" t="s">
        <v>11</v>
      </c>
      <c r="W136" s="374"/>
      <c r="X136" s="374"/>
      <c r="Y136" s="374"/>
      <c r="AA136" s="2" t="s">
        <v>9</v>
      </c>
      <c r="AC136" s="378" t="s">
        <v>12</v>
      </c>
      <c r="AD136" s="378"/>
      <c r="AE136" s="374" t="s">
        <v>11</v>
      </c>
      <c r="AF136" s="374"/>
      <c r="AG136" s="366" t="s">
        <v>3</v>
      </c>
      <c r="AH136" s="366"/>
      <c r="AI136" s="366"/>
      <c r="AJ136" s="374" t="s">
        <v>11</v>
      </c>
      <c r="AK136" s="374"/>
      <c r="AL136" s="374"/>
      <c r="AM136" s="374"/>
      <c r="AO136" s="378" t="s">
        <v>12</v>
      </c>
      <c r="AP136" s="378"/>
      <c r="AQ136" s="374" t="s">
        <v>11</v>
      </c>
      <c r="AR136" s="374"/>
      <c r="AS136" s="366" t="s">
        <v>3</v>
      </c>
      <c r="AT136" s="366"/>
      <c r="AU136" s="366"/>
      <c r="AV136" s="374" t="s">
        <v>11</v>
      </c>
      <c r="AW136" s="374"/>
      <c r="AX136" s="374"/>
      <c r="AY136" s="374"/>
      <c r="BA136" s="378" t="s">
        <v>12</v>
      </c>
      <c r="BB136" s="378"/>
      <c r="BC136" s="374" t="s">
        <v>11</v>
      </c>
      <c r="BD136" s="374"/>
      <c r="BE136" s="366" t="s">
        <v>3</v>
      </c>
      <c r="BF136" s="366"/>
      <c r="BG136" s="366"/>
      <c r="BH136" s="374" t="s">
        <v>11</v>
      </c>
      <c r="BI136" s="374"/>
      <c r="BJ136" s="374"/>
      <c r="BK136" s="374"/>
    </row>
    <row r="137" spans="1:63" x14ac:dyDescent="0.25">
      <c r="A137" s="3" t="s">
        <v>10</v>
      </c>
      <c r="C137" s="379" t="s">
        <v>2</v>
      </c>
      <c r="D137" s="379"/>
      <c r="E137" s="380" t="s">
        <v>2</v>
      </c>
      <c r="F137" s="380"/>
      <c r="G137" s="365" t="s">
        <v>2</v>
      </c>
      <c r="H137" s="365"/>
      <c r="I137" s="365"/>
      <c r="J137" s="375" t="s">
        <v>13</v>
      </c>
      <c r="K137" s="375"/>
      <c r="L137" s="11"/>
      <c r="M137" s="11"/>
      <c r="O137" s="379" t="s">
        <v>2</v>
      </c>
      <c r="P137" s="379"/>
      <c r="Q137" s="380" t="s">
        <v>2</v>
      </c>
      <c r="R137" s="380"/>
      <c r="S137" s="365" t="s">
        <v>2</v>
      </c>
      <c r="T137" s="365"/>
      <c r="U137" s="365"/>
      <c r="V137" s="375" t="s">
        <v>13</v>
      </c>
      <c r="W137" s="375"/>
      <c r="X137" s="11"/>
      <c r="Y137" s="11"/>
      <c r="AA137" s="3" t="s">
        <v>10</v>
      </c>
      <c r="AC137" s="379" t="s">
        <v>2</v>
      </c>
      <c r="AD137" s="379"/>
      <c r="AE137" s="380" t="s">
        <v>2</v>
      </c>
      <c r="AF137" s="380"/>
      <c r="AG137" s="365" t="s">
        <v>2</v>
      </c>
      <c r="AH137" s="365"/>
      <c r="AI137" s="365"/>
      <c r="AJ137" s="375" t="s">
        <v>13</v>
      </c>
      <c r="AK137" s="375"/>
      <c r="AL137" s="11"/>
      <c r="AM137" s="11"/>
      <c r="AO137" s="379" t="s">
        <v>2</v>
      </c>
      <c r="AP137" s="379"/>
      <c r="AQ137" s="380" t="s">
        <v>2</v>
      </c>
      <c r="AR137" s="380"/>
      <c r="AS137" s="365" t="s">
        <v>2</v>
      </c>
      <c r="AT137" s="365"/>
      <c r="AU137" s="365"/>
      <c r="AV137" s="375" t="s">
        <v>13</v>
      </c>
      <c r="AW137" s="375"/>
      <c r="AX137" s="11"/>
      <c r="AY137" s="11"/>
      <c r="BA137" s="379" t="s">
        <v>2</v>
      </c>
      <c r="BB137" s="379"/>
      <c r="BC137" s="380" t="s">
        <v>2</v>
      </c>
      <c r="BD137" s="380"/>
      <c r="BE137" s="365" t="s">
        <v>2</v>
      </c>
      <c r="BF137" s="365"/>
      <c r="BG137" s="365"/>
      <c r="BH137" s="375" t="s">
        <v>13</v>
      </c>
      <c r="BI137" s="375"/>
      <c r="BJ137" s="11"/>
      <c r="BK137" s="11"/>
    </row>
    <row r="138" spans="1:63" x14ac:dyDescent="0.25">
      <c r="A138" s="1" t="s">
        <v>8</v>
      </c>
      <c r="C138" s="6" t="s">
        <v>4</v>
      </c>
      <c r="D138" s="6" t="s">
        <v>5</v>
      </c>
      <c r="E138" s="4" t="s">
        <v>4</v>
      </c>
      <c r="F138" s="4" t="s">
        <v>5</v>
      </c>
      <c r="G138" s="249" t="s">
        <v>4</v>
      </c>
      <c r="H138" s="249" t="s">
        <v>5</v>
      </c>
      <c r="I138" s="35" t="s">
        <v>2</v>
      </c>
      <c r="J138" s="12" t="s">
        <v>4</v>
      </c>
      <c r="K138" s="12" t="s">
        <v>5</v>
      </c>
      <c r="L138" s="12" t="s">
        <v>4</v>
      </c>
      <c r="M138" s="12" t="s">
        <v>5</v>
      </c>
      <c r="O138" s="6" t="s">
        <v>4</v>
      </c>
      <c r="P138" s="6" t="s">
        <v>5</v>
      </c>
      <c r="Q138" s="4" t="s">
        <v>4</v>
      </c>
      <c r="R138" s="4" t="s">
        <v>5</v>
      </c>
      <c r="S138" s="249" t="s">
        <v>4</v>
      </c>
      <c r="T138" s="249" t="s">
        <v>5</v>
      </c>
      <c r="U138" s="35" t="s">
        <v>2</v>
      </c>
      <c r="V138" s="12" t="s">
        <v>4</v>
      </c>
      <c r="W138" s="12" t="s">
        <v>5</v>
      </c>
      <c r="X138" s="12" t="s">
        <v>4</v>
      </c>
      <c r="Y138" s="12" t="s">
        <v>5</v>
      </c>
      <c r="AA138" s="1" t="s">
        <v>8</v>
      </c>
      <c r="AC138" s="6" t="s">
        <v>4</v>
      </c>
      <c r="AD138" s="6" t="s">
        <v>5</v>
      </c>
      <c r="AE138" s="4" t="s">
        <v>4</v>
      </c>
      <c r="AF138" s="4" t="s">
        <v>5</v>
      </c>
      <c r="AG138" s="249" t="s">
        <v>4</v>
      </c>
      <c r="AH138" s="249" t="s">
        <v>5</v>
      </c>
      <c r="AI138" s="35" t="s">
        <v>2</v>
      </c>
      <c r="AJ138" s="12" t="s">
        <v>4</v>
      </c>
      <c r="AK138" s="12" t="s">
        <v>5</v>
      </c>
      <c r="AL138" s="12" t="s">
        <v>4</v>
      </c>
      <c r="AM138" s="12" t="s">
        <v>5</v>
      </c>
      <c r="AO138" s="6" t="s">
        <v>4</v>
      </c>
      <c r="AP138" s="6" t="s">
        <v>5</v>
      </c>
      <c r="AQ138" s="4" t="s">
        <v>4</v>
      </c>
      <c r="AR138" s="4" t="s">
        <v>5</v>
      </c>
      <c r="AS138" s="249" t="s">
        <v>4</v>
      </c>
      <c r="AT138" s="249" t="s">
        <v>5</v>
      </c>
      <c r="AU138" s="35" t="s">
        <v>2</v>
      </c>
      <c r="AV138" s="12" t="s">
        <v>4</v>
      </c>
      <c r="AW138" s="12" t="s">
        <v>5</v>
      </c>
      <c r="AX138" s="12" t="s">
        <v>4</v>
      </c>
      <c r="AY138" s="12" t="s">
        <v>5</v>
      </c>
      <c r="BA138" s="6" t="s">
        <v>4</v>
      </c>
      <c r="BB138" s="6" t="s">
        <v>5</v>
      </c>
      <c r="BC138" s="4" t="s">
        <v>4</v>
      </c>
      <c r="BD138" s="4" t="s">
        <v>5</v>
      </c>
      <c r="BE138" s="249" t="s">
        <v>4</v>
      </c>
      <c r="BF138" s="249" t="s">
        <v>5</v>
      </c>
      <c r="BG138" s="35" t="s">
        <v>2</v>
      </c>
      <c r="BH138" s="12" t="s">
        <v>4</v>
      </c>
      <c r="BI138" s="12" t="s">
        <v>5</v>
      </c>
      <c r="BJ138" s="12" t="s">
        <v>4</v>
      </c>
      <c r="BK138" s="12" t="s">
        <v>5</v>
      </c>
    </row>
    <row r="139" spans="1:63" x14ac:dyDescent="0.25">
      <c r="A139" s="33">
        <v>1</v>
      </c>
      <c r="C139" s="5">
        <f>[3]Output!B186</f>
        <v>0</v>
      </c>
      <c r="D139" s="5">
        <f>[3]Output!C186</f>
        <v>0</v>
      </c>
      <c r="E139" s="8">
        <f>[3]Output!D186</f>
        <v>0</v>
      </c>
      <c r="F139" s="8">
        <f>[3]Output!E186</f>
        <v>0</v>
      </c>
      <c r="G139" s="22">
        <f>C139+E139</f>
        <v>0</v>
      </c>
      <c r="H139" s="22">
        <f>D139+F139</f>
        <v>0</v>
      </c>
      <c r="I139" s="250">
        <f>H139+G139</f>
        <v>0</v>
      </c>
      <c r="J139" s="36" t="e">
        <f t="shared" ref="J139:J163" si="125">E139/(C139+E139)</f>
        <v>#DIV/0!</v>
      </c>
      <c r="K139" s="36" t="e">
        <f t="shared" ref="K139:K163" si="126">F139/(D139+F139)</f>
        <v>#DIV/0!</v>
      </c>
      <c r="L139" s="10">
        <f>[3]Output!Q186</f>
        <v>0</v>
      </c>
      <c r="M139" s="10">
        <f>[3]Output!R186</f>
        <v>0</v>
      </c>
      <c r="O139" s="5">
        <f>[4]Output!B186</f>
        <v>0</v>
      </c>
      <c r="P139" s="5">
        <f>[4]Output!C186</f>
        <v>0</v>
      </c>
      <c r="Q139" s="8">
        <f>[4]Output!D186</f>
        <v>0</v>
      </c>
      <c r="R139" s="8">
        <f>[4]Output!E186</f>
        <v>0</v>
      </c>
      <c r="S139" s="22">
        <f>O139+Q139</f>
        <v>0</v>
      </c>
      <c r="T139" s="22">
        <f>P139+R139</f>
        <v>0</v>
      </c>
      <c r="U139" s="250">
        <f>T139+S139</f>
        <v>0</v>
      </c>
      <c r="V139" s="36" t="e">
        <f t="shared" ref="V139:V163" si="127">Q139/(O139+Q139)</f>
        <v>#DIV/0!</v>
      </c>
      <c r="W139" s="36" t="e">
        <f t="shared" ref="W139:W163" si="128">R139/(P139+R139)</f>
        <v>#DIV/0!</v>
      </c>
      <c r="X139" s="10">
        <f>[4]Output!Q186</f>
        <v>0</v>
      </c>
      <c r="Y139" s="10">
        <f>[4]Output!R186</f>
        <v>0</v>
      </c>
      <c r="AA139" s="33">
        <v>1</v>
      </c>
      <c r="AC139" s="5">
        <f>[2]Output!B186</f>
        <v>0</v>
      </c>
      <c r="AD139" s="5">
        <f>[2]Output!C186</f>
        <v>0</v>
      </c>
      <c r="AE139" s="8">
        <f>[2]Output!D186</f>
        <v>0</v>
      </c>
      <c r="AF139" s="8">
        <f>[2]Output!E186</f>
        <v>0</v>
      </c>
      <c r="AG139" s="22">
        <f>AC139+AE139</f>
        <v>0</v>
      </c>
      <c r="AH139" s="22">
        <f>AD139+AF139</f>
        <v>0</v>
      </c>
      <c r="AI139" s="250">
        <f>AH139+AG139</f>
        <v>0</v>
      </c>
      <c r="AJ139" s="36" t="e">
        <f t="shared" ref="AJ139:AJ163" si="129">AE139/(AC139+AE139)</f>
        <v>#DIV/0!</v>
      </c>
      <c r="AK139" s="36" t="e">
        <f t="shared" ref="AK139:AK163" si="130">AF139/(AD139+AF139)</f>
        <v>#DIV/0!</v>
      </c>
      <c r="AL139" s="10">
        <f>[2]Output!Q186</f>
        <v>0</v>
      </c>
      <c r="AM139" s="10">
        <f>[2]Output!R186</f>
        <v>0</v>
      </c>
      <c r="AO139" s="5">
        <f>[5]Output!B186</f>
        <v>0</v>
      </c>
      <c r="AP139" s="5">
        <f>[5]Output!C186</f>
        <v>0</v>
      </c>
      <c r="AQ139" s="8">
        <f>[5]Output!D186</f>
        <v>0</v>
      </c>
      <c r="AR139" s="8">
        <f>[5]Output!E186</f>
        <v>0</v>
      </c>
      <c r="AS139" s="22">
        <f>AO139+AQ139</f>
        <v>0</v>
      </c>
      <c r="AT139" s="22">
        <f>AP139+AR139</f>
        <v>0</v>
      </c>
      <c r="AU139" s="250">
        <f>AT139+AS139</f>
        <v>0</v>
      </c>
      <c r="AV139" s="36" t="e">
        <f t="shared" ref="AV139:AV163" si="131">AQ139/(AO139+AQ139)</f>
        <v>#DIV/0!</v>
      </c>
      <c r="AW139" s="36" t="e">
        <f t="shared" ref="AW139:AW163" si="132">AR139/(AP139+AR139)</f>
        <v>#DIV/0!</v>
      </c>
      <c r="AX139" s="10">
        <f>[5]Output!Q186</f>
        <v>0</v>
      </c>
      <c r="AY139" s="10">
        <f>[5]Output!R186</f>
        <v>0</v>
      </c>
      <c r="BA139" s="5">
        <f>[6]Output!B186</f>
        <v>646</v>
      </c>
      <c r="BB139" s="5">
        <f>[6]Output!C186</f>
        <v>676</v>
      </c>
      <c r="BC139" s="8">
        <f>[6]Output!D186</f>
        <v>30</v>
      </c>
      <c r="BD139" s="8">
        <f>[6]Output!E186</f>
        <v>26</v>
      </c>
      <c r="BE139" s="22">
        <f>BA139+BC139</f>
        <v>676</v>
      </c>
      <c r="BF139" s="22">
        <f>BB139+BD139</f>
        <v>702</v>
      </c>
      <c r="BG139" s="250">
        <f>BF139+BE139</f>
        <v>1378</v>
      </c>
      <c r="BH139" s="36">
        <f t="shared" ref="BH139:BH163" si="133">BC139/(BA139+BC139)</f>
        <v>4.4378698224852069E-2</v>
      </c>
      <c r="BI139" s="36">
        <f t="shared" ref="BI139:BI163" si="134">BD139/(BB139+BD139)</f>
        <v>3.7037037037037035E-2</v>
      </c>
      <c r="BJ139" s="10">
        <f>[5]Output!AC186</f>
        <v>0</v>
      </c>
      <c r="BK139" s="10">
        <f>[5]Output!AD186</f>
        <v>0</v>
      </c>
    </row>
    <row r="140" spans="1:63" x14ac:dyDescent="0.25">
      <c r="A140" s="33">
        <v>2</v>
      </c>
      <c r="C140" s="5">
        <f>[3]Output!B187</f>
        <v>0</v>
      </c>
      <c r="D140" s="5">
        <f>[3]Output!C187</f>
        <v>0</v>
      </c>
      <c r="E140" s="8">
        <f>[3]Output!D187</f>
        <v>0</v>
      </c>
      <c r="F140" s="8">
        <f>[3]Output!E187</f>
        <v>0</v>
      </c>
      <c r="G140" s="22">
        <f t="shared" ref="G140:G162" si="135">C140+E140</f>
        <v>0</v>
      </c>
      <c r="H140" s="22">
        <f t="shared" ref="H140:H162" si="136">D140+F140</f>
        <v>0</v>
      </c>
      <c r="I140" s="250">
        <f t="shared" ref="I140:I162" si="137">H140+G140</f>
        <v>0</v>
      </c>
      <c r="J140" s="36" t="e">
        <f t="shared" si="125"/>
        <v>#DIV/0!</v>
      </c>
      <c r="K140" s="36" t="e">
        <f t="shared" si="126"/>
        <v>#DIV/0!</v>
      </c>
      <c r="L140" s="10">
        <f>[3]Output!Q187</f>
        <v>0</v>
      </c>
      <c r="M140" s="10">
        <f>[3]Output!R187</f>
        <v>0</v>
      </c>
      <c r="O140" s="5">
        <f>[4]Output!B187</f>
        <v>0</v>
      </c>
      <c r="P140" s="5">
        <f>[4]Output!C187</f>
        <v>0</v>
      </c>
      <c r="Q140" s="8">
        <f>[4]Output!D187</f>
        <v>0</v>
      </c>
      <c r="R140" s="8">
        <f>[4]Output!E187</f>
        <v>0</v>
      </c>
      <c r="S140" s="22">
        <f t="shared" ref="S140:S162" si="138">O140+Q140</f>
        <v>0</v>
      </c>
      <c r="T140" s="22">
        <f t="shared" ref="T140:T162" si="139">P140+R140</f>
        <v>0</v>
      </c>
      <c r="U140" s="250">
        <f t="shared" ref="U140:U162" si="140">T140+S140</f>
        <v>0</v>
      </c>
      <c r="V140" s="36" t="e">
        <f t="shared" si="127"/>
        <v>#DIV/0!</v>
      </c>
      <c r="W140" s="36" t="e">
        <f t="shared" si="128"/>
        <v>#DIV/0!</v>
      </c>
      <c r="X140" s="10">
        <f>[4]Output!Q187</f>
        <v>0</v>
      </c>
      <c r="Y140" s="10">
        <f>[4]Output!R187</f>
        <v>0</v>
      </c>
      <c r="AA140" s="33">
        <v>2</v>
      </c>
      <c r="AC140" s="5">
        <f>[2]Output!B187</f>
        <v>0</v>
      </c>
      <c r="AD140" s="5">
        <f>[2]Output!C187</f>
        <v>0</v>
      </c>
      <c r="AE140" s="8">
        <f>[2]Output!D187</f>
        <v>0</v>
      </c>
      <c r="AF140" s="8">
        <f>[2]Output!E187</f>
        <v>0</v>
      </c>
      <c r="AG140" s="22">
        <f t="shared" ref="AG140:AG162" si="141">AC140+AE140</f>
        <v>0</v>
      </c>
      <c r="AH140" s="22">
        <f t="shared" ref="AH140:AH162" si="142">AD140+AF140</f>
        <v>0</v>
      </c>
      <c r="AI140" s="250">
        <f t="shared" ref="AI140:AI162" si="143">AH140+AG140</f>
        <v>0</v>
      </c>
      <c r="AJ140" s="36" t="e">
        <f t="shared" si="129"/>
        <v>#DIV/0!</v>
      </c>
      <c r="AK140" s="36" t="e">
        <f t="shared" si="130"/>
        <v>#DIV/0!</v>
      </c>
      <c r="AL140" s="10">
        <f>[2]Output!Q187</f>
        <v>0</v>
      </c>
      <c r="AM140" s="10">
        <f>[2]Output!R187</f>
        <v>0</v>
      </c>
      <c r="AO140" s="5">
        <f>[5]Output!B187</f>
        <v>0</v>
      </c>
      <c r="AP140" s="5">
        <f>[5]Output!C187</f>
        <v>0</v>
      </c>
      <c r="AQ140" s="8">
        <f>[5]Output!D187</f>
        <v>0</v>
      </c>
      <c r="AR140" s="8">
        <f>[5]Output!E187</f>
        <v>0</v>
      </c>
      <c r="AS140" s="22">
        <f t="shared" ref="AS140:AS162" si="144">AO140+AQ140</f>
        <v>0</v>
      </c>
      <c r="AT140" s="22">
        <f t="shared" ref="AT140:AT162" si="145">AP140+AR140</f>
        <v>0</v>
      </c>
      <c r="AU140" s="250">
        <f t="shared" ref="AU140:AU162" si="146">AT140+AS140</f>
        <v>0</v>
      </c>
      <c r="AV140" s="36" t="e">
        <f t="shared" si="131"/>
        <v>#DIV/0!</v>
      </c>
      <c r="AW140" s="36" t="e">
        <f t="shared" si="132"/>
        <v>#DIV/0!</v>
      </c>
      <c r="AX140" s="10">
        <f>[5]Output!Q187</f>
        <v>0</v>
      </c>
      <c r="AY140" s="10">
        <f>[5]Output!R187</f>
        <v>0</v>
      </c>
      <c r="BA140" s="5">
        <f>[6]Output!B187</f>
        <v>329</v>
      </c>
      <c r="BB140" s="5">
        <f>[6]Output!C187</f>
        <v>395</v>
      </c>
      <c r="BC140" s="8">
        <f>[6]Output!D187</f>
        <v>15</v>
      </c>
      <c r="BD140" s="8">
        <f>[6]Output!E187</f>
        <v>15</v>
      </c>
      <c r="BE140" s="22">
        <f t="shared" ref="BE140:BE162" si="147">BA140+BC140</f>
        <v>344</v>
      </c>
      <c r="BF140" s="22">
        <f t="shared" ref="BF140:BF162" si="148">BB140+BD140</f>
        <v>410</v>
      </c>
      <c r="BG140" s="250">
        <f t="shared" ref="BG140:BG162" si="149">BF140+BE140</f>
        <v>754</v>
      </c>
      <c r="BH140" s="36">
        <f t="shared" si="133"/>
        <v>4.3604651162790699E-2</v>
      </c>
      <c r="BI140" s="36">
        <f t="shared" si="134"/>
        <v>3.6585365853658534E-2</v>
      </c>
      <c r="BJ140" s="10">
        <f>[5]Output!AC187</f>
        <v>0</v>
      </c>
      <c r="BK140" s="10">
        <f>[5]Output!AD187</f>
        <v>0</v>
      </c>
    </row>
    <row r="141" spans="1:63" x14ac:dyDescent="0.25">
      <c r="A141" s="33">
        <v>3</v>
      </c>
      <c r="C141" s="5">
        <f>[3]Output!B188</f>
        <v>0</v>
      </c>
      <c r="D141" s="5">
        <f>[3]Output!C188</f>
        <v>0</v>
      </c>
      <c r="E141" s="8">
        <f>[3]Output!D188</f>
        <v>0</v>
      </c>
      <c r="F141" s="8">
        <f>[3]Output!E188</f>
        <v>0</v>
      </c>
      <c r="G141" s="22">
        <f t="shared" si="135"/>
        <v>0</v>
      </c>
      <c r="H141" s="22">
        <f t="shared" si="136"/>
        <v>0</v>
      </c>
      <c r="I141" s="250">
        <f t="shared" si="137"/>
        <v>0</v>
      </c>
      <c r="J141" s="36" t="e">
        <f t="shared" si="125"/>
        <v>#DIV/0!</v>
      </c>
      <c r="K141" s="36" t="e">
        <f t="shared" si="126"/>
        <v>#DIV/0!</v>
      </c>
      <c r="L141" s="10">
        <f>[3]Output!Q188</f>
        <v>0</v>
      </c>
      <c r="M141" s="10">
        <f>[3]Output!R188</f>
        <v>0</v>
      </c>
      <c r="O141" s="5">
        <f>[4]Output!B188</f>
        <v>0</v>
      </c>
      <c r="P141" s="5">
        <f>[4]Output!C188</f>
        <v>0</v>
      </c>
      <c r="Q141" s="8">
        <f>[4]Output!D188</f>
        <v>0</v>
      </c>
      <c r="R141" s="8">
        <f>[4]Output!E188</f>
        <v>0</v>
      </c>
      <c r="S141" s="22">
        <f t="shared" si="138"/>
        <v>0</v>
      </c>
      <c r="T141" s="22">
        <f t="shared" si="139"/>
        <v>0</v>
      </c>
      <c r="U141" s="250">
        <f t="shared" si="140"/>
        <v>0</v>
      </c>
      <c r="V141" s="36" t="e">
        <f t="shared" si="127"/>
        <v>#DIV/0!</v>
      </c>
      <c r="W141" s="36" t="e">
        <f t="shared" si="128"/>
        <v>#DIV/0!</v>
      </c>
      <c r="X141" s="10">
        <f>[4]Output!Q188</f>
        <v>0</v>
      </c>
      <c r="Y141" s="10">
        <f>[4]Output!R188</f>
        <v>0</v>
      </c>
      <c r="AA141" s="33">
        <v>3</v>
      </c>
      <c r="AC141" s="5">
        <f>[2]Output!B188</f>
        <v>0</v>
      </c>
      <c r="AD141" s="5">
        <f>[2]Output!C188</f>
        <v>0</v>
      </c>
      <c r="AE141" s="8">
        <f>[2]Output!D188</f>
        <v>0</v>
      </c>
      <c r="AF141" s="8">
        <f>[2]Output!E188</f>
        <v>0</v>
      </c>
      <c r="AG141" s="22">
        <f t="shared" si="141"/>
        <v>0</v>
      </c>
      <c r="AH141" s="22">
        <f t="shared" si="142"/>
        <v>0</v>
      </c>
      <c r="AI141" s="250">
        <f t="shared" si="143"/>
        <v>0</v>
      </c>
      <c r="AJ141" s="36" t="e">
        <f t="shared" si="129"/>
        <v>#DIV/0!</v>
      </c>
      <c r="AK141" s="36" t="e">
        <f t="shared" si="130"/>
        <v>#DIV/0!</v>
      </c>
      <c r="AL141" s="10">
        <f>[2]Output!Q188</f>
        <v>0</v>
      </c>
      <c r="AM141" s="10">
        <f>[2]Output!R188</f>
        <v>0</v>
      </c>
      <c r="AO141" s="5">
        <f>[5]Output!B188</f>
        <v>0</v>
      </c>
      <c r="AP141" s="5">
        <f>[5]Output!C188</f>
        <v>0</v>
      </c>
      <c r="AQ141" s="8">
        <f>[5]Output!D188</f>
        <v>0</v>
      </c>
      <c r="AR141" s="8">
        <f>[5]Output!E188</f>
        <v>0</v>
      </c>
      <c r="AS141" s="22">
        <f t="shared" si="144"/>
        <v>0</v>
      </c>
      <c r="AT141" s="22">
        <f t="shared" si="145"/>
        <v>0</v>
      </c>
      <c r="AU141" s="250">
        <f t="shared" si="146"/>
        <v>0</v>
      </c>
      <c r="AV141" s="36" t="e">
        <f t="shared" si="131"/>
        <v>#DIV/0!</v>
      </c>
      <c r="AW141" s="36" t="e">
        <f t="shared" si="132"/>
        <v>#DIV/0!</v>
      </c>
      <c r="AX141" s="10">
        <f>[5]Output!Q188</f>
        <v>0</v>
      </c>
      <c r="AY141" s="10">
        <f>[5]Output!R188</f>
        <v>0</v>
      </c>
      <c r="BA141" s="5">
        <f>[6]Output!B188</f>
        <v>248</v>
      </c>
      <c r="BB141" s="5">
        <f>[6]Output!C188</f>
        <v>286</v>
      </c>
      <c r="BC141" s="8">
        <f>[6]Output!D188</f>
        <v>12</v>
      </c>
      <c r="BD141" s="8">
        <f>[6]Output!E188</f>
        <v>11</v>
      </c>
      <c r="BE141" s="22">
        <f t="shared" si="147"/>
        <v>260</v>
      </c>
      <c r="BF141" s="22">
        <f t="shared" si="148"/>
        <v>297</v>
      </c>
      <c r="BG141" s="250">
        <f t="shared" si="149"/>
        <v>557</v>
      </c>
      <c r="BH141" s="36">
        <f t="shared" si="133"/>
        <v>4.6153846153846156E-2</v>
      </c>
      <c r="BI141" s="36">
        <f t="shared" si="134"/>
        <v>3.7037037037037035E-2</v>
      </c>
      <c r="BJ141" s="10">
        <f>[5]Output!AC188</f>
        <v>0</v>
      </c>
      <c r="BK141" s="10">
        <f>[5]Output!AD188</f>
        <v>0</v>
      </c>
    </row>
    <row r="142" spans="1:63" x14ac:dyDescent="0.25">
      <c r="A142" s="33">
        <v>4</v>
      </c>
      <c r="C142" s="5">
        <f>[3]Output!B189</f>
        <v>0</v>
      </c>
      <c r="D142" s="5">
        <f>[3]Output!C189</f>
        <v>0</v>
      </c>
      <c r="E142" s="8">
        <f>[3]Output!D189</f>
        <v>0</v>
      </c>
      <c r="F142" s="8">
        <f>[3]Output!E189</f>
        <v>0</v>
      </c>
      <c r="G142" s="22">
        <f t="shared" si="135"/>
        <v>0</v>
      </c>
      <c r="H142" s="22">
        <f t="shared" si="136"/>
        <v>0</v>
      </c>
      <c r="I142" s="250">
        <f t="shared" si="137"/>
        <v>0</v>
      </c>
      <c r="J142" s="36" t="e">
        <f t="shared" si="125"/>
        <v>#DIV/0!</v>
      </c>
      <c r="K142" s="36" t="e">
        <f t="shared" si="126"/>
        <v>#DIV/0!</v>
      </c>
      <c r="L142" s="10">
        <f>[3]Output!Q189</f>
        <v>0</v>
      </c>
      <c r="M142" s="10">
        <f>[3]Output!R189</f>
        <v>0</v>
      </c>
      <c r="O142" s="5">
        <f>[4]Output!B189</f>
        <v>0</v>
      </c>
      <c r="P142" s="5">
        <f>[4]Output!C189</f>
        <v>0</v>
      </c>
      <c r="Q142" s="8">
        <f>[4]Output!D189</f>
        <v>0</v>
      </c>
      <c r="R142" s="8">
        <f>[4]Output!E189</f>
        <v>0</v>
      </c>
      <c r="S142" s="22">
        <f t="shared" si="138"/>
        <v>0</v>
      </c>
      <c r="T142" s="22">
        <f t="shared" si="139"/>
        <v>0</v>
      </c>
      <c r="U142" s="250">
        <f t="shared" si="140"/>
        <v>0</v>
      </c>
      <c r="V142" s="36" t="e">
        <f t="shared" si="127"/>
        <v>#DIV/0!</v>
      </c>
      <c r="W142" s="36" t="e">
        <f t="shared" si="128"/>
        <v>#DIV/0!</v>
      </c>
      <c r="X142" s="10">
        <f>[4]Output!Q189</f>
        <v>0</v>
      </c>
      <c r="Y142" s="10">
        <f>[4]Output!R189</f>
        <v>0</v>
      </c>
      <c r="AA142" s="33">
        <v>4</v>
      </c>
      <c r="AC142" s="5">
        <f>[2]Output!B189</f>
        <v>0</v>
      </c>
      <c r="AD142" s="5">
        <f>[2]Output!C189</f>
        <v>0</v>
      </c>
      <c r="AE142" s="8">
        <f>[2]Output!D189</f>
        <v>0</v>
      </c>
      <c r="AF142" s="8">
        <f>[2]Output!E189</f>
        <v>0</v>
      </c>
      <c r="AG142" s="22">
        <f t="shared" si="141"/>
        <v>0</v>
      </c>
      <c r="AH142" s="22">
        <f t="shared" si="142"/>
        <v>0</v>
      </c>
      <c r="AI142" s="250">
        <f t="shared" si="143"/>
        <v>0</v>
      </c>
      <c r="AJ142" s="36" t="e">
        <f t="shared" si="129"/>
        <v>#DIV/0!</v>
      </c>
      <c r="AK142" s="36" t="e">
        <f t="shared" si="130"/>
        <v>#DIV/0!</v>
      </c>
      <c r="AL142" s="10">
        <f>[2]Output!Q189</f>
        <v>0</v>
      </c>
      <c r="AM142" s="10">
        <f>[2]Output!R189</f>
        <v>0</v>
      </c>
      <c r="AO142" s="5">
        <f>[5]Output!B189</f>
        <v>0</v>
      </c>
      <c r="AP142" s="5">
        <f>[5]Output!C189</f>
        <v>0</v>
      </c>
      <c r="AQ142" s="8">
        <f>[5]Output!D189</f>
        <v>0</v>
      </c>
      <c r="AR142" s="8">
        <f>[5]Output!E189</f>
        <v>0</v>
      </c>
      <c r="AS142" s="22">
        <f t="shared" si="144"/>
        <v>0</v>
      </c>
      <c r="AT142" s="22">
        <f t="shared" si="145"/>
        <v>0</v>
      </c>
      <c r="AU142" s="250">
        <f t="shared" si="146"/>
        <v>0</v>
      </c>
      <c r="AV142" s="36" t="e">
        <f t="shared" si="131"/>
        <v>#DIV/0!</v>
      </c>
      <c r="AW142" s="36" t="e">
        <f t="shared" si="132"/>
        <v>#DIV/0!</v>
      </c>
      <c r="AX142" s="10">
        <f>[5]Output!Q189</f>
        <v>0</v>
      </c>
      <c r="AY142" s="10">
        <f>[5]Output!R189</f>
        <v>0</v>
      </c>
      <c r="BA142" s="5">
        <f>[6]Output!B189</f>
        <v>344</v>
      </c>
      <c r="BB142" s="5">
        <f>[6]Output!C189</f>
        <v>366</v>
      </c>
      <c r="BC142" s="8">
        <f>[6]Output!D189</f>
        <v>16</v>
      </c>
      <c r="BD142" s="8">
        <f>[6]Output!E189</f>
        <v>14</v>
      </c>
      <c r="BE142" s="22">
        <f t="shared" si="147"/>
        <v>360</v>
      </c>
      <c r="BF142" s="22">
        <f t="shared" si="148"/>
        <v>380</v>
      </c>
      <c r="BG142" s="250">
        <f t="shared" si="149"/>
        <v>740</v>
      </c>
      <c r="BH142" s="36">
        <f t="shared" si="133"/>
        <v>4.4444444444444446E-2</v>
      </c>
      <c r="BI142" s="36">
        <f t="shared" si="134"/>
        <v>3.6842105263157891E-2</v>
      </c>
      <c r="BJ142" s="10">
        <f>[5]Output!AC189</f>
        <v>0</v>
      </c>
      <c r="BK142" s="10">
        <f>[5]Output!AD189</f>
        <v>0</v>
      </c>
    </row>
    <row r="143" spans="1:63" x14ac:dyDescent="0.25">
      <c r="A143" s="33">
        <v>5</v>
      </c>
      <c r="C143" s="5">
        <f>[3]Output!B190</f>
        <v>0</v>
      </c>
      <c r="D143" s="5">
        <f>[3]Output!C190</f>
        <v>0</v>
      </c>
      <c r="E143" s="8">
        <f>[3]Output!D190</f>
        <v>0</v>
      </c>
      <c r="F143" s="8">
        <f>[3]Output!E190</f>
        <v>0</v>
      </c>
      <c r="G143" s="22">
        <f t="shared" si="135"/>
        <v>0</v>
      </c>
      <c r="H143" s="22">
        <f t="shared" si="136"/>
        <v>0</v>
      </c>
      <c r="I143" s="250">
        <f t="shared" si="137"/>
        <v>0</v>
      </c>
      <c r="J143" s="36" t="e">
        <f t="shared" si="125"/>
        <v>#DIV/0!</v>
      </c>
      <c r="K143" s="36" t="e">
        <f t="shared" si="126"/>
        <v>#DIV/0!</v>
      </c>
      <c r="L143" s="10">
        <f>[3]Output!Q190</f>
        <v>0</v>
      </c>
      <c r="M143" s="10">
        <f>[3]Output!R190</f>
        <v>0</v>
      </c>
      <c r="O143" s="5">
        <f>[4]Output!B190</f>
        <v>0</v>
      </c>
      <c r="P143" s="5">
        <f>[4]Output!C190</f>
        <v>0</v>
      </c>
      <c r="Q143" s="8">
        <f>[4]Output!D190</f>
        <v>0</v>
      </c>
      <c r="R143" s="8">
        <f>[4]Output!E190</f>
        <v>0</v>
      </c>
      <c r="S143" s="22">
        <f t="shared" si="138"/>
        <v>0</v>
      </c>
      <c r="T143" s="22">
        <f t="shared" si="139"/>
        <v>0</v>
      </c>
      <c r="U143" s="250">
        <f t="shared" si="140"/>
        <v>0</v>
      </c>
      <c r="V143" s="36" t="e">
        <f t="shared" si="127"/>
        <v>#DIV/0!</v>
      </c>
      <c r="W143" s="36" t="e">
        <f t="shared" si="128"/>
        <v>#DIV/0!</v>
      </c>
      <c r="X143" s="10">
        <f>[4]Output!Q190</f>
        <v>0</v>
      </c>
      <c r="Y143" s="10">
        <f>[4]Output!R190</f>
        <v>0</v>
      </c>
      <c r="AA143" s="33">
        <v>5</v>
      </c>
      <c r="AC143" s="5">
        <f>[2]Output!B190</f>
        <v>0</v>
      </c>
      <c r="AD143" s="5">
        <f>[2]Output!C190</f>
        <v>0</v>
      </c>
      <c r="AE143" s="8">
        <f>[2]Output!D190</f>
        <v>0</v>
      </c>
      <c r="AF143" s="8">
        <f>[2]Output!E190</f>
        <v>0</v>
      </c>
      <c r="AG143" s="22">
        <f t="shared" si="141"/>
        <v>0</v>
      </c>
      <c r="AH143" s="22">
        <f t="shared" si="142"/>
        <v>0</v>
      </c>
      <c r="AI143" s="250">
        <f t="shared" si="143"/>
        <v>0</v>
      </c>
      <c r="AJ143" s="36" t="e">
        <f t="shared" si="129"/>
        <v>#DIV/0!</v>
      </c>
      <c r="AK143" s="36" t="e">
        <f t="shared" si="130"/>
        <v>#DIV/0!</v>
      </c>
      <c r="AL143" s="10">
        <f>[2]Output!Q190</f>
        <v>0</v>
      </c>
      <c r="AM143" s="10">
        <f>[2]Output!R190</f>
        <v>0</v>
      </c>
      <c r="AO143" s="5">
        <f>[5]Output!B190</f>
        <v>0</v>
      </c>
      <c r="AP143" s="5">
        <f>[5]Output!C190</f>
        <v>0</v>
      </c>
      <c r="AQ143" s="8">
        <f>[5]Output!D190</f>
        <v>0</v>
      </c>
      <c r="AR143" s="8">
        <f>[5]Output!E190</f>
        <v>0</v>
      </c>
      <c r="AS143" s="22">
        <f t="shared" si="144"/>
        <v>0</v>
      </c>
      <c r="AT143" s="22">
        <f t="shared" si="145"/>
        <v>0</v>
      </c>
      <c r="AU143" s="250">
        <f t="shared" si="146"/>
        <v>0</v>
      </c>
      <c r="AV143" s="36" t="e">
        <f t="shared" si="131"/>
        <v>#DIV/0!</v>
      </c>
      <c r="AW143" s="36" t="e">
        <f t="shared" si="132"/>
        <v>#DIV/0!</v>
      </c>
      <c r="AX143" s="10">
        <f>[5]Output!Q190</f>
        <v>0</v>
      </c>
      <c r="AY143" s="10">
        <f>[5]Output!R190</f>
        <v>0</v>
      </c>
      <c r="BA143" s="5">
        <f>[6]Output!B190</f>
        <v>711</v>
      </c>
      <c r="BB143" s="5">
        <f>[6]Output!C190</f>
        <v>548</v>
      </c>
      <c r="BC143" s="8">
        <f>[6]Output!D190</f>
        <v>33</v>
      </c>
      <c r="BD143" s="8">
        <f>[6]Output!E190</f>
        <v>21</v>
      </c>
      <c r="BE143" s="22">
        <f t="shared" si="147"/>
        <v>744</v>
      </c>
      <c r="BF143" s="22">
        <f t="shared" si="148"/>
        <v>569</v>
      </c>
      <c r="BG143" s="250">
        <f t="shared" si="149"/>
        <v>1313</v>
      </c>
      <c r="BH143" s="36">
        <f t="shared" si="133"/>
        <v>4.4354838709677422E-2</v>
      </c>
      <c r="BI143" s="36">
        <f t="shared" si="134"/>
        <v>3.6906854130052721E-2</v>
      </c>
      <c r="BJ143" s="10">
        <f>[5]Output!AC190</f>
        <v>0</v>
      </c>
      <c r="BK143" s="10">
        <f>[5]Output!AD190</f>
        <v>0</v>
      </c>
    </row>
    <row r="144" spans="1:63" x14ac:dyDescent="0.25">
      <c r="A144" s="33">
        <v>6</v>
      </c>
      <c r="C144" s="5">
        <f>[3]Output!B191</f>
        <v>0</v>
      </c>
      <c r="D144" s="5">
        <f>[3]Output!C191</f>
        <v>0</v>
      </c>
      <c r="E144" s="8">
        <f>[3]Output!D191</f>
        <v>0</v>
      </c>
      <c r="F144" s="8">
        <f>[3]Output!E191</f>
        <v>0</v>
      </c>
      <c r="G144" s="22">
        <f t="shared" si="135"/>
        <v>0</v>
      </c>
      <c r="H144" s="22">
        <f t="shared" si="136"/>
        <v>0</v>
      </c>
      <c r="I144" s="250">
        <f t="shared" si="137"/>
        <v>0</v>
      </c>
      <c r="J144" s="36" t="e">
        <f t="shared" si="125"/>
        <v>#DIV/0!</v>
      </c>
      <c r="K144" s="36" t="e">
        <f t="shared" si="126"/>
        <v>#DIV/0!</v>
      </c>
      <c r="L144" s="10">
        <f>[3]Output!Q191</f>
        <v>0</v>
      </c>
      <c r="M144" s="10">
        <f>[3]Output!R191</f>
        <v>0</v>
      </c>
      <c r="O144" s="5">
        <f>[4]Output!B191</f>
        <v>0</v>
      </c>
      <c r="P144" s="5">
        <f>[4]Output!C191</f>
        <v>0</v>
      </c>
      <c r="Q144" s="8">
        <f>[4]Output!D191</f>
        <v>0</v>
      </c>
      <c r="R144" s="8">
        <f>[4]Output!E191</f>
        <v>0</v>
      </c>
      <c r="S144" s="22">
        <f t="shared" si="138"/>
        <v>0</v>
      </c>
      <c r="T144" s="22">
        <f t="shared" si="139"/>
        <v>0</v>
      </c>
      <c r="U144" s="250">
        <f t="shared" si="140"/>
        <v>0</v>
      </c>
      <c r="V144" s="36" t="e">
        <f t="shared" si="127"/>
        <v>#DIV/0!</v>
      </c>
      <c r="W144" s="36" t="e">
        <f t="shared" si="128"/>
        <v>#DIV/0!</v>
      </c>
      <c r="X144" s="10">
        <f>[4]Output!Q191</f>
        <v>0</v>
      </c>
      <c r="Y144" s="10">
        <f>[4]Output!R191</f>
        <v>0</v>
      </c>
      <c r="AA144" s="33">
        <v>6</v>
      </c>
      <c r="AC144" s="5">
        <f>[2]Output!B191</f>
        <v>0</v>
      </c>
      <c r="AD144" s="5">
        <f>[2]Output!C191</f>
        <v>0</v>
      </c>
      <c r="AE144" s="8">
        <f>[2]Output!D191</f>
        <v>0</v>
      </c>
      <c r="AF144" s="8">
        <f>[2]Output!E191</f>
        <v>0</v>
      </c>
      <c r="AG144" s="22">
        <f t="shared" si="141"/>
        <v>0</v>
      </c>
      <c r="AH144" s="22">
        <f t="shared" si="142"/>
        <v>0</v>
      </c>
      <c r="AI144" s="250">
        <f t="shared" si="143"/>
        <v>0</v>
      </c>
      <c r="AJ144" s="36" t="e">
        <f t="shared" si="129"/>
        <v>#DIV/0!</v>
      </c>
      <c r="AK144" s="36" t="e">
        <f t="shared" si="130"/>
        <v>#DIV/0!</v>
      </c>
      <c r="AL144" s="10">
        <f>[2]Output!Q191</f>
        <v>0</v>
      </c>
      <c r="AM144" s="10">
        <f>[2]Output!R191</f>
        <v>0</v>
      </c>
      <c r="AO144" s="5">
        <f>[5]Output!B191</f>
        <v>0</v>
      </c>
      <c r="AP144" s="5">
        <f>[5]Output!C191</f>
        <v>0</v>
      </c>
      <c r="AQ144" s="8">
        <f>[5]Output!D191</f>
        <v>0</v>
      </c>
      <c r="AR144" s="8">
        <f>[5]Output!E191</f>
        <v>0</v>
      </c>
      <c r="AS144" s="22">
        <f t="shared" si="144"/>
        <v>0</v>
      </c>
      <c r="AT144" s="22">
        <f t="shared" si="145"/>
        <v>0</v>
      </c>
      <c r="AU144" s="250">
        <f t="shared" si="146"/>
        <v>0</v>
      </c>
      <c r="AV144" s="36" t="e">
        <f t="shared" si="131"/>
        <v>#DIV/0!</v>
      </c>
      <c r="AW144" s="36" t="e">
        <f t="shared" si="132"/>
        <v>#DIV/0!</v>
      </c>
      <c r="AX144" s="10">
        <f>[5]Output!Q191</f>
        <v>0</v>
      </c>
      <c r="AY144" s="10">
        <f>[5]Output!R191</f>
        <v>0</v>
      </c>
      <c r="BA144" s="5">
        <f>[6]Output!B191</f>
        <v>1910</v>
      </c>
      <c r="BB144" s="5">
        <f>[6]Output!C191</f>
        <v>1425</v>
      </c>
      <c r="BC144" s="8">
        <f>[6]Output!D191</f>
        <v>89</v>
      </c>
      <c r="BD144" s="8">
        <f>[6]Output!E191</f>
        <v>54</v>
      </c>
      <c r="BE144" s="22">
        <f t="shared" si="147"/>
        <v>1999</v>
      </c>
      <c r="BF144" s="22">
        <f t="shared" si="148"/>
        <v>1479</v>
      </c>
      <c r="BG144" s="250">
        <f t="shared" si="149"/>
        <v>3478</v>
      </c>
      <c r="BH144" s="36">
        <f t="shared" si="133"/>
        <v>4.4522261130565281E-2</v>
      </c>
      <c r="BI144" s="36">
        <f t="shared" si="134"/>
        <v>3.6511156186612576E-2</v>
      </c>
      <c r="BJ144" s="10">
        <f>[5]Output!AC191</f>
        <v>0</v>
      </c>
      <c r="BK144" s="10">
        <f>[5]Output!AD191</f>
        <v>0</v>
      </c>
    </row>
    <row r="145" spans="1:63" x14ac:dyDescent="0.25">
      <c r="A145" s="33">
        <v>7</v>
      </c>
      <c r="C145" s="5">
        <f>[3]Output!B192</f>
        <v>0</v>
      </c>
      <c r="D145" s="5">
        <f>[3]Output!C192</f>
        <v>0</v>
      </c>
      <c r="E145" s="8">
        <f>[3]Output!D192</f>
        <v>0</v>
      </c>
      <c r="F145" s="8">
        <f>[3]Output!E192</f>
        <v>0</v>
      </c>
      <c r="G145" s="22">
        <f t="shared" si="135"/>
        <v>0</v>
      </c>
      <c r="H145" s="22">
        <f t="shared" si="136"/>
        <v>0</v>
      </c>
      <c r="I145" s="250">
        <f t="shared" si="137"/>
        <v>0</v>
      </c>
      <c r="J145" s="36" t="e">
        <f t="shared" si="125"/>
        <v>#DIV/0!</v>
      </c>
      <c r="K145" s="36" t="e">
        <f t="shared" si="126"/>
        <v>#DIV/0!</v>
      </c>
      <c r="L145" s="10">
        <f>[3]Output!Q192</f>
        <v>0</v>
      </c>
      <c r="M145" s="10">
        <f>[3]Output!R192</f>
        <v>0</v>
      </c>
      <c r="O145" s="5">
        <f>[4]Output!B192</f>
        <v>0</v>
      </c>
      <c r="P145" s="5">
        <f>[4]Output!C192</f>
        <v>0</v>
      </c>
      <c r="Q145" s="8">
        <f>[4]Output!D192</f>
        <v>0</v>
      </c>
      <c r="R145" s="8">
        <f>[4]Output!E192</f>
        <v>0</v>
      </c>
      <c r="S145" s="22">
        <f t="shared" si="138"/>
        <v>0</v>
      </c>
      <c r="T145" s="22">
        <f t="shared" si="139"/>
        <v>0</v>
      </c>
      <c r="U145" s="250">
        <f t="shared" si="140"/>
        <v>0</v>
      </c>
      <c r="V145" s="36" t="e">
        <f t="shared" si="127"/>
        <v>#DIV/0!</v>
      </c>
      <c r="W145" s="36" t="e">
        <f t="shared" si="128"/>
        <v>#DIV/0!</v>
      </c>
      <c r="X145" s="10">
        <f>[4]Output!Q192</f>
        <v>0</v>
      </c>
      <c r="Y145" s="10">
        <f>[4]Output!R192</f>
        <v>0</v>
      </c>
      <c r="AA145" s="33">
        <v>7</v>
      </c>
      <c r="AC145" s="5">
        <f>[2]Output!B192</f>
        <v>0</v>
      </c>
      <c r="AD145" s="5">
        <f>[2]Output!C192</f>
        <v>0</v>
      </c>
      <c r="AE145" s="8">
        <f>[2]Output!D192</f>
        <v>0</v>
      </c>
      <c r="AF145" s="8">
        <f>[2]Output!E192</f>
        <v>0</v>
      </c>
      <c r="AG145" s="22">
        <f t="shared" si="141"/>
        <v>0</v>
      </c>
      <c r="AH145" s="22">
        <f t="shared" si="142"/>
        <v>0</v>
      </c>
      <c r="AI145" s="250">
        <f t="shared" si="143"/>
        <v>0</v>
      </c>
      <c r="AJ145" s="36" t="e">
        <f t="shared" si="129"/>
        <v>#DIV/0!</v>
      </c>
      <c r="AK145" s="36" t="e">
        <f t="shared" si="130"/>
        <v>#DIV/0!</v>
      </c>
      <c r="AL145" s="10">
        <f>[2]Output!Q192</f>
        <v>0</v>
      </c>
      <c r="AM145" s="10">
        <f>[2]Output!R192</f>
        <v>0</v>
      </c>
      <c r="AO145" s="5">
        <f>[5]Output!B192</f>
        <v>0</v>
      </c>
      <c r="AP145" s="5">
        <f>[5]Output!C192</f>
        <v>0</v>
      </c>
      <c r="AQ145" s="8">
        <f>[5]Output!D192</f>
        <v>0</v>
      </c>
      <c r="AR145" s="8">
        <f>[5]Output!E192</f>
        <v>0</v>
      </c>
      <c r="AS145" s="22">
        <f t="shared" si="144"/>
        <v>0</v>
      </c>
      <c r="AT145" s="22">
        <f t="shared" si="145"/>
        <v>0</v>
      </c>
      <c r="AU145" s="250">
        <f t="shared" si="146"/>
        <v>0</v>
      </c>
      <c r="AV145" s="36" t="e">
        <f t="shared" si="131"/>
        <v>#DIV/0!</v>
      </c>
      <c r="AW145" s="36" t="e">
        <f t="shared" si="132"/>
        <v>#DIV/0!</v>
      </c>
      <c r="AX145" s="10">
        <f>[5]Output!Q192</f>
        <v>0</v>
      </c>
      <c r="AY145" s="10">
        <f>[5]Output!R192</f>
        <v>0</v>
      </c>
      <c r="BA145" s="5">
        <f>[6]Output!B192</f>
        <v>4801</v>
      </c>
      <c r="BB145" s="5">
        <f>[6]Output!C192</f>
        <v>4675</v>
      </c>
      <c r="BC145" s="8">
        <f>[6]Output!D192</f>
        <v>463</v>
      </c>
      <c r="BD145" s="8">
        <f>[6]Output!E192</f>
        <v>449</v>
      </c>
      <c r="BE145" s="22">
        <f t="shared" si="147"/>
        <v>5264</v>
      </c>
      <c r="BF145" s="22">
        <f t="shared" si="148"/>
        <v>5124</v>
      </c>
      <c r="BG145" s="250">
        <f t="shared" si="149"/>
        <v>10388</v>
      </c>
      <c r="BH145" s="36">
        <f t="shared" si="133"/>
        <v>8.7955927051671726E-2</v>
      </c>
      <c r="BI145" s="36">
        <f t="shared" si="134"/>
        <v>8.7626854020296643E-2</v>
      </c>
      <c r="BJ145" s="10">
        <f>[5]Output!AC192</f>
        <v>0</v>
      </c>
      <c r="BK145" s="10">
        <f>[5]Output!AD192</f>
        <v>0</v>
      </c>
    </row>
    <row r="146" spans="1:63" x14ac:dyDescent="0.25">
      <c r="A146" s="34">
        <v>8</v>
      </c>
      <c r="C146" s="19">
        <f>[3]Output!B193</f>
        <v>0</v>
      </c>
      <c r="D146" s="19">
        <f>[3]Output!C193</f>
        <v>0</v>
      </c>
      <c r="E146" s="20">
        <f>[3]Output!D193</f>
        <v>0</v>
      </c>
      <c r="F146" s="20">
        <f>[3]Output!E193</f>
        <v>0</v>
      </c>
      <c r="G146" s="23">
        <f t="shared" si="135"/>
        <v>0</v>
      </c>
      <c r="H146" s="23">
        <f t="shared" si="136"/>
        <v>0</v>
      </c>
      <c r="I146" s="251">
        <f t="shared" si="137"/>
        <v>0</v>
      </c>
      <c r="J146" s="37" t="e">
        <f t="shared" si="125"/>
        <v>#DIV/0!</v>
      </c>
      <c r="K146" s="37" t="e">
        <f t="shared" si="126"/>
        <v>#DIV/0!</v>
      </c>
      <c r="L146" s="21">
        <f>[3]Output!Q193</f>
        <v>0</v>
      </c>
      <c r="M146" s="21">
        <f>[3]Output!R193</f>
        <v>0</v>
      </c>
      <c r="O146" s="19">
        <f>[4]Output!B193</f>
        <v>0</v>
      </c>
      <c r="P146" s="19">
        <f>[4]Output!C193</f>
        <v>0</v>
      </c>
      <c r="Q146" s="20">
        <f>[4]Output!D193</f>
        <v>0</v>
      </c>
      <c r="R146" s="20">
        <f>[4]Output!E193</f>
        <v>0</v>
      </c>
      <c r="S146" s="23">
        <f t="shared" si="138"/>
        <v>0</v>
      </c>
      <c r="T146" s="23">
        <f t="shared" si="139"/>
        <v>0</v>
      </c>
      <c r="U146" s="251">
        <f t="shared" si="140"/>
        <v>0</v>
      </c>
      <c r="V146" s="37" t="e">
        <f t="shared" si="127"/>
        <v>#DIV/0!</v>
      </c>
      <c r="W146" s="37" t="e">
        <f t="shared" si="128"/>
        <v>#DIV/0!</v>
      </c>
      <c r="X146" s="21">
        <f>[4]Output!Q193</f>
        <v>0</v>
      </c>
      <c r="Y146" s="21">
        <f>[4]Output!R193</f>
        <v>0</v>
      </c>
      <c r="AA146" s="34">
        <v>8</v>
      </c>
      <c r="AC146" s="19">
        <f>[2]Output!B193</f>
        <v>0</v>
      </c>
      <c r="AD146" s="19">
        <f>[2]Output!C193</f>
        <v>0</v>
      </c>
      <c r="AE146" s="20">
        <f>[2]Output!D193</f>
        <v>0</v>
      </c>
      <c r="AF146" s="20">
        <f>[2]Output!E193</f>
        <v>0</v>
      </c>
      <c r="AG146" s="23">
        <f t="shared" si="141"/>
        <v>0</v>
      </c>
      <c r="AH146" s="23">
        <f t="shared" si="142"/>
        <v>0</v>
      </c>
      <c r="AI146" s="251">
        <f t="shared" si="143"/>
        <v>0</v>
      </c>
      <c r="AJ146" s="37" t="e">
        <f t="shared" si="129"/>
        <v>#DIV/0!</v>
      </c>
      <c r="AK146" s="37" t="e">
        <f t="shared" si="130"/>
        <v>#DIV/0!</v>
      </c>
      <c r="AL146" s="21">
        <f>[2]Output!Q193</f>
        <v>0</v>
      </c>
      <c r="AM146" s="21">
        <f>[2]Output!R193</f>
        <v>0</v>
      </c>
      <c r="AO146" s="19">
        <f>[5]Output!B193</f>
        <v>0</v>
      </c>
      <c r="AP146" s="19">
        <f>[5]Output!C193</f>
        <v>0</v>
      </c>
      <c r="AQ146" s="20">
        <f>[5]Output!D193</f>
        <v>0</v>
      </c>
      <c r="AR146" s="20">
        <f>[5]Output!E193</f>
        <v>0</v>
      </c>
      <c r="AS146" s="23">
        <f t="shared" si="144"/>
        <v>0</v>
      </c>
      <c r="AT146" s="23">
        <f t="shared" si="145"/>
        <v>0</v>
      </c>
      <c r="AU146" s="251">
        <f t="shared" si="146"/>
        <v>0</v>
      </c>
      <c r="AV146" s="37" t="e">
        <f t="shared" si="131"/>
        <v>#DIV/0!</v>
      </c>
      <c r="AW146" s="37" t="e">
        <f t="shared" si="132"/>
        <v>#DIV/0!</v>
      </c>
      <c r="AX146" s="21">
        <f>[5]Output!Q193</f>
        <v>0</v>
      </c>
      <c r="AY146" s="21">
        <f>[5]Output!R193</f>
        <v>0</v>
      </c>
      <c r="BA146" s="19">
        <f>[6]Output!B193</f>
        <v>5112</v>
      </c>
      <c r="BB146" s="19">
        <f>[6]Output!C193</f>
        <v>4871</v>
      </c>
      <c r="BC146" s="20">
        <f>[6]Output!D193</f>
        <v>1565</v>
      </c>
      <c r="BD146" s="20">
        <f>[6]Output!E193</f>
        <v>1633</v>
      </c>
      <c r="BE146" s="23">
        <f t="shared" si="147"/>
        <v>6677</v>
      </c>
      <c r="BF146" s="23">
        <f t="shared" si="148"/>
        <v>6504</v>
      </c>
      <c r="BG146" s="251">
        <f t="shared" si="149"/>
        <v>13181</v>
      </c>
      <c r="BH146" s="37">
        <f t="shared" si="133"/>
        <v>0.23438670061404823</v>
      </c>
      <c r="BI146" s="37">
        <f t="shared" si="134"/>
        <v>0.25107626076260764</v>
      </c>
      <c r="BJ146" s="21">
        <f>[5]Output!AC193</f>
        <v>0</v>
      </c>
      <c r="BK146" s="21">
        <f>[5]Output!AD193</f>
        <v>0</v>
      </c>
    </row>
    <row r="147" spans="1:63" x14ac:dyDescent="0.25">
      <c r="A147" s="34">
        <v>9</v>
      </c>
      <c r="C147" s="19">
        <f>[3]Output!B194</f>
        <v>0</v>
      </c>
      <c r="D147" s="19">
        <f>[3]Output!C194</f>
        <v>0</v>
      </c>
      <c r="E147" s="20">
        <f>[3]Output!D194</f>
        <v>0</v>
      </c>
      <c r="F147" s="20">
        <f>[3]Output!E194</f>
        <v>0</v>
      </c>
      <c r="G147" s="23">
        <f t="shared" si="135"/>
        <v>0</v>
      </c>
      <c r="H147" s="23">
        <f t="shared" si="136"/>
        <v>0</v>
      </c>
      <c r="I147" s="251">
        <f t="shared" si="137"/>
        <v>0</v>
      </c>
      <c r="J147" s="37" t="e">
        <f t="shared" si="125"/>
        <v>#DIV/0!</v>
      </c>
      <c r="K147" s="37" t="e">
        <f t="shared" si="126"/>
        <v>#DIV/0!</v>
      </c>
      <c r="L147" s="21">
        <f>[3]Output!Q194</f>
        <v>0</v>
      </c>
      <c r="M147" s="21">
        <f>[3]Output!R194</f>
        <v>0</v>
      </c>
      <c r="O147" s="19">
        <f>[4]Output!B194</f>
        <v>0</v>
      </c>
      <c r="P147" s="19">
        <f>[4]Output!C194</f>
        <v>0</v>
      </c>
      <c r="Q147" s="20">
        <f>[4]Output!D194</f>
        <v>0</v>
      </c>
      <c r="R147" s="20">
        <f>[4]Output!E194</f>
        <v>0</v>
      </c>
      <c r="S147" s="23">
        <f t="shared" si="138"/>
        <v>0</v>
      </c>
      <c r="T147" s="23">
        <f t="shared" si="139"/>
        <v>0</v>
      </c>
      <c r="U147" s="251">
        <f t="shared" si="140"/>
        <v>0</v>
      </c>
      <c r="V147" s="37" t="e">
        <f t="shared" si="127"/>
        <v>#DIV/0!</v>
      </c>
      <c r="W147" s="37" t="e">
        <f t="shared" si="128"/>
        <v>#DIV/0!</v>
      </c>
      <c r="X147" s="21">
        <f>[4]Output!Q194</f>
        <v>0</v>
      </c>
      <c r="Y147" s="21">
        <f>[4]Output!R194</f>
        <v>0</v>
      </c>
      <c r="AA147" s="34">
        <v>9</v>
      </c>
      <c r="AC147" s="19">
        <f>[2]Output!B194</f>
        <v>0</v>
      </c>
      <c r="AD147" s="19">
        <f>[2]Output!C194</f>
        <v>0</v>
      </c>
      <c r="AE147" s="20">
        <f>[2]Output!D194</f>
        <v>0</v>
      </c>
      <c r="AF147" s="20">
        <f>[2]Output!E194</f>
        <v>0</v>
      </c>
      <c r="AG147" s="23">
        <f t="shared" si="141"/>
        <v>0</v>
      </c>
      <c r="AH147" s="23">
        <f t="shared" si="142"/>
        <v>0</v>
      </c>
      <c r="AI147" s="251">
        <f t="shared" si="143"/>
        <v>0</v>
      </c>
      <c r="AJ147" s="37" t="e">
        <f t="shared" si="129"/>
        <v>#DIV/0!</v>
      </c>
      <c r="AK147" s="37" t="e">
        <f t="shared" si="130"/>
        <v>#DIV/0!</v>
      </c>
      <c r="AL147" s="21">
        <f>[2]Output!Q194</f>
        <v>0</v>
      </c>
      <c r="AM147" s="21">
        <f>[2]Output!R194</f>
        <v>0</v>
      </c>
      <c r="AO147" s="19">
        <f>[5]Output!B194</f>
        <v>0</v>
      </c>
      <c r="AP147" s="19">
        <f>[5]Output!C194</f>
        <v>0</v>
      </c>
      <c r="AQ147" s="20">
        <f>[5]Output!D194</f>
        <v>0</v>
      </c>
      <c r="AR147" s="20">
        <f>[5]Output!E194</f>
        <v>0</v>
      </c>
      <c r="AS147" s="23">
        <f t="shared" si="144"/>
        <v>0</v>
      </c>
      <c r="AT147" s="23">
        <f t="shared" si="145"/>
        <v>0</v>
      </c>
      <c r="AU147" s="251">
        <f t="shared" si="146"/>
        <v>0</v>
      </c>
      <c r="AV147" s="37" t="e">
        <f t="shared" si="131"/>
        <v>#DIV/0!</v>
      </c>
      <c r="AW147" s="37" t="e">
        <f t="shared" si="132"/>
        <v>#DIV/0!</v>
      </c>
      <c r="AX147" s="21">
        <f>[5]Output!Q194</f>
        <v>0</v>
      </c>
      <c r="AY147" s="21">
        <f>[5]Output!R194</f>
        <v>0</v>
      </c>
      <c r="BA147" s="19">
        <f>[6]Output!B194</f>
        <v>5238</v>
      </c>
      <c r="BB147" s="19">
        <f>[6]Output!C194</f>
        <v>5037</v>
      </c>
      <c r="BC147" s="20">
        <f>[6]Output!D194</f>
        <v>1799</v>
      </c>
      <c r="BD147" s="20">
        <f>[6]Output!E194</f>
        <v>2021</v>
      </c>
      <c r="BE147" s="23">
        <f t="shared" si="147"/>
        <v>7037</v>
      </c>
      <c r="BF147" s="23">
        <f t="shared" si="148"/>
        <v>7058</v>
      </c>
      <c r="BG147" s="251">
        <f t="shared" si="149"/>
        <v>14095</v>
      </c>
      <c r="BH147" s="37">
        <f t="shared" si="133"/>
        <v>0.25564871394059968</v>
      </c>
      <c r="BI147" s="37">
        <f t="shared" si="134"/>
        <v>0.28634173986965145</v>
      </c>
      <c r="BJ147" s="21">
        <f>[5]Output!AC194</f>
        <v>0</v>
      </c>
      <c r="BK147" s="21">
        <f>[5]Output!AD194</f>
        <v>0</v>
      </c>
    </row>
    <row r="148" spans="1:63" x14ac:dyDescent="0.25">
      <c r="A148" s="34">
        <v>10</v>
      </c>
      <c r="C148" s="19">
        <f>[3]Output!B195</f>
        <v>0</v>
      </c>
      <c r="D148" s="19">
        <f>[3]Output!C195</f>
        <v>0</v>
      </c>
      <c r="E148" s="20">
        <f>[3]Output!D195</f>
        <v>0</v>
      </c>
      <c r="F148" s="20">
        <f>[3]Output!E195</f>
        <v>0</v>
      </c>
      <c r="G148" s="23">
        <f t="shared" si="135"/>
        <v>0</v>
      </c>
      <c r="H148" s="23">
        <f t="shared" si="136"/>
        <v>0</v>
      </c>
      <c r="I148" s="251">
        <f t="shared" si="137"/>
        <v>0</v>
      </c>
      <c r="J148" s="37" t="e">
        <f t="shared" si="125"/>
        <v>#DIV/0!</v>
      </c>
      <c r="K148" s="37" t="e">
        <f t="shared" si="126"/>
        <v>#DIV/0!</v>
      </c>
      <c r="L148" s="21">
        <f>[3]Output!Q195</f>
        <v>0</v>
      </c>
      <c r="M148" s="21">
        <f>[3]Output!R195</f>
        <v>0</v>
      </c>
      <c r="O148" s="19">
        <f>[4]Output!B195</f>
        <v>0</v>
      </c>
      <c r="P148" s="19">
        <f>[4]Output!C195</f>
        <v>0</v>
      </c>
      <c r="Q148" s="20">
        <f>[4]Output!D195</f>
        <v>0</v>
      </c>
      <c r="R148" s="20">
        <f>[4]Output!E195</f>
        <v>0</v>
      </c>
      <c r="S148" s="23">
        <f t="shared" si="138"/>
        <v>0</v>
      </c>
      <c r="T148" s="23">
        <f t="shared" si="139"/>
        <v>0</v>
      </c>
      <c r="U148" s="251">
        <f t="shared" si="140"/>
        <v>0</v>
      </c>
      <c r="V148" s="37" t="e">
        <f t="shared" si="127"/>
        <v>#DIV/0!</v>
      </c>
      <c r="W148" s="37" t="e">
        <f t="shared" si="128"/>
        <v>#DIV/0!</v>
      </c>
      <c r="X148" s="21">
        <f>[4]Output!Q195</f>
        <v>0</v>
      </c>
      <c r="Y148" s="21">
        <f>[4]Output!R195</f>
        <v>0</v>
      </c>
      <c r="AA148" s="34">
        <v>10</v>
      </c>
      <c r="AC148" s="19">
        <f>[2]Output!B195</f>
        <v>0</v>
      </c>
      <c r="AD148" s="19">
        <f>[2]Output!C195</f>
        <v>0</v>
      </c>
      <c r="AE148" s="20">
        <f>[2]Output!D195</f>
        <v>0</v>
      </c>
      <c r="AF148" s="20">
        <f>[2]Output!E195</f>
        <v>0</v>
      </c>
      <c r="AG148" s="23">
        <f t="shared" si="141"/>
        <v>0</v>
      </c>
      <c r="AH148" s="23">
        <f t="shared" si="142"/>
        <v>0</v>
      </c>
      <c r="AI148" s="251">
        <f t="shared" si="143"/>
        <v>0</v>
      </c>
      <c r="AJ148" s="37" t="e">
        <f t="shared" si="129"/>
        <v>#DIV/0!</v>
      </c>
      <c r="AK148" s="37" t="e">
        <f t="shared" si="130"/>
        <v>#DIV/0!</v>
      </c>
      <c r="AL148" s="21">
        <f>[2]Output!Q195</f>
        <v>0</v>
      </c>
      <c r="AM148" s="21">
        <f>[2]Output!R195</f>
        <v>0</v>
      </c>
      <c r="AO148" s="19">
        <f>[5]Output!B195</f>
        <v>0</v>
      </c>
      <c r="AP148" s="19">
        <f>[5]Output!C195</f>
        <v>0</v>
      </c>
      <c r="AQ148" s="20">
        <f>[5]Output!D195</f>
        <v>0</v>
      </c>
      <c r="AR148" s="20">
        <f>[5]Output!E195</f>
        <v>0</v>
      </c>
      <c r="AS148" s="23">
        <f t="shared" si="144"/>
        <v>0</v>
      </c>
      <c r="AT148" s="23">
        <f t="shared" si="145"/>
        <v>0</v>
      </c>
      <c r="AU148" s="251">
        <f t="shared" si="146"/>
        <v>0</v>
      </c>
      <c r="AV148" s="37" t="e">
        <f t="shared" si="131"/>
        <v>#DIV/0!</v>
      </c>
      <c r="AW148" s="37" t="e">
        <f t="shared" si="132"/>
        <v>#DIV/0!</v>
      </c>
      <c r="AX148" s="21">
        <f>[5]Output!Q195</f>
        <v>0</v>
      </c>
      <c r="AY148" s="21">
        <f>[5]Output!R195</f>
        <v>0</v>
      </c>
      <c r="BA148" s="19">
        <f>[6]Output!B195</f>
        <v>4450</v>
      </c>
      <c r="BB148" s="19">
        <f>[6]Output!C195</f>
        <v>4354</v>
      </c>
      <c r="BC148" s="20">
        <f>[6]Output!D195</f>
        <v>826</v>
      </c>
      <c r="BD148" s="20">
        <f>[6]Output!E195</f>
        <v>858</v>
      </c>
      <c r="BE148" s="23">
        <f t="shared" si="147"/>
        <v>5276</v>
      </c>
      <c r="BF148" s="23">
        <f t="shared" si="148"/>
        <v>5212</v>
      </c>
      <c r="BG148" s="251">
        <f t="shared" si="149"/>
        <v>10488</v>
      </c>
      <c r="BH148" s="37">
        <f t="shared" si="133"/>
        <v>0.15655799848369978</v>
      </c>
      <c r="BI148" s="37">
        <f t="shared" si="134"/>
        <v>0.16462010744435918</v>
      </c>
      <c r="BJ148" s="21">
        <f>[5]Output!AC195</f>
        <v>0</v>
      </c>
      <c r="BK148" s="21">
        <f>[5]Output!AD195</f>
        <v>0</v>
      </c>
    </row>
    <row r="149" spans="1:63" x14ac:dyDescent="0.25">
      <c r="A149" s="33">
        <v>11</v>
      </c>
      <c r="C149" s="5">
        <f>[3]Output!B196</f>
        <v>0</v>
      </c>
      <c r="D149" s="5">
        <f>[3]Output!C196</f>
        <v>0</v>
      </c>
      <c r="E149" s="8">
        <f>[3]Output!D196</f>
        <v>0</v>
      </c>
      <c r="F149" s="8">
        <f>[3]Output!E196</f>
        <v>0</v>
      </c>
      <c r="G149" s="22">
        <f t="shared" si="135"/>
        <v>0</v>
      </c>
      <c r="H149" s="22">
        <f t="shared" si="136"/>
        <v>0</v>
      </c>
      <c r="I149" s="250">
        <f t="shared" si="137"/>
        <v>0</v>
      </c>
      <c r="J149" s="36" t="e">
        <f t="shared" si="125"/>
        <v>#DIV/0!</v>
      </c>
      <c r="K149" s="36" t="e">
        <f t="shared" si="126"/>
        <v>#DIV/0!</v>
      </c>
      <c r="L149" s="10">
        <f>[3]Output!Q196</f>
        <v>0</v>
      </c>
      <c r="M149" s="10">
        <f>[3]Output!R196</f>
        <v>0</v>
      </c>
      <c r="O149" s="5">
        <f>[4]Output!B196</f>
        <v>0</v>
      </c>
      <c r="P149" s="5">
        <f>[4]Output!C196</f>
        <v>0</v>
      </c>
      <c r="Q149" s="8">
        <f>[4]Output!D196</f>
        <v>0</v>
      </c>
      <c r="R149" s="8">
        <f>[4]Output!E196</f>
        <v>0</v>
      </c>
      <c r="S149" s="22">
        <f t="shared" si="138"/>
        <v>0</v>
      </c>
      <c r="T149" s="22">
        <f t="shared" si="139"/>
        <v>0</v>
      </c>
      <c r="U149" s="250">
        <f t="shared" si="140"/>
        <v>0</v>
      </c>
      <c r="V149" s="36" t="e">
        <f t="shared" si="127"/>
        <v>#DIV/0!</v>
      </c>
      <c r="W149" s="36" t="e">
        <f t="shared" si="128"/>
        <v>#DIV/0!</v>
      </c>
      <c r="X149" s="10">
        <f>[4]Output!Q196</f>
        <v>0</v>
      </c>
      <c r="Y149" s="10">
        <f>[4]Output!R196</f>
        <v>0</v>
      </c>
      <c r="AA149" s="33">
        <v>11</v>
      </c>
      <c r="AC149" s="5">
        <f>[2]Output!B196</f>
        <v>0</v>
      </c>
      <c r="AD149" s="5">
        <f>[2]Output!C196</f>
        <v>0</v>
      </c>
      <c r="AE149" s="8">
        <f>[2]Output!D196</f>
        <v>0</v>
      </c>
      <c r="AF149" s="8">
        <f>[2]Output!E196</f>
        <v>0</v>
      </c>
      <c r="AG149" s="22">
        <f t="shared" si="141"/>
        <v>0</v>
      </c>
      <c r="AH149" s="22">
        <f t="shared" si="142"/>
        <v>0</v>
      </c>
      <c r="AI149" s="250">
        <f t="shared" si="143"/>
        <v>0</v>
      </c>
      <c r="AJ149" s="36" t="e">
        <f t="shared" si="129"/>
        <v>#DIV/0!</v>
      </c>
      <c r="AK149" s="36" t="e">
        <f t="shared" si="130"/>
        <v>#DIV/0!</v>
      </c>
      <c r="AL149" s="10">
        <f>[2]Output!Q196</f>
        <v>0</v>
      </c>
      <c r="AM149" s="10">
        <f>[2]Output!R196</f>
        <v>0</v>
      </c>
      <c r="AO149" s="5">
        <f>[5]Output!B196</f>
        <v>0</v>
      </c>
      <c r="AP149" s="5">
        <f>[5]Output!C196</f>
        <v>0</v>
      </c>
      <c r="AQ149" s="8">
        <f>[5]Output!D196</f>
        <v>0</v>
      </c>
      <c r="AR149" s="8">
        <f>[5]Output!E196</f>
        <v>0</v>
      </c>
      <c r="AS149" s="22">
        <f t="shared" si="144"/>
        <v>0</v>
      </c>
      <c r="AT149" s="22">
        <f t="shared" si="145"/>
        <v>0</v>
      </c>
      <c r="AU149" s="250">
        <f t="shared" si="146"/>
        <v>0</v>
      </c>
      <c r="AV149" s="36" t="e">
        <f t="shared" si="131"/>
        <v>#DIV/0!</v>
      </c>
      <c r="AW149" s="36" t="e">
        <f t="shared" si="132"/>
        <v>#DIV/0!</v>
      </c>
      <c r="AX149" s="10">
        <f>[5]Output!Q196</f>
        <v>0</v>
      </c>
      <c r="AY149" s="10">
        <f>[5]Output!R196</f>
        <v>0</v>
      </c>
      <c r="BA149" s="5">
        <f>[6]Output!B196</f>
        <v>4228</v>
      </c>
      <c r="BB149" s="5">
        <f>[6]Output!C196</f>
        <v>4775</v>
      </c>
      <c r="BC149" s="8">
        <f>[6]Output!D196</f>
        <v>414</v>
      </c>
      <c r="BD149" s="8">
        <f>[6]Output!E196</f>
        <v>955</v>
      </c>
      <c r="BE149" s="22">
        <f t="shared" si="147"/>
        <v>4642</v>
      </c>
      <c r="BF149" s="22">
        <f t="shared" si="148"/>
        <v>5730</v>
      </c>
      <c r="BG149" s="250">
        <f t="shared" si="149"/>
        <v>10372</v>
      </c>
      <c r="BH149" s="36">
        <f t="shared" si="133"/>
        <v>8.9185695820766908E-2</v>
      </c>
      <c r="BI149" s="36">
        <f t="shared" si="134"/>
        <v>0.16666666666666666</v>
      </c>
      <c r="BJ149" s="10">
        <f>[5]Output!AC196</f>
        <v>0</v>
      </c>
      <c r="BK149" s="10">
        <f>[5]Output!AD196</f>
        <v>0</v>
      </c>
    </row>
    <row r="150" spans="1:63" x14ac:dyDescent="0.25">
      <c r="A150" s="33">
        <v>12</v>
      </c>
      <c r="C150" s="5">
        <f>[3]Output!B197</f>
        <v>0</v>
      </c>
      <c r="D150" s="5">
        <f>[3]Output!C197</f>
        <v>0</v>
      </c>
      <c r="E150" s="8">
        <f>[3]Output!D197</f>
        <v>0</v>
      </c>
      <c r="F150" s="8">
        <f>[3]Output!E197</f>
        <v>0</v>
      </c>
      <c r="G150" s="22">
        <f t="shared" si="135"/>
        <v>0</v>
      </c>
      <c r="H150" s="22">
        <f t="shared" si="136"/>
        <v>0</v>
      </c>
      <c r="I150" s="250">
        <f t="shared" si="137"/>
        <v>0</v>
      </c>
      <c r="J150" s="36" t="e">
        <f t="shared" si="125"/>
        <v>#DIV/0!</v>
      </c>
      <c r="K150" s="36" t="e">
        <f t="shared" si="126"/>
        <v>#DIV/0!</v>
      </c>
      <c r="L150" s="10">
        <f>[3]Output!Q197</f>
        <v>0</v>
      </c>
      <c r="M150" s="10">
        <f>[3]Output!R197</f>
        <v>0</v>
      </c>
      <c r="O150" s="5">
        <f>[4]Output!B197</f>
        <v>0</v>
      </c>
      <c r="P150" s="5">
        <f>[4]Output!C197</f>
        <v>0</v>
      </c>
      <c r="Q150" s="8">
        <f>[4]Output!D197</f>
        <v>0</v>
      </c>
      <c r="R150" s="8">
        <f>[4]Output!E197</f>
        <v>0</v>
      </c>
      <c r="S150" s="22">
        <f t="shared" si="138"/>
        <v>0</v>
      </c>
      <c r="T150" s="22">
        <f t="shared" si="139"/>
        <v>0</v>
      </c>
      <c r="U150" s="250">
        <f t="shared" si="140"/>
        <v>0</v>
      </c>
      <c r="V150" s="36" t="e">
        <f t="shared" si="127"/>
        <v>#DIV/0!</v>
      </c>
      <c r="W150" s="36" t="e">
        <f t="shared" si="128"/>
        <v>#DIV/0!</v>
      </c>
      <c r="X150" s="10">
        <f>[4]Output!Q197</f>
        <v>0</v>
      </c>
      <c r="Y150" s="10">
        <f>[4]Output!R197</f>
        <v>0</v>
      </c>
      <c r="AA150" s="33">
        <v>12</v>
      </c>
      <c r="AC150" s="5">
        <f>[2]Output!B197</f>
        <v>0</v>
      </c>
      <c r="AD150" s="5">
        <f>[2]Output!C197</f>
        <v>0</v>
      </c>
      <c r="AE150" s="8">
        <f>[2]Output!D197</f>
        <v>0</v>
      </c>
      <c r="AF150" s="8">
        <f>[2]Output!E197</f>
        <v>0</v>
      </c>
      <c r="AG150" s="22">
        <f t="shared" si="141"/>
        <v>0</v>
      </c>
      <c r="AH150" s="22">
        <f t="shared" si="142"/>
        <v>0</v>
      </c>
      <c r="AI150" s="250">
        <f t="shared" si="143"/>
        <v>0</v>
      </c>
      <c r="AJ150" s="36" t="e">
        <f t="shared" si="129"/>
        <v>#DIV/0!</v>
      </c>
      <c r="AK150" s="36" t="e">
        <f t="shared" si="130"/>
        <v>#DIV/0!</v>
      </c>
      <c r="AL150" s="10">
        <f>[2]Output!Q197</f>
        <v>0</v>
      </c>
      <c r="AM150" s="10">
        <f>[2]Output!R197</f>
        <v>0</v>
      </c>
      <c r="AO150" s="5">
        <f>[5]Output!B197</f>
        <v>0</v>
      </c>
      <c r="AP150" s="5">
        <f>[5]Output!C197</f>
        <v>0</v>
      </c>
      <c r="AQ150" s="8">
        <f>[5]Output!D197</f>
        <v>0</v>
      </c>
      <c r="AR150" s="8">
        <f>[5]Output!E197</f>
        <v>0</v>
      </c>
      <c r="AS150" s="22">
        <f t="shared" si="144"/>
        <v>0</v>
      </c>
      <c r="AT150" s="22">
        <f t="shared" si="145"/>
        <v>0</v>
      </c>
      <c r="AU150" s="250">
        <f t="shared" si="146"/>
        <v>0</v>
      </c>
      <c r="AV150" s="36" t="e">
        <f t="shared" si="131"/>
        <v>#DIV/0!</v>
      </c>
      <c r="AW150" s="36" t="e">
        <f t="shared" si="132"/>
        <v>#DIV/0!</v>
      </c>
      <c r="AX150" s="10">
        <f>[5]Output!Q197</f>
        <v>0</v>
      </c>
      <c r="AY150" s="10">
        <f>[5]Output!R197</f>
        <v>0</v>
      </c>
      <c r="BA150" s="5">
        <f>[6]Output!B197</f>
        <v>4123</v>
      </c>
      <c r="BB150" s="5">
        <f>[6]Output!C197</f>
        <v>4240</v>
      </c>
      <c r="BC150" s="8">
        <f>[6]Output!D197</f>
        <v>371</v>
      </c>
      <c r="BD150" s="8">
        <f>[6]Output!E197</f>
        <v>437</v>
      </c>
      <c r="BE150" s="22">
        <f t="shared" si="147"/>
        <v>4494</v>
      </c>
      <c r="BF150" s="22">
        <f t="shared" si="148"/>
        <v>4677</v>
      </c>
      <c r="BG150" s="250">
        <f t="shared" si="149"/>
        <v>9171</v>
      </c>
      <c r="BH150" s="36">
        <f t="shared" si="133"/>
        <v>8.2554517133956382E-2</v>
      </c>
      <c r="BI150" s="36">
        <f t="shared" si="134"/>
        <v>9.343596322428907E-2</v>
      </c>
      <c r="BJ150" s="10">
        <f>[5]Output!AC197</f>
        <v>0</v>
      </c>
      <c r="BK150" s="10">
        <f>[5]Output!AD197</f>
        <v>0</v>
      </c>
    </row>
    <row r="151" spans="1:63" x14ac:dyDescent="0.25">
      <c r="A151" s="33">
        <v>13</v>
      </c>
      <c r="C151" s="5">
        <f>[3]Output!B198</f>
        <v>0</v>
      </c>
      <c r="D151" s="5">
        <f>[3]Output!C198</f>
        <v>0</v>
      </c>
      <c r="E151" s="8">
        <f>[3]Output!D198</f>
        <v>0</v>
      </c>
      <c r="F151" s="8">
        <f>[3]Output!E198</f>
        <v>0</v>
      </c>
      <c r="G151" s="22">
        <f t="shared" si="135"/>
        <v>0</v>
      </c>
      <c r="H151" s="22">
        <f t="shared" si="136"/>
        <v>0</v>
      </c>
      <c r="I151" s="250">
        <f t="shared" si="137"/>
        <v>0</v>
      </c>
      <c r="J151" s="36" t="e">
        <f t="shared" si="125"/>
        <v>#DIV/0!</v>
      </c>
      <c r="K151" s="36" t="e">
        <f t="shared" si="126"/>
        <v>#DIV/0!</v>
      </c>
      <c r="L151" s="10">
        <f>[3]Output!Q198</f>
        <v>0</v>
      </c>
      <c r="M151" s="10">
        <f>[3]Output!R198</f>
        <v>0</v>
      </c>
      <c r="O151" s="5">
        <f>[4]Output!B198</f>
        <v>0</v>
      </c>
      <c r="P151" s="5">
        <f>[4]Output!C198</f>
        <v>0</v>
      </c>
      <c r="Q151" s="8">
        <f>[4]Output!D198</f>
        <v>0</v>
      </c>
      <c r="R151" s="8">
        <f>[4]Output!E198</f>
        <v>0</v>
      </c>
      <c r="S151" s="22">
        <f t="shared" si="138"/>
        <v>0</v>
      </c>
      <c r="T151" s="22">
        <f t="shared" si="139"/>
        <v>0</v>
      </c>
      <c r="U151" s="250">
        <f t="shared" si="140"/>
        <v>0</v>
      </c>
      <c r="V151" s="36" t="e">
        <f t="shared" si="127"/>
        <v>#DIV/0!</v>
      </c>
      <c r="W151" s="36" t="e">
        <f t="shared" si="128"/>
        <v>#DIV/0!</v>
      </c>
      <c r="X151" s="10">
        <f>[4]Output!Q198</f>
        <v>0</v>
      </c>
      <c r="Y151" s="10">
        <f>[4]Output!R198</f>
        <v>0</v>
      </c>
      <c r="AA151" s="33">
        <v>13</v>
      </c>
      <c r="AC151" s="5">
        <f>[2]Output!B198</f>
        <v>0</v>
      </c>
      <c r="AD151" s="5">
        <f>[2]Output!C198</f>
        <v>0</v>
      </c>
      <c r="AE151" s="8">
        <f>[2]Output!D198</f>
        <v>0</v>
      </c>
      <c r="AF151" s="8">
        <f>[2]Output!E198</f>
        <v>0</v>
      </c>
      <c r="AG151" s="22">
        <f t="shared" si="141"/>
        <v>0</v>
      </c>
      <c r="AH151" s="22">
        <f t="shared" si="142"/>
        <v>0</v>
      </c>
      <c r="AI151" s="250">
        <f t="shared" si="143"/>
        <v>0</v>
      </c>
      <c r="AJ151" s="36" t="e">
        <f t="shared" si="129"/>
        <v>#DIV/0!</v>
      </c>
      <c r="AK151" s="36" t="e">
        <f t="shared" si="130"/>
        <v>#DIV/0!</v>
      </c>
      <c r="AL151" s="10">
        <f>[2]Output!Q198</f>
        <v>0</v>
      </c>
      <c r="AM151" s="10">
        <f>[2]Output!R198</f>
        <v>0</v>
      </c>
      <c r="AO151" s="5">
        <f>[5]Output!B198</f>
        <v>0</v>
      </c>
      <c r="AP151" s="5">
        <f>[5]Output!C198</f>
        <v>0</v>
      </c>
      <c r="AQ151" s="8">
        <f>[5]Output!D198</f>
        <v>0</v>
      </c>
      <c r="AR151" s="8">
        <f>[5]Output!E198</f>
        <v>0</v>
      </c>
      <c r="AS151" s="22">
        <f t="shared" si="144"/>
        <v>0</v>
      </c>
      <c r="AT151" s="22">
        <f t="shared" si="145"/>
        <v>0</v>
      </c>
      <c r="AU151" s="250">
        <f t="shared" si="146"/>
        <v>0</v>
      </c>
      <c r="AV151" s="36" t="e">
        <f t="shared" si="131"/>
        <v>#DIV/0!</v>
      </c>
      <c r="AW151" s="36" t="e">
        <f t="shared" si="132"/>
        <v>#DIV/0!</v>
      </c>
      <c r="AX151" s="10">
        <f>[5]Output!Q198</f>
        <v>0</v>
      </c>
      <c r="AY151" s="10">
        <f>[5]Output!R198</f>
        <v>0</v>
      </c>
      <c r="BA151" s="5">
        <f>[6]Output!B198</f>
        <v>4241</v>
      </c>
      <c r="BB151" s="5">
        <f>[6]Output!C198</f>
        <v>4279</v>
      </c>
      <c r="BC151" s="8">
        <f>[6]Output!D198</f>
        <v>421</v>
      </c>
      <c r="BD151" s="8">
        <f>[6]Output!E198</f>
        <v>457</v>
      </c>
      <c r="BE151" s="22">
        <f t="shared" si="147"/>
        <v>4662</v>
      </c>
      <c r="BF151" s="22">
        <f t="shared" si="148"/>
        <v>4736</v>
      </c>
      <c r="BG151" s="250">
        <f t="shared" si="149"/>
        <v>9398</v>
      </c>
      <c r="BH151" s="36">
        <f t="shared" si="133"/>
        <v>9.0304590304590301E-2</v>
      </c>
      <c r="BI151" s="36">
        <f t="shared" si="134"/>
        <v>9.6494932432432429E-2</v>
      </c>
      <c r="BJ151" s="10">
        <f>[5]Output!AC198</f>
        <v>0</v>
      </c>
      <c r="BK151" s="10">
        <f>[5]Output!AD198</f>
        <v>0</v>
      </c>
    </row>
    <row r="152" spans="1:63" x14ac:dyDescent="0.25">
      <c r="A152" s="33">
        <v>14</v>
      </c>
      <c r="C152" s="5">
        <f>[3]Output!B199</f>
        <v>0</v>
      </c>
      <c r="D152" s="5">
        <f>[3]Output!C199</f>
        <v>0</v>
      </c>
      <c r="E152" s="8">
        <f>[3]Output!D199</f>
        <v>0</v>
      </c>
      <c r="F152" s="8">
        <f>[3]Output!E199</f>
        <v>0</v>
      </c>
      <c r="G152" s="22">
        <f t="shared" si="135"/>
        <v>0</v>
      </c>
      <c r="H152" s="22">
        <f t="shared" si="136"/>
        <v>0</v>
      </c>
      <c r="I152" s="250">
        <f t="shared" si="137"/>
        <v>0</v>
      </c>
      <c r="J152" s="36" t="e">
        <f t="shared" si="125"/>
        <v>#DIV/0!</v>
      </c>
      <c r="K152" s="36" t="e">
        <f t="shared" si="126"/>
        <v>#DIV/0!</v>
      </c>
      <c r="L152" s="10">
        <f>[3]Output!Q199</f>
        <v>0</v>
      </c>
      <c r="M152" s="10">
        <f>[3]Output!R199</f>
        <v>0</v>
      </c>
      <c r="O152" s="5">
        <f>[4]Output!B199</f>
        <v>0</v>
      </c>
      <c r="P152" s="5">
        <f>[4]Output!C199</f>
        <v>0</v>
      </c>
      <c r="Q152" s="8">
        <f>[4]Output!D199</f>
        <v>0</v>
      </c>
      <c r="R152" s="8">
        <f>[4]Output!E199</f>
        <v>0</v>
      </c>
      <c r="S152" s="22">
        <f t="shared" si="138"/>
        <v>0</v>
      </c>
      <c r="T152" s="22">
        <f t="shared" si="139"/>
        <v>0</v>
      </c>
      <c r="U152" s="250">
        <f t="shared" si="140"/>
        <v>0</v>
      </c>
      <c r="V152" s="36" t="e">
        <f t="shared" si="127"/>
        <v>#DIV/0!</v>
      </c>
      <c r="W152" s="36" t="e">
        <f t="shared" si="128"/>
        <v>#DIV/0!</v>
      </c>
      <c r="X152" s="10">
        <f>[4]Output!Q199</f>
        <v>0</v>
      </c>
      <c r="Y152" s="10">
        <f>[4]Output!R199</f>
        <v>0</v>
      </c>
      <c r="AA152" s="33">
        <v>14</v>
      </c>
      <c r="AC152" s="5">
        <f>[2]Output!B199</f>
        <v>0</v>
      </c>
      <c r="AD152" s="5">
        <f>[2]Output!C199</f>
        <v>0</v>
      </c>
      <c r="AE152" s="8">
        <f>[2]Output!D199</f>
        <v>0</v>
      </c>
      <c r="AF152" s="8">
        <f>[2]Output!E199</f>
        <v>0</v>
      </c>
      <c r="AG152" s="22">
        <f t="shared" si="141"/>
        <v>0</v>
      </c>
      <c r="AH152" s="22">
        <f t="shared" si="142"/>
        <v>0</v>
      </c>
      <c r="AI152" s="250">
        <f t="shared" si="143"/>
        <v>0</v>
      </c>
      <c r="AJ152" s="36" t="e">
        <f t="shared" si="129"/>
        <v>#DIV/0!</v>
      </c>
      <c r="AK152" s="36" t="e">
        <f t="shared" si="130"/>
        <v>#DIV/0!</v>
      </c>
      <c r="AL152" s="10">
        <f>[2]Output!Q199</f>
        <v>0</v>
      </c>
      <c r="AM152" s="10">
        <f>[2]Output!R199</f>
        <v>0</v>
      </c>
      <c r="AO152" s="5">
        <f>[5]Output!B199</f>
        <v>0</v>
      </c>
      <c r="AP152" s="5">
        <f>[5]Output!C199</f>
        <v>0</v>
      </c>
      <c r="AQ152" s="8">
        <f>[5]Output!D199</f>
        <v>0</v>
      </c>
      <c r="AR152" s="8">
        <f>[5]Output!E199</f>
        <v>0</v>
      </c>
      <c r="AS152" s="22">
        <f t="shared" si="144"/>
        <v>0</v>
      </c>
      <c r="AT152" s="22">
        <f t="shared" si="145"/>
        <v>0</v>
      </c>
      <c r="AU152" s="250">
        <f t="shared" si="146"/>
        <v>0</v>
      </c>
      <c r="AV152" s="36" t="e">
        <f t="shared" si="131"/>
        <v>#DIV/0!</v>
      </c>
      <c r="AW152" s="36" t="e">
        <f t="shared" si="132"/>
        <v>#DIV/0!</v>
      </c>
      <c r="AX152" s="10">
        <f>[5]Output!Q199</f>
        <v>0</v>
      </c>
      <c r="AY152" s="10">
        <f>[5]Output!R199</f>
        <v>0</v>
      </c>
      <c r="BA152" s="5">
        <f>[6]Output!B199</f>
        <v>4428</v>
      </c>
      <c r="BB152" s="5">
        <f>[6]Output!C199</f>
        <v>4408</v>
      </c>
      <c r="BC152" s="8">
        <f>[6]Output!D199</f>
        <v>495</v>
      </c>
      <c r="BD152" s="8">
        <f>[6]Output!E199</f>
        <v>539</v>
      </c>
      <c r="BE152" s="22">
        <f t="shared" si="147"/>
        <v>4923</v>
      </c>
      <c r="BF152" s="22">
        <f t="shared" si="148"/>
        <v>4947</v>
      </c>
      <c r="BG152" s="250">
        <f t="shared" si="149"/>
        <v>9870</v>
      </c>
      <c r="BH152" s="36">
        <f t="shared" si="133"/>
        <v>0.10054844606946983</v>
      </c>
      <c r="BI152" s="36">
        <f t="shared" si="134"/>
        <v>0.10895492217505559</v>
      </c>
      <c r="BJ152" s="10">
        <f>[5]Output!AC199</f>
        <v>0</v>
      </c>
      <c r="BK152" s="10">
        <f>[5]Output!AD199</f>
        <v>0</v>
      </c>
    </row>
    <row r="153" spans="1:63" x14ac:dyDescent="0.25">
      <c r="A153" s="33">
        <v>15</v>
      </c>
      <c r="C153" s="5">
        <f>[3]Output!B200</f>
        <v>0</v>
      </c>
      <c r="D153" s="5">
        <f>[3]Output!C200</f>
        <v>0</v>
      </c>
      <c r="E153" s="8">
        <f>[3]Output!D200</f>
        <v>0</v>
      </c>
      <c r="F153" s="8">
        <f>[3]Output!E200</f>
        <v>0</v>
      </c>
      <c r="G153" s="22">
        <f t="shared" si="135"/>
        <v>0</v>
      </c>
      <c r="H153" s="22">
        <f t="shared" si="136"/>
        <v>0</v>
      </c>
      <c r="I153" s="250">
        <f t="shared" si="137"/>
        <v>0</v>
      </c>
      <c r="J153" s="36" t="e">
        <f t="shared" si="125"/>
        <v>#DIV/0!</v>
      </c>
      <c r="K153" s="36" t="e">
        <f t="shared" si="126"/>
        <v>#DIV/0!</v>
      </c>
      <c r="L153" s="10">
        <f>[3]Output!Q200</f>
        <v>0</v>
      </c>
      <c r="M153" s="10">
        <f>[3]Output!R200</f>
        <v>0</v>
      </c>
      <c r="O153" s="5">
        <f>[4]Output!B200</f>
        <v>0</v>
      </c>
      <c r="P153" s="5">
        <f>[4]Output!C200</f>
        <v>0</v>
      </c>
      <c r="Q153" s="8">
        <f>[4]Output!D200</f>
        <v>0</v>
      </c>
      <c r="R153" s="8">
        <f>[4]Output!E200</f>
        <v>0</v>
      </c>
      <c r="S153" s="22">
        <f t="shared" si="138"/>
        <v>0</v>
      </c>
      <c r="T153" s="22">
        <f t="shared" si="139"/>
        <v>0</v>
      </c>
      <c r="U153" s="250">
        <f t="shared" si="140"/>
        <v>0</v>
      </c>
      <c r="V153" s="36" t="e">
        <f t="shared" si="127"/>
        <v>#DIV/0!</v>
      </c>
      <c r="W153" s="36" t="e">
        <f t="shared" si="128"/>
        <v>#DIV/0!</v>
      </c>
      <c r="X153" s="10">
        <f>[4]Output!Q200</f>
        <v>0</v>
      </c>
      <c r="Y153" s="10">
        <f>[4]Output!R200</f>
        <v>0</v>
      </c>
      <c r="AA153" s="33">
        <v>15</v>
      </c>
      <c r="AC153" s="5">
        <f>[2]Output!B200</f>
        <v>0</v>
      </c>
      <c r="AD153" s="5">
        <f>[2]Output!C200</f>
        <v>0</v>
      </c>
      <c r="AE153" s="8">
        <f>[2]Output!D200</f>
        <v>0</v>
      </c>
      <c r="AF153" s="8">
        <f>[2]Output!E200</f>
        <v>0</v>
      </c>
      <c r="AG153" s="22">
        <f t="shared" si="141"/>
        <v>0</v>
      </c>
      <c r="AH153" s="22">
        <f t="shared" si="142"/>
        <v>0</v>
      </c>
      <c r="AI153" s="250">
        <f t="shared" si="143"/>
        <v>0</v>
      </c>
      <c r="AJ153" s="36" t="e">
        <f t="shared" si="129"/>
        <v>#DIV/0!</v>
      </c>
      <c r="AK153" s="36" t="e">
        <f t="shared" si="130"/>
        <v>#DIV/0!</v>
      </c>
      <c r="AL153" s="10">
        <f>[2]Output!Q200</f>
        <v>0</v>
      </c>
      <c r="AM153" s="10">
        <f>[2]Output!R200</f>
        <v>0</v>
      </c>
      <c r="AO153" s="5">
        <f>[5]Output!B200</f>
        <v>0</v>
      </c>
      <c r="AP153" s="5">
        <f>[5]Output!C200</f>
        <v>0</v>
      </c>
      <c r="AQ153" s="8">
        <f>[5]Output!D200</f>
        <v>0</v>
      </c>
      <c r="AR153" s="8">
        <f>[5]Output!E200</f>
        <v>0</v>
      </c>
      <c r="AS153" s="22">
        <f t="shared" si="144"/>
        <v>0</v>
      </c>
      <c r="AT153" s="22">
        <f t="shared" si="145"/>
        <v>0</v>
      </c>
      <c r="AU153" s="250">
        <f t="shared" si="146"/>
        <v>0</v>
      </c>
      <c r="AV153" s="36" t="e">
        <f t="shared" si="131"/>
        <v>#DIV/0!</v>
      </c>
      <c r="AW153" s="36" t="e">
        <f t="shared" si="132"/>
        <v>#DIV/0!</v>
      </c>
      <c r="AX153" s="10">
        <f>[5]Output!Q200</f>
        <v>0</v>
      </c>
      <c r="AY153" s="10">
        <f>[5]Output!R200</f>
        <v>0</v>
      </c>
      <c r="BA153" s="5">
        <f>[6]Output!B200</f>
        <v>4766</v>
      </c>
      <c r="BB153" s="5">
        <f>[6]Output!C200</f>
        <v>4558</v>
      </c>
      <c r="BC153" s="8">
        <f>[6]Output!D200</f>
        <v>764</v>
      </c>
      <c r="BD153" s="8">
        <f>[6]Output!E200</f>
        <v>692</v>
      </c>
      <c r="BE153" s="22">
        <f t="shared" si="147"/>
        <v>5530</v>
      </c>
      <c r="BF153" s="22">
        <f t="shared" si="148"/>
        <v>5250</v>
      </c>
      <c r="BG153" s="250">
        <f t="shared" si="149"/>
        <v>10780</v>
      </c>
      <c r="BH153" s="36">
        <f t="shared" si="133"/>
        <v>0.13815551537070525</v>
      </c>
      <c r="BI153" s="36">
        <f t="shared" si="134"/>
        <v>0.13180952380952382</v>
      </c>
      <c r="BJ153" s="10">
        <f>[5]Output!AC200</f>
        <v>0</v>
      </c>
      <c r="BK153" s="10">
        <f>[5]Output!AD200</f>
        <v>0</v>
      </c>
    </row>
    <row r="154" spans="1:63" x14ac:dyDescent="0.25">
      <c r="A154" s="33">
        <v>16</v>
      </c>
      <c r="C154" s="5">
        <f>[3]Output!B201</f>
        <v>0</v>
      </c>
      <c r="D154" s="5">
        <f>[3]Output!C201</f>
        <v>0</v>
      </c>
      <c r="E154" s="8">
        <f>[3]Output!D201</f>
        <v>0</v>
      </c>
      <c r="F154" s="8">
        <f>[3]Output!E201</f>
        <v>0</v>
      </c>
      <c r="G154" s="22">
        <f t="shared" si="135"/>
        <v>0</v>
      </c>
      <c r="H154" s="22">
        <f t="shared" si="136"/>
        <v>0</v>
      </c>
      <c r="I154" s="250">
        <f t="shared" si="137"/>
        <v>0</v>
      </c>
      <c r="J154" s="36" t="e">
        <f t="shared" si="125"/>
        <v>#DIV/0!</v>
      </c>
      <c r="K154" s="36" t="e">
        <f t="shared" si="126"/>
        <v>#DIV/0!</v>
      </c>
      <c r="L154" s="10">
        <f>[3]Output!Q201</f>
        <v>0</v>
      </c>
      <c r="M154" s="10">
        <f>[3]Output!R201</f>
        <v>0</v>
      </c>
      <c r="O154" s="5">
        <f>[4]Output!B201</f>
        <v>0</v>
      </c>
      <c r="P154" s="5">
        <f>[4]Output!C201</f>
        <v>0</v>
      </c>
      <c r="Q154" s="8">
        <f>[4]Output!D201</f>
        <v>0</v>
      </c>
      <c r="R154" s="8">
        <f>[4]Output!E201</f>
        <v>0</v>
      </c>
      <c r="S154" s="22">
        <f t="shared" si="138"/>
        <v>0</v>
      </c>
      <c r="T154" s="22">
        <f t="shared" si="139"/>
        <v>0</v>
      </c>
      <c r="U154" s="250">
        <f t="shared" si="140"/>
        <v>0</v>
      </c>
      <c r="V154" s="36" t="e">
        <f t="shared" si="127"/>
        <v>#DIV/0!</v>
      </c>
      <c r="W154" s="36" t="e">
        <f t="shared" si="128"/>
        <v>#DIV/0!</v>
      </c>
      <c r="X154" s="10">
        <f>[4]Output!Q201</f>
        <v>0</v>
      </c>
      <c r="Y154" s="10">
        <f>[4]Output!R201</f>
        <v>0</v>
      </c>
      <c r="AA154" s="33">
        <v>16</v>
      </c>
      <c r="AC154" s="5">
        <f>[2]Output!B201</f>
        <v>0</v>
      </c>
      <c r="AD154" s="5">
        <f>[2]Output!C201</f>
        <v>0</v>
      </c>
      <c r="AE154" s="8">
        <f>[2]Output!D201</f>
        <v>0</v>
      </c>
      <c r="AF154" s="8">
        <f>[2]Output!E201</f>
        <v>0</v>
      </c>
      <c r="AG154" s="22">
        <f t="shared" si="141"/>
        <v>0</v>
      </c>
      <c r="AH154" s="22">
        <f t="shared" si="142"/>
        <v>0</v>
      </c>
      <c r="AI154" s="250">
        <f t="shared" si="143"/>
        <v>0</v>
      </c>
      <c r="AJ154" s="36" t="e">
        <f t="shared" si="129"/>
        <v>#DIV/0!</v>
      </c>
      <c r="AK154" s="36" t="e">
        <f t="shared" si="130"/>
        <v>#DIV/0!</v>
      </c>
      <c r="AL154" s="10">
        <f>[2]Output!Q201</f>
        <v>0</v>
      </c>
      <c r="AM154" s="10">
        <f>[2]Output!R201</f>
        <v>0</v>
      </c>
      <c r="AO154" s="5">
        <f>[5]Output!B201</f>
        <v>0</v>
      </c>
      <c r="AP154" s="5">
        <f>[5]Output!C201</f>
        <v>0</v>
      </c>
      <c r="AQ154" s="8">
        <f>[5]Output!D201</f>
        <v>0</v>
      </c>
      <c r="AR154" s="8">
        <f>[5]Output!E201</f>
        <v>0</v>
      </c>
      <c r="AS154" s="22">
        <f t="shared" si="144"/>
        <v>0</v>
      </c>
      <c r="AT154" s="22">
        <f t="shared" si="145"/>
        <v>0</v>
      </c>
      <c r="AU154" s="250">
        <f t="shared" si="146"/>
        <v>0</v>
      </c>
      <c r="AV154" s="36" t="e">
        <f t="shared" si="131"/>
        <v>#DIV/0!</v>
      </c>
      <c r="AW154" s="36" t="e">
        <f t="shared" si="132"/>
        <v>#DIV/0!</v>
      </c>
      <c r="AX154" s="10">
        <f>[5]Output!Q201</f>
        <v>0</v>
      </c>
      <c r="AY154" s="10">
        <f>[5]Output!R201</f>
        <v>0</v>
      </c>
      <c r="BA154" s="5">
        <f>[6]Output!B201</f>
        <v>5083</v>
      </c>
      <c r="BB154" s="5">
        <f>[6]Output!C201</f>
        <v>4887</v>
      </c>
      <c r="BC154" s="8">
        <f>[6]Output!D201</f>
        <v>1507</v>
      </c>
      <c r="BD154" s="8">
        <f>[6]Output!E201</f>
        <v>1678</v>
      </c>
      <c r="BE154" s="22">
        <f t="shared" si="147"/>
        <v>6590</v>
      </c>
      <c r="BF154" s="22">
        <f t="shared" si="148"/>
        <v>6565</v>
      </c>
      <c r="BG154" s="250">
        <f t="shared" si="149"/>
        <v>13155</v>
      </c>
      <c r="BH154" s="36">
        <f t="shared" si="133"/>
        <v>0.22867981790591807</v>
      </c>
      <c r="BI154" s="36">
        <f t="shared" si="134"/>
        <v>0.25559786747905561</v>
      </c>
      <c r="BJ154" s="10">
        <f>[5]Output!AC201</f>
        <v>0</v>
      </c>
      <c r="BK154" s="10">
        <f>[5]Output!AD201</f>
        <v>0</v>
      </c>
    </row>
    <row r="155" spans="1:63" x14ac:dyDescent="0.25">
      <c r="A155" s="34">
        <v>17</v>
      </c>
      <c r="C155" s="19">
        <f>[3]Output!B202</f>
        <v>0</v>
      </c>
      <c r="D155" s="19">
        <f>[3]Output!C202</f>
        <v>0</v>
      </c>
      <c r="E155" s="20">
        <f>[3]Output!D202</f>
        <v>0</v>
      </c>
      <c r="F155" s="20">
        <f>[3]Output!E202</f>
        <v>0</v>
      </c>
      <c r="G155" s="23">
        <f t="shared" si="135"/>
        <v>0</v>
      </c>
      <c r="H155" s="23">
        <f t="shared" si="136"/>
        <v>0</v>
      </c>
      <c r="I155" s="251">
        <f t="shared" si="137"/>
        <v>0</v>
      </c>
      <c r="J155" s="37" t="e">
        <f t="shared" si="125"/>
        <v>#DIV/0!</v>
      </c>
      <c r="K155" s="37" t="e">
        <f t="shared" si="126"/>
        <v>#DIV/0!</v>
      </c>
      <c r="L155" s="21">
        <f>[3]Output!Q202</f>
        <v>0</v>
      </c>
      <c r="M155" s="21">
        <f>[3]Output!R202</f>
        <v>0</v>
      </c>
      <c r="O155" s="19">
        <f>[4]Output!B202</f>
        <v>0</v>
      </c>
      <c r="P155" s="19">
        <f>[4]Output!C202</f>
        <v>0</v>
      </c>
      <c r="Q155" s="20">
        <f>[4]Output!D202</f>
        <v>0</v>
      </c>
      <c r="R155" s="20">
        <f>[4]Output!E202</f>
        <v>0</v>
      </c>
      <c r="S155" s="23">
        <f t="shared" si="138"/>
        <v>0</v>
      </c>
      <c r="T155" s="23">
        <f t="shared" si="139"/>
        <v>0</v>
      </c>
      <c r="U155" s="251">
        <f t="shared" si="140"/>
        <v>0</v>
      </c>
      <c r="V155" s="37" t="e">
        <f t="shared" si="127"/>
        <v>#DIV/0!</v>
      </c>
      <c r="W155" s="37" t="e">
        <f t="shared" si="128"/>
        <v>#DIV/0!</v>
      </c>
      <c r="X155" s="21">
        <f>[4]Output!Q202</f>
        <v>0</v>
      </c>
      <c r="Y155" s="21">
        <f>[4]Output!R202</f>
        <v>0</v>
      </c>
      <c r="AA155" s="34">
        <v>17</v>
      </c>
      <c r="AC155" s="19">
        <f>[2]Output!B202</f>
        <v>0</v>
      </c>
      <c r="AD155" s="19">
        <f>[2]Output!C202</f>
        <v>0</v>
      </c>
      <c r="AE155" s="20">
        <f>[2]Output!D202</f>
        <v>0</v>
      </c>
      <c r="AF155" s="20">
        <f>[2]Output!E202</f>
        <v>0</v>
      </c>
      <c r="AG155" s="23">
        <f t="shared" si="141"/>
        <v>0</v>
      </c>
      <c r="AH155" s="23">
        <f t="shared" si="142"/>
        <v>0</v>
      </c>
      <c r="AI155" s="251">
        <f t="shared" si="143"/>
        <v>0</v>
      </c>
      <c r="AJ155" s="37" t="e">
        <f t="shared" si="129"/>
        <v>#DIV/0!</v>
      </c>
      <c r="AK155" s="37" t="e">
        <f t="shared" si="130"/>
        <v>#DIV/0!</v>
      </c>
      <c r="AL155" s="21">
        <f>[2]Output!Q202</f>
        <v>0</v>
      </c>
      <c r="AM155" s="21">
        <f>[2]Output!R202</f>
        <v>0</v>
      </c>
      <c r="AO155" s="19">
        <f>[5]Output!B202</f>
        <v>0</v>
      </c>
      <c r="AP155" s="19">
        <f>[5]Output!C202</f>
        <v>0</v>
      </c>
      <c r="AQ155" s="20">
        <f>[5]Output!D202</f>
        <v>0</v>
      </c>
      <c r="AR155" s="20">
        <f>[5]Output!E202</f>
        <v>0</v>
      </c>
      <c r="AS155" s="23">
        <f t="shared" si="144"/>
        <v>0</v>
      </c>
      <c r="AT155" s="23">
        <f t="shared" si="145"/>
        <v>0</v>
      </c>
      <c r="AU155" s="251">
        <f t="shared" si="146"/>
        <v>0</v>
      </c>
      <c r="AV155" s="37" t="e">
        <f t="shared" si="131"/>
        <v>#DIV/0!</v>
      </c>
      <c r="AW155" s="37" t="e">
        <f t="shared" si="132"/>
        <v>#DIV/0!</v>
      </c>
      <c r="AX155" s="21">
        <f>[5]Output!Q202</f>
        <v>0</v>
      </c>
      <c r="AY155" s="21">
        <f>[5]Output!R202</f>
        <v>0</v>
      </c>
      <c r="BA155" s="19">
        <f>[6]Output!B202</f>
        <v>5136</v>
      </c>
      <c r="BB155" s="19">
        <f>[6]Output!C202</f>
        <v>4841</v>
      </c>
      <c r="BC155" s="20">
        <f>[6]Output!D202</f>
        <v>1600</v>
      </c>
      <c r="BD155" s="20">
        <f>[6]Output!E202</f>
        <v>1555</v>
      </c>
      <c r="BE155" s="23">
        <f t="shared" si="147"/>
        <v>6736</v>
      </c>
      <c r="BF155" s="23">
        <f t="shared" si="148"/>
        <v>6396</v>
      </c>
      <c r="BG155" s="251">
        <f t="shared" si="149"/>
        <v>13132</v>
      </c>
      <c r="BH155" s="37">
        <f t="shared" si="133"/>
        <v>0.23752969121140141</v>
      </c>
      <c r="BI155" s="37">
        <f t="shared" si="134"/>
        <v>0.24312070043777362</v>
      </c>
      <c r="BJ155" s="21">
        <f>[5]Output!AC202</f>
        <v>0</v>
      </c>
      <c r="BK155" s="21">
        <f>[5]Output!AD202</f>
        <v>0</v>
      </c>
    </row>
    <row r="156" spans="1:63" x14ac:dyDescent="0.25">
      <c r="A156" s="34">
        <v>18</v>
      </c>
      <c r="C156" s="19">
        <f>[3]Output!B203</f>
        <v>0</v>
      </c>
      <c r="D156" s="19">
        <f>[3]Output!C203</f>
        <v>0</v>
      </c>
      <c r="E156" s="20">
        <f>[3]Output!D203</f>
        <v>0</v>
      </c>
      <c r="F156" s="20">
        <f>[3]Output!E203</f>
        <v>0</v>
      </c>
      <c r="G156" s="23">
        <f t="shared" si="135"/>
        <v>0</v>
      </c>
      <c r="H156" s="23">
        <f t="shared" si="136"/>
        <v>0</v>
      </c>
      <c r="I156" s="251">
        <f t="shared" si="137"/>
        <v>0</v>
      </c>
      <c r="J156" s="37" t="e">
        <f t="shared" si="125"/>
        <v>#DIV/0!</v>
      </c>
      <c r="K156" s="37" t="e">
        <f t="shared" si="126"/>
        <v>#DIV/0!</v>
      </c>
      <c r="L156" s="21">
        <f>[3]Output!Q203</f>
        <v>0</v>
      </c>
      <c r="M156" s="21">
        <f>[3]Output!R203</f>
        <v>0</v>
      </c>
      <c r="O156" s="19">
        <f>[4]Output!B203</f>
        <v>0</v>
      </c>
      <c r="P156" s="19">
        <f>[4]Output!C203</f>
        <v>0</v>
      </c>
      <c r="Q156" s="20">
        <f>[4]Output!D203</f>
        <v>0</v>
      </c>
      <c r="R156" s="20">
        <f>[4]Output!E203</f>
        <v>0</v>
      </c>
      <c r="S156" s="23">
        <f t="shared" si="138"/>
        <v>0</v>
      </c>
      <c r="T156" s="23">
        <f t="shared" si="139"/>
        <v>0</v>
      </c>
      <c r="U156" s="251">
        <f t="shared" si="140"/>
        <v>0</v>
      </c>
      <c r="V156" s="37" t="e">
        <f t="shared" si="127"/>
        <v>#DIV/0!</v>
      </c>
      <c r="W156" s="37" t="e">
        <f t="shared" si="128"/>
        <v>#DIV/0!</v>
      </c>
      <c r="X156" s="21">
        <f>[4]Output!Q203</f>
        <v>0</v>
      </c>
      <c r="Y156" s="21">
        <f>[4]Output!R203</f>
        <v>0</v>
      </c>
      <c r="AA156" s="34">
        <v>18</v>
      </c>
      <c r="AC156" s="19">
        <f>[2]Output!B203</f>
        <v>0</v>
      </c>
      <c r="AD156" s="19">
        <f>[2]Output!C203</f>
        <v>0</v>
      </c>
      <c r="AE156" s="20">
        <f>[2]Output!D203</f>
        <v>0</v>
      </c>
      <c r="AF156" s="20">
        <f>[2]Output!E203</f>
        <v>0</v>
      </c>
      <c r="AG156" s="23">
        <f t="shared" si="141"/>
        <v>0</v>
      </c>
      <c r="AH156" s="23">
        <f t="shared" si="142"/>
        <v>0</v>
      </c>
      <c r="AI156" s="251">
        <f t="shared" si="143"/>
        <v>0</v>
      </c>
      <c r="AJ156" s="37" t="e">
        <f t="shared" si="129"/>
        <v>#DIV/0!</v>
      </c>
      <c r="AK156" s="37" t="e">
        <f t="shared" si="130"/>
        <v>#DIV/0!</v>
      </c>
      <c r="AL156" s="21">
        <f>[2]Output!Q203</f>
        <v>0</v>
      </c>
      <c r="AM156" s="21">
        <f>[2]Output!R203</f>
        <v>0</v>
      </c>
      <c r="AO156" s="19">
        <f>[5]Output!B203</f>
        <v>0</v>
      </c>
      <c r="AP156" s="19">
        <f>[5]Output!C203</f>
        <v>0</v>
      </c>
      <c r="AQ156" s="20">
        <f>[5]Output!D203</f>
        <v>0</v>
      </c>
      <c r="AR156" s="20">
        <f>[5]Output!E203</f>
        <v>0</v>
      </c>
      <c r="AS156" s="23">
        <f t="shared" si="144"/>
        <v>0</v>
      </c>
      <c r="AT156" s="23">
        <f t="shared" si="145"/>
        <v>0</v>
      </c>
      <c r="AU156" s="251">
        <f t="shared" si="146"/>
        <v>0</v>
      </c>
      <c r="AV156" s="37" t="e">
        <f t="shared" si="131"/>
        <v>#DIV/0!</v>
      </c>
      <c r="AW156" s="37" t="e">
        <f t="shared" si="132"/>
        <v>#DIV/0!</v>
      </c>
      <c r="AX156" s="21">
        <f>[5]Output!Q203</f>
        <v>0</v>
      </c>
      <c r="AY156" s="21">
        <f>[5]Output!R203</f>
        <v>0</v>
      </c>
      <c r="BA156" s="19">
        <f>[6]Output!B203</f>
        <v>5551</v>
      </c>
      <c r="BB156" s="19">
        <f>[6]Output!C203</f>
        <v>5188</v>
      </c>
      <c r="BC156" s="20">
        <f>[6]Output!D203</f>
        <v>2408</v>
      </c>
      <c r="BD156" s="20">
        <f>[6]Output!E203</f>
        <v>2365</v>
      </c>
      <c r="BE156" s="23">
        <f t="shared" si="147"/>
        <v>7959</v>
      </c>
      <c r="BF156" s="23">
        <f t="shared" si="148"/>
        <v>7553</v>
      </c>
      <c r="BG156" s="251">
        <f t="shared" si="149"/>
        <v>15512</v>
      </c>
      <c r="BH156" s="37">
        <f t="shared" si="133"/>
        <v>0.30255057167985927</v>
      </c>
      <c r="BI156" s="37">
        <f t="shared" si="134"/>
        <v>0.31312061432543359</v>
      </c>
      <c r="BJ156" s="21">
        <f>[5]Output!AC203</f>
        <v>0</v>
      </c>
      <c r="BK156" s="21">
        <f>[5]Output!AD203</f>
        <v>0</v>
      </c>
    </row>
    <row r="157" spans="1:63" x14ac:dyDescent="0.25">
      <c r="A157" s="34">
        <v>19</v>
      </c>
      <c r="C157" s="19">
        <f>[3]Output!B204</f>
        <v>0</v>
      </c>
      <c r="D157" s="19">
        <f>[3]Output!C204</f>
        <v>0</v>
      </c>
      <c r="E157" s="20">
        <f>[3]Output!D204</f>
        <v>0</v>
      </c>
      <c r="F157" s="20">
        <f>[3]Output!E204</f>
        <v>0</v>
      </c>
      <c r="G157" s="23">
        <f t="shared" si="135"/>
        <v>0</v>
      </c>
      <c r="H157" s="23">
        <f t="shared" si="136"/>
        <v>0</v>
      </c>
      <c r="I157" s="251">
        <f t="shared" si="137"/>
        <v>0</v>
      </c>
      <c r="J157" s="37" t="e">
        <f t="shared" si="125"/>
        <v>#DIV/0!</v>
      </c>
      <c r="K157" s="37" t="e">
        <f t="shared" si="126"/>
        <v>#DIV/0!</v>
      </c>
      <c r="L157" s="21">
        <f>[3]Output!Q204</f>
        <v>0</v>
      </c>
      <c r="M157" s="21">
        <f>[3]Output!R204</f>
        <v>0</v>
      </c>
      <c r="O157" s="19">
        <f>[4]Output!B204</f>
        <v>0</v>
      </c>
      <c r="P157" s="19">
        <f>[4]Output!C204</f>
        <v>0</v>
      </c>
      <c r="Q157" s="20">
        <f>[4]Output!D204</f>
        <v>0</v>
      </c>
      <c r="R157" s="20">
        <f>[4]Output!E204</f>
        <v>0</v>
      </c>
      <c r="S157" s="23">
        <f t="shared" si="138"/>
        <v>0</v>
      </c>
      <c r="T157" s="23">
        <f t="shared" si="139"/>
        <v>0</v>
      </c>
      <c r="U157" s="251">
        <f t="shared" si="140"/>
        <v>0</v>
      </c>
      <c r="V157" s="37" t="e">
        <f t="shared" si="127"/>
        <v>#DIV/0!</v>
      </c>
      <c r="W157" s="37" t="e">
        <f t="shared" si="128"/>
        <v>#DIV/0!</v>
      </c>
      <c r="X157" s="21">
        <f>[4]Output!Q204</f>
        <v>0</v>
      </c>
      <c r="Y157" s="21">
        <f>[4]Output!R204</f>
        <v>0</v>
      </c>
      <c r="AA157" s="34">
        <v>19</v>
      </c>
      <c r="AC157" s="19">
        <f>[2]Output!B204</f>
        <v>0</v>
      </c>
      <c r="AD157" s="19">
        <f>[2]Output!C204</f>
        <v>0</v>
      </c>
      <c r="AE157" s="20">
        <f>[2]Output!D204</f>
        <v>0</v>
      </c>
      <c r="AF157" s="20">
        <f>[2]Output!E204</f>
        <v>0</v>
      </c>
      <c r="AG157" s="23">
        <f t="shared" si="141"/>
        <v>0</v>
      </c>
      <c r="AH157" s="23">
        <f t="shared" si="142"/>
        <v>0</v>
      </c>
      <c r="AI157" s="251">
        <f t="shared" si="143"/>
        <v>0</v>
      </c>
      <c r="AJ157" s="37" t="e">
        <f t="shared" si="129"/>
        <v>#DIV/0!</v>
      </c>
      <c r="AK157" s="37" t="e">
        <f t="shared" si="130"/>
        <v>#DIV/0!</v>
      </c>
      <c r="AL157" s="21">
        <f>[2]Output!Q204</f>
        <v>0</v>
      </c>
      <c r="AM157" s="21">
        <f>[2]Output!R204</f>
        <v>0</v>
      </c>
      <c r="AO157" s="19">
        <f>[5]Output!B204</f>
        <v>0</v>
      </c>
      <c r="AP157" s="19">
        <f>[5]Output!C204</f>
        <v>0</v>
      </c>
      <c r="AQ157" s="20">
        <f>[5]Output!D204</f>
        <v>0</v>
      </c>
      <c r="AR157" s="20">
        <f>[5]Output!E204</f>
        <v>0</v>
      </c>
      <c r="AS157" s="23">
        <f t="shared" si="144"/>
        <v>0</v>
      </c>
      <c r="AT157" s="23">
        <f t="shared" si="145"/>
        <v>0</v>
      </c>
      <c r="AU157" s="251">
        <f t="shared" si="146"/>
        <v>0</v>
      </c>
      <c r="AV157" s="37" t="e">
        <f t="shared" si="131"/>
        <v>#DIV/0!</v>
      </c>
      <c r="AW157" s="37" t="e">
        <f t="shared" si="132"/>
        <v>#DIV/0!</v>
      </c>
      <c r="AX157" s="21">
        <f>[5]Output!Q204</f>
        <v>0</v>
      </c>
      <c r="AY157" s="21">
        <f>[5]Output!R204</f>
        <v>0</v>
      </c>
      <c r="BA157" s="19">
        <f>[6]Output!B204</f>
        <v>5224</v>
      </c>
      <c r="BB157" s="19">
        <f>[6]Output!C204</f>
        <v>5270</v>
      </c>
      <c r="BC157" s="20">
        <f>[6]Output!D204</f>
        <v>971</v>
      </c>
      <c r="BD157" s="20">
        <f>[6]Output!E204</f>
        <v>1432</v>
      </c>
      <c r="BE157" s="23">
        <f t="shared" si="147"/>
        <v>6195</v>
      </c>
      <c r="BF157" s="23">
        <f t="shared" si="148"/>
        <v>6702</v>
      </c>
      <c r="BG157" s="251">
        <f t="shared" si="149"/>
        <v>12897</v>
      </c>
      <c r="BH157" s="37">
        <f t="shared" si="133"/>
        <v>0.15673930589184826</v>
      </c>
      <c r="BI157" s="37">
        <f t="shared" si="134"/>
        <v>0.21366756192181438</v>
      </c>
      <c r="BJ157" s="21">
        <f>[5]Output!AC204</f>
        <v>0</v>
      </c>
      <c r="BK157" s="21">
        <f>[5]Output!AD204</f>
        <v>0</v>
      </c>
    </row>
    <row r="158" spans="1:63" x14ac:dyDescent="0.25">
      <c r="A158" s="33">
        <v>20</v>
      </c>
      <c r="C158" s="5">
        <f>[3]Output!B205</f>
        <v>0</v>
      </c>
      <c r="D158" s="5">
        <f>[3]Output!C205</f>
        <v>0</v>
      </c>
      <c r="E158" s="8">
        <f>[3]Output!D205</f>
        <v>0</v>
      </c>
      <c r="F158" s="8">
        <f>[3]Output!E205</f>
        <v>0</v>
      </c>
      <c r="G158" s="22">
        <f t="shared" si="135"/>
        <v>0</v>
      </c>
      <c r="H158" s="22">
        <f t="shared" si="136"/>
        <v>0</v>
      </c>
      <c r="I158" s="250">
        <f t="shared" si="137"/>
        <v>0</v>
      </c>
      <c r="J158" s="36" t="e">
        <f t="shared" si="125"/>
        <v>#DIV/0!</v>
      </c>
      <c r="K158" s="36" t="e">
        <f t="shared" si="126"/>
        <v>#DIV/0!</v>
      </c>
      <c r="L158" s="10">
        <f>[3]Output!Q205</f>
        <v>0</v>
      </c>
      <c r="M158" s="10">
        <f>[3]Output!R205</f>
        <v>0</v>
      </c>
      <c r="O158" s="5">
        <f>[4]Output!B205</f>
        <v>0</v>
      </c>
      <c r="P158" s="5">
        <f>[4]Output!C205</f>
        <v>0</v>
      </c>
      <c r="Q158" s="8">
        <f>[4]Output!D205</f>
        <v>0</v>
      </c>
      <c r="R158" s="8">
        <f>[4]Output!E205</f>
        <v>0</v>
      </c>
      <c r="S158" s="22">
        <f t="shared" si="138"/>
        <v>0</v>
      </c>
      <c r="T158" s="22">
        <f t="shared" si="139"/>
        <v>0</v>
      </c>
      <c r="U158" s="250">
        <f t="shared" si="140"/>
        <v>0</v>
      </c>
      <c r="V158" s="36" t="e">
        <f t="shared" si="127"/>
        <v>#DIV/0!</v>
      </c>
      <c r="W158" s="36" t="e">
        <f t="shared" si="128"/>
        <v>#DIV/0!</v>
      </c>
      <c r="X158" s="10">
        <f>[4]Output!Q205</f>
        <v>0</v>
      </c>
      <c r="Y158" s="10">
        <f>[4]Output!R205</f>
        <v>0</v>
      </c>
      <c r="AA158" s="33">
        <v>20</v>
      </c>
      <c r="AC158" s="5">
        <f>[2]Output!B205</f>
        <v>0</v>
      </c>
      <c r="AD158" s="5">
        <f>[2]Output!C205</f>
        <v>0</v>
      </c>
      <c r="AE158" s="8">
        <f>[2]Output!D205</f>
        <v>0</v>
      </c>
      <c r="AF158" s="8">
        <f>[2]Output!E205</f>
        <v>0</v>
      </c>
      <c r="AG158" s="22">
        <f t="shared" si="141"/>
        <v>0</v>
      </c>
      <c r="AH158" s="22">
        <f t="shared" si="142"/>
        <v>0</v>
      </c>
      <c r="AI158" s="250">
        <f t="shared" si="143"/>
        <v>0</v>
      </c>
      <c r="AJ158" s="36" t="e">
        <f t="shared" si="129"/>
        <v>#DIV/0!</v>
      </c>
      <c r="AK158" s="36" t="e">
        <f t="shared" si="130"/>
        <v>#DIV/0!</v>
      </c>
      <c r="AL158" s="10">
        <f>[2]Output!Q205</f>
        <v>0</v>
      </c>
      <c r="AM158" s="10">
        <f>[2]Output!R205</f>
        <v>0</v>
      </c>
      <c r="AO158" s="5">
        <f>[5]Output!B205</f>
        <v>0</v>
      </c>
      <c r="AP158" s="5">
        <f>[5]Output!C205</f>
        <v>0</v>
      </c>
      <c r="AQ158" s="8">
        <f>[5]Output!D205</f>
        <v>0</v>
      </c>
      <c r="AR158" s="8">
        <f>[5]Output!E205</f>
        <v>0</v>
      </c>
      <c r="AS158" s="22">
        <f t="shared" si="144"/>
        <v>0</v>
      </c>
      <c r="AT158" s="22">
        <f t="shared" si="145"/>
        <v>0</v>
      </c>
      <c r="AU158" s="250">
        <f t="shared" si="146"/>
        <v>0</v>
      </c>
      <c r="AV158" s="36" t="e">
        <f t="shared" si="131"/>
        <v>#DIV/0!</v>
      </c>
      <c r="AW158" s="36" t="e">
        <f t="shared" si="132"/>
        <v>#DIV/0!</v>
      </c>
      <c r="AX158" s="10">
        <f>[5]Output!Q205</f>
        <v>0</v>
      </c>
      <c r="AY158" s="10">
        <f>[5]Output!R205</f>
        <v>0</v>
      </c>
      <c r="BA158" s="5">
        <f>[6]Output!B205</f>
        <v>4568</v>
      </c>
      <c r="BB158" s="5">
        <f>[6]Output!C205</f>
        <v>4508</v>
      </c>
      <c r="BC158" s="8">
        <f>[6]Output!D205</f>
        <v>345</v>
      </c>
      <c r="BD158" s="8">
        <f>[6]Output!E205</f>
        <v>336</v>
      </c>
      <c r="BE158" s="22">
        <f t="shared" si="147"/>
        <v>4913</v>
      </c>
      <c r="BF158" s="22">
        <f t="shared" si="148"/>
        <v>4844</v>
      </c>
      <c r="BG158" s="250">
        <f t="shared" si="149"/>
        <v>9757</v>
      </c>
      <c r="BH158" s="36">
        <f t="shared" si="133"/>
        <v>7.0221860370445754E-2</v>
      </c>
      <c r="BI158" s="36">
        <f t="shared" si="134"/>
        <v>6.9364161849710976E-2</v>
      </c>
      <c r="BJ158" s="10">
        <f>[5]Output!AC205</f>
        <v>0</v>
      </c>
      <c r="BK158" s="10">
        <f>[5]Output!AD205</f>
        <v>0</v>
      </c>
    </row>
    <row r="159" spans="1:63" x14ac:dyDescent="0.25">
      <c r="A159" s="33">
        <v>21</v>
      </c>
      <c r="C159" s="5">
        <f>[3]Output!B206</f>
        <v>0</v>
      </c>
      <c r="D159" s="5">
        <f>[3]Output!C206</f>
        <v>0</v>
      </c>
      <c r="E159" s="8">
        <f>[3]Output!D206</f>
        <v>0</v>
      </c>
      <c r="F159" s="8">
        <f>[3]Output!E206</f>
        <v>0</v>
      </c>
      <c r="G159" s="22">
        <f t="shared" si="135"/>
        <v>0</v>
      </c>
      <c r="H159" s="22">
        <f t="shared" si="136"/>
        <v>0</v>
      </c>
      <c r="I159" s="250">
        <f t="shared" si="137"/>
        <v>0</v>
      </c>
      <c r="J159" s="36" t="e">
        <f t="shared" si="125"/>
        <v>#DIV/0!</v>
      </c>
      <c r="K159" s="36" t="e">
        <f t="shared" si="126"/>
        <v>#DIV/0!</v>
      </c>
      <c r="L159" s="10">
        <f>[3]Output!Q206</f>
        <v>0</v>
      </c>
      <c r="M159" s="10">
        <f>[3]Output!R206</f>
        <v>0</v>
      </c>
      <c r="O159" s="5">
        <f>[4]Output!B206</f>
        <v>0</v>
      </c>
      <c r="P159" s="5">
        <f>[4]Output!C206</f>
        <v>0</v>
      </c>
      <c r="Q159" s="8">
        <f>[4]Output!D206</f>
        <v>0</v>
      </c>
      <c r="R159" s="8">
        <f>[4]Output!E206</f>
        <v>0</v>
      </c>
      <c r="S159" s="22">
        <f t="shared" si="138"/>
        <v>0</v>
      </c>
      <c r="T159" s="22">
        <f t="shared" si="139"/>
        <v>0</v>
      </c>
      <c r="U159" s="250">
        <f t="shared" si="140"/>
        <v>0</v>
      </c>
      <c r="V159" s="36" t="e">
        <f t="shared" si="127"/>
        <v>#DIV/0!</v>
      </c>
      <c r="W159" s="36" t="e">
        <f t="shared" si="128"/>
        <v>#DIV/0!</v>
      </c>
      <c r="X159" s="10">
        <f>[4]Output!Q206</f>
        <v>0</v>
      </c>
      <c r="Y159" s="10">
        <f>[4]Output!R206</f>
        <v>0</v>
      </c>
      <c r="AA159" s="33">
        <v>21</v>
      </c>
      <c r="AC159" s="5">
        <f>[2]Output!B206</f>
        <v>0</v>
      </c>
      <c r="AD159" s="5">
        <f>[2]Output!C206</f>
        <v>0</v>
      </c>
      <c r="AE159" s="8">
        <f>[2]Output!D206</f>
        <v>0</v>
      </c>
      <c r="AF159" s="8">
        <f>[2]Output!E206</f>
        <v>0</v>
      </c>
      <c r="AG159" s="22">
        <f t="shared" si="141"/>
        <v>0</v>
      </c>
      <c r="AH159" s="22">
        <f t="shared" si="142"/>
        <v>0</v>
      </c>
      <c r="AI159" s="250">
        <f t="shared" si="143"/>
        <v>0</v>
      </c>
      <c r="AJ159" s="36" t="e">
        <f t="shared" si="129"/>
        <v>#DIV/0!</v>
      </c>
      <c r="AK159" s="36" t="e">
        <f t="shared" si="130"/>
        <v>#DIV/0!</v>
      </c>
      <c r="AL159" s="10">
        <f>[2]Output!Q206</f>
        <v>0</v>
      </c>
      <c r="AM159" s="10">
        <f>[2]Output!R206</f>
        <v>0</v>
      </c>
      <c r="AO159" s="5">
        <f>[5]Output!B206</f>
        <v>0</v>
      </c>
      <c r="AP159" s="5">
        <f>[5]Output!C206</f>
        <v>0</v>
      </c>
      <c r="AQ159" s="8">
        <f>[5]Output!D206</f>
        <v>0</v>
      </c>
      <c r="AR159" s="8">
        <f>[5]Output!E206</f>
        <v>0</v>
      </c>
      <c r="AS159" s="22">
        <f t="shared" si="144"/>
        <v>0</v>
      </c>
      <c r="AT159" s="22">
        <f t="shared" si="145"/>
        <v>0</v>
      </c>
      <c r="AU159" s="250">
        <f t="shared" si="146"/>
        <v>0</v>
      </c>
      <c r="AV159" s="36" t="e">
        <f t="shared" si="131"/>
        <v>#DIV/0!</v>
      </c>
      <c r="AW159" s="36" t="e">
        <f t="shared" si="132"/>
        <v>#DIV/0!</v>
      </c>
      <c r="AX159" s="10">
        <f>[5]Output!Q206</f>
        <v>0</v>
      </c>
      <c r="AY159" s="10">
        <f>[5]Output!R206</f>
        <v>0</v>
      </c>
      <c r="BA159" s="5">
        <f>[6]Output!B206</f>
        <v>3308</v>
      </c>
      <c r="BB159" s="5">
        <f>[6]Output!C206</f>
        <v>2888</v>
      </c>
      <c r="BC159" s="8">
        <f>[6]Output!D206</f>
        <v>160</v>
      </c>
      <c r="BD159" s="8">
        <f>[6]Output!E206</f>
        <v>112</v>
      </c>
      <c r="BE159" s="22">
        <f t="shared" si="147"/>
        <v>3468</v>
      </c>
      <c r="BF159" s="22">
        <f t="shared" si="148"/>
        <v>3000</v>
      </c>
      <c r="BG159" s="250">
        <f t="shared" si="149"/>
        <v>6468</v>
      </c>
      <c r="BH159" s="36">
        <f t="shared" si="133"/>
        <v>4.61361014994233E-2</v>
      </c>
      <c r="BI159" s="36">
        <f t="shared" si="134"/>
        <v>3.7333333333333336E-2</v>
      </c>
      <c r="BJ159" s="10">
        <f>[5]Output!AC206</f>
        <v>0</v>
      </c>
      <c r="BK159" s="10">
        <f>[5]Output!AD206</f>
        <v>0</v>
      </c>
    </row>
    <row r="160" spans="1:63" x14ac:dyDescent="0.25">
      <c r="A160" s="33">
        <v>22</v>
      </c>
      <c r="C160" s="5">
        <f>[3]Output!B207</f>
        <v>0</v>
      </c>
      <c r="D160" s="5">
        <f>[3]Output!C207</f>
        <v>0</v>
      </c>
      <c r="E160" s="8">
        <f>[3]Output!D207</f>
        <v>0</v>
      </c>
      <c r="F160" s="8">
        <f>[3]Output!E207</f>
        <v>0</v>
      </c>
      <c r="G160" s="22">
        <f t="shared" si="135"/>
        <v>0</v>
      </c>
      <c r="H160" s="22">
        <f t="shared" si="136"/>
        <v>0</v>
      </c>
      <c r="I160" s="250">
        <f t="shared" si="137"/>
        <v>0</v>
      </c>
      <c r="J160" s="36" t="e">
        <f t="shared" si="125"/>
        <v>#DIV/0!</v>
      </c>
      <c r="K160" s="36" t="e">
        <f t="shared" si="126"/>
        <v>#DIV/0!</v>
      </c>
      <c r="L160" s="10">
        <f>[3]Output!Q207</f>
        <v>0</v>
      </c>
      <c r="M160" s="10">
        <f>[3]Output!R207</f>
        <v>0</v>
      </c>
      <c r="O160" s="5">
        <f>[4]Output!B207</f>
        <v>0</v>
      </c>
      <c r="P160" s="5">
        <f>[4]Output!C207</f>
        <v>0</v>
      </c>
      <c r="Q160" s="8">
        <f>[4]Output!D207</f>
        <v>0</v>
      </c>
      <c r="R160" s="8">
        <f>[4]Output!E207</f>
        <v>0</v>
      </c>
      <c r="S160" s="22">
        <f t="shared" si="138"/>
        <v>0</v>
      </c>
      <c r="T160" s="22">
        <f t="shared" si="139"/>
        <v>0</v>
      </c>
      <c r="U160" s="250">
        <f t="shared" si="140"/>
        <v>0</v>
      </c>
      <c r="V160" s="36" t="e">
        <f t="shared" si="127"/>
        <v>#DIV/0!</v>
      </c>
      <c r="W160" s="36" t="e">
        <f t="shared" si="128"/>
        <v>#DIV/0!</v>
      </c>
      <c r="X160" s="10">
        <f>[4]Output!Q207</f>
        <v>0</v>
      </c>
      <c r="Y160" s="10">
        <f>[4]Output!R207</f>
        <v>0</v>
      </c>
      <c r="AA160" s="33">
        <v>22</v>
      </c>
      <c r="AC160" s="5">
        <f>[2]Output!B207</f>
        <v>0</v>
      </c>
      <c r="AD160" s="5">
        <f>[2]Output!C207</f>
        <v>0</v>
      </c>
      <c r="AE160" s="8">
        <f>[2]Output!D207</f>
        <v>0</v>
      </c>
      <c r="AF160" s="8">
        <f>[2]Output!E207</f>
        <v>0</v>
      </c>
      <c r="AG160" s="22">
        <f t="shared" si="141"/>
        <v>0</v>
      </c>
      <c r="AH160" s="22">
        <f t="shared" si="142"/>
        <v>0</v>
      </c>
      <c r="AI160" s="250">
        <f t="shared" si="143"/>
        <v>0</v>
      </c>
      <c r="AJ160" s="36" t="e">
        <f t="shared" si="129"/>
        <v>#DIV/0!</v>
      </c>
      <c r="AK160" s="36" t="e">
        <f t="shared" si="130"/>
        <v>#DIV/0!</v>
      </c>
      <c r="AL160" s="10">
        <f>[2]Output!Q207</f>
        <v>0</v>
      </c>
      <c r="AM160" s="10">
        <f>[2]Output!R207</f>
        <v>0</v>
      </c>
      <c r="AO160" s="5">
        <f>[5]Output!B207</f>
        <v>0</v>
      </c>
      <c r="AP160" s="5">
        <f>[5]Output!C207</f>
        <v>0</v>
      </c>
      <c r="AQ160" s="8">
        <f>[5]Output!D207</f>
        <v>0</v>
      </c>
      <c r="AR160" s="8">
        <f>[5]Output!E207</f>
        <v>0</v>
      </c>
      <c r="AS160" s="22">
        <f t="shared" si="144"/>
        <v>0</v>
      </c>
      <c r="AT160" s="22">
        <f t="shared" si="145"/>
        <v>0</v>
      </c>
      <c r="AU160" s="250">
        <f t="shared" si="146"/>
        <v>0</v>
      </c>
      <c r="AV160" s="36" t="e">
        <f t="shared" si="131"/>
        <v>#DIV/0!</v>
      </c>
      <c r="AW160" s="36" t="e">
        <f t="shared" si="132"/>
        <v>#DIV/0!</v>
      </c>
      <c r="AX160" s="10">
        <f>[5]Output!Q207</f>
        <v>0</v>
      </c>
      <c r="AY160" s="10">
        <f>[5]Output!R207</f>
        <v>0</v>
      </c>
      <c r="BA160" s="5">
        <f>[6]Output!B207</f>
        <v>2602</v>
      </c>
      <c r="BB160" s="5">
        <f>[6]Output!C207</f>
        <v>2267</v>
      </c>
      <c r="BC160" s="8">
        <f>[6]Output!D207</f>
        <v>122</v>
      </c>
      <c r="BD160" s="8">
        <f>[6]Output!E207</f>
        <v>86</v>
      </c>
      <c r="BE160" s="22">
        <f t="shared" si="147"/>
        <v>2724</v>
      </c>
      <c r="BF160" s="22">
        <f t="shared" si="148"/>
        <v>2353</v>
      </c>
      <c r="BG160" s="250">
        <f t="shared" si="149"/>
        <v>5077</v>
      </c>
      <c r="BH160" s="36">
        <f t="shared" si="133"/>
        <v>4.4787077826725405E-2</v>
      </c>
      <c r="BI160" s="36">
        <f t="shared" si="134"/>
        <v>3.654908627284318E-2</v>
      </c>
      <c r="BJ160" s="10">
        <f>[5]Output!AC207</f>
        <v>0</v>
      </c>
      <c r="BK160" s="10">
        <f>[5]Output!AD207</f>
        <v>0</v>
      </c>
    </row>
    <row r="161" spans="1:63" x14ac:dyDescent="0.25">
      <c r="A161" s="33">
        <v>23</v>
      </c>
      <c r="C161" s="15">
        <f>[3]Output!B208</f>
        <v>0</v>
      </c>
      <c r="D161" s="15">
        <f>[3]Output!C208</f>
        <v>0</v>
      </c>
      <c r="E161" s="16">
        <f>[3]Output!D208</f>
        <v>0</v>
      </c>
      <c r="F161" s="16">
        <f>[3]Output!E208</f>
        <v>0</v>
      </c>
      <c r="G161" s="22">
        <f t="shared" si="135"/>
        <v>0</v>
      </c>
      <c r="H161" s="22">
        <f t="shared" si="136"/>
        <v>0</v>
      </c>
      <c r="I161" s="250">
        <f t="shared" si="137"/>
        <v>0</v>
      </c>
      <c r="J161" s="36" t="e">
        <f t="shared" si="125"/>
        <v>#DIV/0!</v>
      </c>
      <c r="K161" s="36" t="e">
        <f t="shared" si="126"/>
        <v>#DIV/0!</v>
      </c>
      <c r="L161" s="17">
        <f>[3]Output!Q208</f>
        <v>0</v>
      </c>
      <c r="M161" s="17">
        <f>[3]Output!R208</f>
        <v>0</v>
      </c>
      <c r="O161" s="15">
        <f>[4]Output!B208</f>
        <v>0</v>
      </c>
      <c r="P161" s="15">
        <f>[4]Output!C208</f>
        <v>0</v>
      </c>
      <c r="Q161" s="16">
        <f>[4]Output!D208</f>
        <v>0</v>
      </c>
      <c r="R161" s="16">
        <f>[4]Output!E208</f>
        <v>0</v>
      </c>
      <c r="S161" s="22">
        <f t="shared" si="138"/>
        <v>0</v>
      </c>
      <c r="T161" s="22">
        <f t="shared" si="139"/>
        <v>0</v>
      </c>
      <c r="U161" s="250">
        <f t="shared" si="140"/>
        <v>0</v>
      </c>
      <c r="V161" s="36" t="e">
        <f t="shared" si="127"/>
        <v>#DIV/0!</v>
      </c>
      <c r="W161" s="36" t="e">
        <f t="shared" si="128"/>
        <v>#DIV/0!</v>
      </c>
      <c r="X161" s="17">
        <f>[4]Output!Q208</f>
        <v>0</v>
      </c>
      <c r="Y161" s="17">
        <f>[4]Output!R208</f>
        <v>0</v>
      </c>
      <c r="AA161" s="33">
        <v>23</v>
      </c>
      <c r="AC161" s="15">
        <f>[2]Output!B208</f>
        <v>0</v>
      </c>
      <c r="AD161" s="15">
        <f>[2]Output!C208</f>
        <v>0</v>
      </c>
      <c r="AE161" s="16">
        <f>[2]Output!D208</f>
        <v>0</v>
      </c>
      <c r="AF161" s="16">
        <f>[2]Output!E208</f>
        <v>0</v>
      </c>
      <c r="AG161" s="22">
        <f t="shared" si="141"/>
        <v>0</v>
      </c>
      <c r="AH161" s="22">
        <f t="shared" si="142"/>
        <v>0</v>
      </c>
      <c r="AI161" s="250">
        <f t="shared" si="143"/>
        <v>0</v>
      </c>
      <c r="AJ161" s="36" t="e">
        <f t="shared" si="129"/>
        <v>#DIV/0!</v>
      </c>
      <c r="AK161" s="36" t="e">
        <f t="shared" si="130"/>
        <v>#DIV/0!</v>
      </c>
      <c r="AL161" s="17">
        <f>[2]Output!Q208</f>
        <v>0</v>
      </c>
      <c r="AM161" s="17">
        <f>[2]Output!R208</f>
        <v>0</v>
      </c>
      <c r="AO161" s="15">
        <f>[5]Output!B208</f>
        <v>0</v>
      </c>
      <c r="AP161" s="15">
        <f>[5]Output!C208</f>
        <v>0</v>
      </c>
      <c r="AQ161" s="16">
        <f>[5]Output!D208</f>
        <v>0</v>
      </c>
      <c r="AR161" s="16">
        <f>[5]Output!E208</f>
        <v>0</v>
      </c>
      <c r="AS161" s="22">
        <f t="shared" si="144"/>
        <v>0</v>
      </c>
      <c r="AT161" s="22">
        <f t="shared" si="145"/>
        <v>0</v>
      </c>
      <c r="AU161" s="250">
        <f t="shared" si="146"/>
        <v>0</v>
      </c>
      <c r="AV161" s="36" t="e">
        <f t="shared" si="131"/>
        <v>#DIV/0!</v>
      </c>
      <c r="AW161" s="36" t="e">
        <f t="shared" si="132"/>
        <v>#DIV/0!</v>
      </c>
      <c r="AX161" s="17">
        <f>[5]Output!Q208</f>
        <v>0</v>
      </c>
      <c r="AY161" s="17">
        <f>[5]Output!R208</f>
        <v>0</v>
      </c>
      <c r="BA161" s="15">
        <f>[6]Output!B208</f>
        <v>2109</v>
      </c>
      <c r="BB161" s="15">
        <f>[6]Output!C208</f>
        <v>1935</v>
      </c>
      <c r="BC161" s="16">
        <f>[6]Output!D208</f>
        <v>98</v>
      </c>
      <c r="BD161" s="16">
        <f>[6]Output!E208</f>
        <v>73</v>
      </c>
      <c r="BE161" s="22">
        <f t="shared" si="147"/>
        <v>2207</v>
      </c>
      <c r="BF161" s="22">
        <f t="shared" si="148"/>
        <v>2008</v>
      </c>
      <c r="BG161" s="250">
        <f t="shared" si="149"/>
        <v>4215</v>
      </c>
      <c r="BH161" s="36">
        <f t="shared" si="133"/>
        <v>4.4404168554599006E-2</v>
      </c>
      <c r="BI161" s="36">
        <f t="shared" si="134"/>
        <v>3.6354581673306775E-2</v>
      </c>
      <c r="BJ161" s="17">
        <f>[5]Output!AC208</f>
        <v>0</v>
      </c>
      <c r="BK161" s="17">
        <f>[5]Output!AD208</f>
        <v>0</v>
      </c>
    </row>
    <row r="162" spans="1:63" x14ac:dyDescent="0.25">
      <c r="A162" s="33">
        <v>24</v>
      </c>
      <c r="C162" s="7">
        <f>[3]Output!B209</f>
        <v>0</v>
      </c>
      <c r="D162" s="7">
        <f>[3]Output!C209</f>
        <v>0</v>
      </c>
      <c r="E162" s="9">
        <f>[3]Output!D209</f>
        <v>0</v>
      </c>
      <c r="F162" s="9">
        <f>[3]Output!E209</f>
        <v>0</v>
      </c>
      <c r="G162" s="24">
        <f t="shared" si="135"/>
        <v>0</v>
      </c>
      <c r="H162" s="24">
        <f t="shared" si="136"/>
        <v>0</v>
      </c>
      <c r="I162" s="252">
        <f t="shared" si="137"/>
        <v>0</v>
      </c>
      <c r="J162" s="38" t="e">
        <f t="shared" si="125"/>
        <v>#DIV/0!</v>
      </c>
      <c r="K162" s="38" t="e">
        <f t="shared" si="126"/>
        <v>#DIV/0!</v>
      </c>
      <c r="L162" s="13">
        <f>[3]Output!Q209</f>
        <v>0</v>
      </c>
      <c r="M162" s="13">
        <f>[3]Output!R209</f>
        <v>0</v>
      </c>
      <c r="O162" s="7">
        <f>[4]Output!B209</f>
        <v>0</v>
      </c>
      <c r="P162" s="7">
        <f>[4]Output!C209</f>
        <v>0</v>
      </c>
      <c r="Q162" s="9">
        <f>[4]Output!D209</f>
        <v>0</v>
      </c>
      <c r="R162" s="9">
        <f>[4]Output!E209</f>
        <v>0</v>
      </c>
      <c r="S162" s="24">
        <f t="shared" si="138"/>
        <v>0</v>
      </c>
      <c r="T162" s="24">
        <f t="shared" si="139"/>
        <v>0</v>
      </c>
      <c r="U162" s="252">
        <f t="shared" si="140"/>
        <v>0</v>
      </c>
      <c r="V162" s="38" t="e">
        <f t="shared" si="127"/>
        <v>#DIV/0!</v>
      </c>
      <c r="W162" s="38" t="e">
        <f t="shared" si="128"/>
        <v>#DIV/0!</v>
      </c>
      <c r="X162" s="13">
        <f>[4]Output!Q209</f>
        <v>0</v>
      </c>
      <c r="Y162" s="13">
        <f>[4]Output!R209</f>
        <v>0</v>
      </c>
      <c r="AA162" s="33">
        <v>24</v>
      </c>
      <c r="AC162" s="7">
        <f>[2]Output!B209</f>
        <v>0</v>
      </c>
      <c r="AD162" s="7">
        <f>[2]Output!C209</f>
        <v>0</v>
      </c>
      <c r="AE162" s="9">
        <f>[2]Output!D209</f>
        <v>0</v>
      </c>
      <c r="AF162" s="9">
        <f>[2]Output!E209</f>
        <v>0</v>
      </c>
      <c r="AG162" s="24">
        <f t="shared" si="141"/>
        <v>0</v>
      </c>
      <c r="AH162" s="24">
        <f t="shared" si="142"/>
        <v>0</v>
      </c>
      <c r="AI162" s="252">
        <f t="shared" si="143"/>
        <v>0</v>
      </c>
      <c r="AJ162" s="38" t="e">
        <f t="shared" si="129"/>
        <v>#DIV/0!</v>
      </c>
      <c r="AK162" s="38" t="e">
        <f t="shared" si="130"/>
        <v>#DIV/0!</v>
      </c>
      <c r="AL162" s="13">
        <f>[2]Output!Q209</f>
        <v>0</v>
      </c>
      <c r="AM162" s="13">
        <f>[2]Output!R209</f>
        <v>0</v>
      </c>
      <c r="AO162" s="7">
        <f>[5]Output!B209</f>
        <v>0</v>
      </c>
      <c r="AP162" s="7">
        <f>[5]Output!C209</f>
        <v>0</v>
      </c>
      <c r="AQ162" s="9">
        <f>[5]Output!D209</f>
        <v>0</v>
      </c>
      <c r="AR162" s="9">
        <f>[5]Output!E209</f>
        <v>0</v>
      </c>
      <c r="AS162" s="24">
        <f t="shared" si="144"/>
        <v>0</v>
      </c>
      <c r="AT162" s="24">
        <f t="shared" si="145"/>
        <v>0</v>
      </c>
      <c r="AU162" s="252">
        <f t="shared" si="146"/>
        <v>0</v>
      </c>
      <c r="AV162" s="38" t="e">
        <f t="shared" si="131"/>
        <v>#DIV/0!</v>
      </c>
      <c r="AW162" s="38" t="e">
        <f t="shared" si="132"/>
        <v>#DIV/0!</v>
      </c>
      <c r="AX162" s="13">
        <f>[5]Output!Q209</f>
        <v>0</v>
      </c>
      <c r="AY162" s="13">
        <f>[5]Output!R209</f>
        <v>0</v>
      </c>
      <c r="BA162" s="7">
        <f>[6]Output!B209</f>
        <v>1214</v>
      </c>
      <c r="BB162" s="7">
        <f>[6]Output!C209</f>
        <v>1324</v>
      </c>
      <c r="BC162" s="9">
        <f>[6]Output!D209</f>
        <v>57</v>
      </c>
      <c r="BD162" s="9">
        <f>[6]Output!E209</f>
        <v>50</v>
      </c>
      <c r="BE162" s="24">
        <f t="shared" si="147"/>
        <v>1271</v>
      </c>
      <c r="BF162" s="24">
        <f t="shared" si="148"/>
        <v>1374</v>
      </c>
      <c r="BG162" s="252">
        <f t="shared" si="149"/>
        <v>2645</v>
      </c>
      <c r="BH162" s="38">
        <f t="shared" si="133"/>
        <v>4.4846577498033044E-2</v>
      </c>
      <c r="BI162" s="38">
        <f t="shared" si="134"/>
        <v>3.6390101892285295E-2</v>
      </c>
      <c r="BJ162" s="13">
        <f>[5]Output!AC209</f>
        <v>0</v>
      </c>
      <c r="BK162" s="13">
        <f>[5]Output!AD209</f>
        <v>0</v>
      </c>
    </row>
    <row r="163" spans="1:63" x14ac:dyDescent="0.25">
      <c r="A163" s="2" t="s">
        <v>7</v>
      </c>
      <c r="C163" s="5">
        <f t="shared" ref="C163:I163" si="150">SUM(C139:C162)</f>
        <v>0</v>
      </c>
      <c r="D163" s="5">
        <f t="shared" si="150"/>
        <v>0</v>
      </c>
      <c r="E163" s="8">
        <f t="shared" si="150"/>
        <v>0</v>
      </c>
      <c r="F163" s="8">
        <f t="shared" si="150"/>
        <v>0</v>
      </c>
      <c r="G163" s="22">
        <f t="shared" si="150"/>
        <v>0</v>
      </c>
      <c r="H163" s="22">
        <f t="shared" si="150"/>
        <v>0</v>
      </c>
      <c r="I163" s="250">
        <f t="shared" si="150"/>
        <v>0</v>
      </c>
      <c r="J163" s="36" t="e">
        <f t="shared" si="125"/>
        <v>#DIV/0!</v>
      </c>
      <c r="K163" s="36" t="e">
        <f t="shared" si="126"/>
        <v>#DIV/0!</v>
      </c>
      <c r="O163" s="5">
        <f t="shared" ref="O163:U163" si="151">SUM(O139:O162)</f>
        <v>0</v>
      </c>
      <c r="P163" s="5">
        <f t="shared" si="151"/>
        <v>0</v>
      </c>
      <c r="Q163" s="8">
        <f t="shared" si="151"/>
        <v>0</v>
      </c>
      <c r="R163" s="8">
        <f t="shared" si="151"/>
        <v>0</v>
      </c>
      <c r="S163" s="22">
        <f t="shared" si="151"/>
        <v>0</v>
      </c>
      <c r="T163" s="22">
        <f t="shared" si="151"/>
        <v>0</v>
      </c>
      <c r="U163" s="250">
        <f t="shared" si="151"/>
        <v>0</v>
      </c>
      <c r="V163" s="36" t="e">
        <f t="shared" si="127"/>
        <v>#DIV/0!</v>
      </c>
      <c r="W163" s="36" t="e">
        <f t="shared" si="128"/>
        <v>#DIV/0!</v>
      </c>
      <c r="AA163" s="2" t="s">
        <v>7</v>
      </c>
      <c r="AC163" s="5">
        <f t="shared" ref="AC163:AI163" si="152">SUM(AC139:AC162)</f>
        <v>0</v>
      </c>
      <c r="AD163" s="5">
        <f t="shared" si="152"/>
        <v>0</v>
      </c>
      <c r="AE163" s="8">
        <f t="shared" si="152"/>
        <v>0</v>
      </c>
      <c r="AF163" s="8">
        <f t="shared" si="152"/>
        <v>0</v>
      </c>
      <c r="AG163" s="22">
        <f t="shared" si="152"/>
        <v>0</v>
      </c>
      <c r="AH163" s="22">
        <f t="shared" si="152"/>
        <v>0</v>
      </c>
      <c r="AI163" s="250">
        <f t="shared" si="152"/>
        <v>0</v>
      </c>
      <c r="AJ163" s="36" t="e">
        <f t="shared" si="129"/>
        <v>#DIV/0!</v>
      </c>
      <c r="AK163" s="36" t="e">
        <f t="shared" si="130"/>
        <v>#DIV/0!</v>
      </c>
      <c r="AO163" s="5">
        <f t="shared" ref="AO163:AU163" si="153">SUM(AO139:AO162)</f>
        <v>0</v>
      </c>
      <c r="AP163" s="5">
        <f t="shared" si="153"/>
        <v>0</v>
      </c>
      <c r="AQ163" s="8">
        <f t="shared" si="153"/>
        <v>0</v>
      </c>
      <c r="AR163" s="8">
        <f t="shared" si="153"/>
        <v>0</v>
      </c>
      <c r="AS163" s="22">
        <f t="shared" si="153"/>
        <v>0</v>
      </c>
      <c r="AT163" s="22">
        <f t="shared" si="153"/>
        <v>0</v>
      </c>
      <c r="AU163" s="250">
        <f t="shared" si="153"/>
        <v>0</v>
      </c>
      <c r="AV163" s="36" t="e">
        <f t="shared" si="131"/>
        <v>#DIV/0!</v>
      </c>
      <c r="AW163" s="36" t="e">
        <f t="shared" si="132"/>
        <v>#DIV/0!</v>
      </c>
      <c r="BA163" s="5">
        <f t="shared" ref="BA163:BG163" si="154">SUM(BA139:BA162)</f>
        <v>80370</v>
      </c>
      <c r="BB163" s="5">
        <f t="shared" si="154"/>
        <v>78001</v>
      </c>
      <c r="BC163" s="8">
        <f t="shared" si="154"/>
        <v>14581</v>
      </c>
      <c r="BD163" s="8">
        <f t="shared" si="154"/>
        <v>15869</v>
      </c>
      <c r="BE163" s="22">
        <f t="shared" si="154"/>
        <v>94951</v>
      </c>
      <c r="BF163" s="22">
        <f t="shared" si="154"/>
        <v>93870</v>
      </c>
      <c r="BG163" s="250">
        <f t="shared" si="154"/>
        <v>188821</v>
      </c>
      <c r="BH163" s="36">
        <f t="shared" si="133"/>
        <v>0.15356341692030626</v>
      </c>
      <c r="BI163" s="36">
        <f t="shared" si="134"/>
        <v>0.16905294556301267</v>
      </c>
    </row>
    <row r="164" spans="1:63" x14ac:dyDescent="0.25">
      <c r="C164" s="27"/>
      <c r="D164" s="27"/>
      <c r="E164" s="28"/>
      <c r="F164" s="28"/>
      <c r="G164" s="28"/>
      <c r="H164" s="28"/>
      <c r="I164" s="29"/>
      <c r="J164" s="29"/>
      <c r="K164" s="29"/>
      <c r="L164" s="30"/>
      <c r="M164" s="30"/>
      <c r="O164" s="27"/>
      <c r="P164" s="27"/>
      <c r="Q164" s="28"/>
      <c r="R164" s="28"/>
      <c r="S164" s="28"/>
      <c r="T164" s="28"/>
      <c r="U164" s="29"/>
      <c r="V164" s="29"/>
      <c r="W164" s="29"/>
      <c r="X164" s="30"/>
      <c r="Y164" s="30"/>
      <c r="AC164" s="27"/>
      <c r="AD164" s="27"/>
      <c r="AE164" s="28"/>
      <c r="AF164" s="28"/>
      <c r="AG164" s="28"/>
      <c r="AH164" s="28"/>
      <c r="AI164" s="29"/>
      <c r="AJ164" s="29"/>
      <c r="AK164" s="29"/>
      <c r="AL164" s="30"/>
      <c r="AM164" s="30"/>
      <c r="AO164" s="27"/>
      <c r="AP164" s="27"/>
      <c r="AQ164" s="28"/>
      <c r="AR164" s="28"/>
      <c r="AS164" s="28"/>
      <c r="AT164" s="28"/>
      <c r="AU164" s="29"/>
      <c r="AV164" s="29"/>
      <c r="AW164" s="29"/>
      <c r="AX164" s="30"/>
      <c r="AY164" s="30"/>
      <c r="BA164" s="27"/>
      <c r="BB164" s="27"/>
      <c r="BC164" s="28"/>
      <c r="BD164" s="28"/>
      <c r="BE164" s="28"/>
      <c r="BF164" s="28"/>
      <c r="BG164" s="29"/>
      <c r="BH164" s="29"/>
      <c r="BI164" s="29"/>
      <c r="BJ164" s="30"/>
      <c r="BK164" s="30"/>
    </row>
    <row r="165" spans="1:63" x14ac:dyDescent="0.25">
      <c r="C165" s="27"/>
      <c r="D165" s="27"/>
      <c r="E165" s="28"/>
      <c r="F165" s="28"/>
      <c r="G165" s="28"/>
      <c r="H165" s="28"/>
      <c r="I165" s="29"/>
      <c r="J165" s="29"/>
      <c r="K165" s="29"/>
      <c r="L165" s="30"/>
      <c r="M165" s="30"/>
      <c r="O165" s="27"/>
      <c r="P165" s="27"/>
      <c r="Q165" s="28"/>
      <c r="R165" s="28"/>
      <c r="S165" s="28"/>
      <c r="T165" s="28"/>
      <c r="U165" s="29"/>
      <c r="V165" s="29"/>
      <c r="W165" s="29"/>
      <c r="X165" s="30"/>
      <c r="Y165" s="30"/>
      <c r="AC165" s="27"/>
      <c r="AD165" s="27"/>
      <c r="AE165" s="28"/>
      <c r="AF165" s="28"/>
      <c r="AG165" s="28"/>
      <c r="AH165" s="28"/>
      <c r="AI165" s="29"/>
      <c r="AJ165" s="29"/>
      <c r="AK165" s="29"/>
      <c r="AL165" s="30"/>
      <c r="AM165" s="30"/>
      <c r="AO165" s="27"/>
      <c r="AP165" s="27"/>
      <c r="AQ165" s="28"/>
      <c r="AR165" s="28"/>
      <c r="AS165" s="28"/>
      <c r="AT165" s="28"/>
      <c r="AU165" s="29"/>
      <c r="AV165" s="29"/>
      <c r="AW165" s="29"/>
      <c r="AX165" s="30"/>
      <c r="AY165" s="30"/>
      <c r="BA165" s="27"/>
      <c r="BB165" s="27"/>
      <c r="BC165" s="28"/>
      <c r="BD165" s="28"/>
      <c r="BE165" s="28"/>
      <c r="BF165" s="28"/>
      <c r="BG165" s="29"/>
      <c r="BH165" s="29"/>
      <c r="BI165" s="29"/>
      <c r="BJ165" s="30"/>
      <c r="BK165" s="30"/>
    </row>
    <row r="166" spans="1:63" ht="18" x14ac:dyDescent="0.25">
      <c r="A166" s="32" t="s">
        <v>0</v>
      </c>
      <c r="C166" s="18">
        <v>6</v>
      </c>
      <c r="D166" s="370">
        <f>[2]Output!$B$226</f>
        <v>0</v>
      </c>
      <c r="E166" s="370"/>
      <c r="F166" s="370"/>
      <c r="G166" s="370"/>
      <c r="H166" s="370"/>
      <c r="I166" s="370"/>
      <c r="J166" s="370"/>
      <c r="K166" s="370"/>
      <c r="L166" s="370"/>
      <c r="M166" s="370"/>
      <c r="O166" s="18">
        <f>C166</f>
        <v>6</v>
      </c>
      <c r="P166" s="367">
        <f>D166</f>
        <v>0</v>
      </c>
      <c r="Q166" s="367"/>
      <c r="R166" s="367"/>
      <c r="S166" s="367"/>
      <c r="T166" s="367"/>
      <c r="U166" s="367"/>
      <c r="V166" s="367"/>
      <c r="W166" s="367"/>
      <c r="X166" s="367"/>
      <c r="Y166" s="367"/>
      <c r="AA166" s="32" t="s">
        <v>0</v>
      </c>
      <c r="AC166" s="14">
        <f>O166</f>
        <v>6</v>
      </c>
      <c r="AD166" s="367">
        <f>P166</f>
        <v>0</v>
      </c>
      <c r="AE166" s="367"/>
      <c r="AF166" s="367"/>
      <c r="AG166" s="367"/>
      <c r="AH166" s="367"/>
      <c r="AI166" s="367"/>
      <c r="AJ166" s="367"/>
      <c r="AK166" s="367"/>
      <c r="AL166" s="367"/>
      <c r="AM166" s="367"/>
      <c r="AO166" s="14">
        <f>AC166</f>
        <v>6</v>
      </c>
      <c r="AP166" s="367">
        <f>AD166</f>
        <v>0</v>
      </c>
      <c r="AQ166" s="367"/>
      <c r="AR166" s="367"/>
      <c r="AS166" s="367"/>
      <c r="AT166" s="367"/>
      <c r="AU166" s="367"/>
      <c r="AV166" s="367"/>
      <c r="AW166" s="367"/>
      <c r="AX166" s="367"/>
      <c r="AY166" s="367"/>
      <c r="BA166" s="14">
        <f>AO166</f>
        <v>6</v>
      </c>
      <c r="BB166" s="367">
        <f>AP166</f>
        <v>0</v>
      </c>
      <c r="BC166" s="367"/>
      <c r="BD166" s="367"/>
      <c r="BE166" s="367"/>
      <c r="BF166" s="367"/>
      <c r="BG166" s="367"/>
      <c r="BH166" s="367"/>
      <c r="BI166" s="367"/>
      <c r="BJ166" s="367"/>
      <c r="BK166" s="367"/>
    </row>
    <row r="167" spans="1:63" ht="15.75" thickBot="1" x14ac:dyDescent="0.3">
      <c r="C167" s="371" t="s">
        <v>1</v>
      </c>
      <c r="D167" s="372"/>
      <c r="E167" s="372"/>
      <c r="F167" s="372"/>
      <c r="G167" s="372"/>
      <c r="H167" s="372"/>
      <c r="I167" s="372"/>
      <c r="J167" s="372"/>
      <c r="K167" s="373"/>
      <c r="L167" s="376" t="s">
        <v>6</v>
      </c>
      <c r="M167" s="377"/>
      <c r="O167" s="371" t="s">
        <v>1</v>
      </c>
      <c r="P167" s="372"/>
      <c r="Q167" s="372"/>
      <c r="R167" s="372"/>
      <c r="S167" s="372"/>
      <c r="T167" s="372"/>
      <c r="U167" s="372"/>
      <c r="V167" s="372"/>
      <c r="W167" s="373"/>
      <c r="X167" s="376" t="s">
        <v>6</v>
      </c>
      <c r="Y167" s="377"/>
      <c r="AC167" s="371" t="s">
        <v>1</v>
      </c>
      <c r="AD167" s="372"/>
      <c r="AE167" s="372"/>
      <c r="AF167" s="372"/>
      <c r="AG167" s="372"/>
      <c r="AH167" s="372"/>
      <c r="AI167" s="372"/>
      <c r="AJ167" s="372"/>
      <c r="AK167" s="373"/>
      <c r="AL167" s="376" t="s">
        <v>6</v>
      </c>
      <c r="AM167" s="377"/>
      <c r="AO167" s="371" t="s">
        <v>1</v>
      </c>
      <c r="AP167" s="372"/>
      <c r="AQ167" s="372"/>
      <c r="AR167" s="372"/>
      <c r="AS167" s="372"/>
      <c r="AT167" s="372"/>
      <c r="AU167" s="372"/>
      <c r="AV167" s="372"/>
      <c r="AW167" s="373"/>
      <c r="AX167" s="376" t="s">
        <v>6</v>
      </c>
      <c r="AY167" s="377"/>
      <c r="BA167" s="371" t="s">
        <v>1</v>
      </c>
      <c r="BB167" s="372"/>
      <c r="BC167" s="372"/>
      <c r="BD167" s="372"/>
      <c r="BE167" s="372"/>
      <c r="BF167" s="372"/>
      <c r="BG167" s="372"/>
      <c r="BH167" s="372"/>
      <c r="BI167" s="373"/>
      <c r="BJ167" s="376" t="s">
        <v>6</v>
      </c>
      <c r="BK167" s="377"/>
    </row>
    <row r="168" spans="1:63" ht="15" customHeight="1" x14ac:dyDescent="0.25">
      <c r="A168" s="2" t="s">
        <v>9</v>
      </c>
      <c r="C168" s="378" t="s">
        <v>12</v>
      </c>
      <c r="D168" s="378"/>
      <c r="E168" s="374" t="s">
        <v>11</v>
      </c>
      <c r="F168" s="374"/>
      <c r="G168" s="366" t="s">
        <v>3</v>
      </c>
      <c r="H168" s="366"/>
      <c r="I168" s="366"/>
      <c r="J168" s="374" t="s">
        <v>11</v>
      </c>
      <c r="K168" s="374"/>
      <c r="L168" s="374"/>
      <c r="M168" s="374"/>
      <c r="O168" s="378" t="s">
        <v>12</v>
      </c>
      <c r="P168" s="378"/>
      <c r="Q168" s="374" t="s">
        <v>11</v>
      </c>
      <c r="R168" s="374"/>
      <c r="S168" s="366" t="s">
        <v>3</v>
      </c>
      <c r="T168" s="366"/>
      <c r="U168" s="366"/>
      <c r="V168" s="374" t="s">
        <v>11</v>
      </c>
      <c r="W168" s="374"/>
      <c r="X168" s="374"/>
      <c r="Y168" s="374"/>
      <c r="AA168" s="2" t="s">
        <v>9</v>
      </c>
      <c r="AC168" s="378" t="s">
        <v>12</v>
      </c>
      <c r="AD168" s="378"/>
      <c r="AE168" s="374" t="s">
        <v>11</v>
      </c>
      <c r="AF168" s="374"/>
      <c r="AG168" s="366" t="s">
        <v>3</v>
      </c>
      <c r="AH168" s="366"/>
      <c r="AI168" s="366"/>
      <c r="AJ168" s="374" t="s">
        <v>11</v>
      </c>
      <c r="AK168" s="374"/>
      <c r="AL168" s="374"/>
      <c r="AM168" s="374"/>
      <c r="AO168" s="378" t="s">
        <v>12</v>
      </c>
      <c r="AP168" s="378"/>
      <c r="AQ168" s="374" t="s">
        <v>11</v>
      </c>
      <c r="AR168" s="374"/>
      <c r="AS168" s="366" t="s">
        <v>3</v>
      </c>
      <c r="AT168" s="366"/>
      <c r="AU168" s="366"/>
      <c r="AV168" s="374" t="s">
        <v>11</v>
      </c>
      <c r="AW168" s="374"/>
      <c r="AX168" s="374"/>
      <c r="AY168" s="374"/>
      <c r="BA168" s="378" t="s">
        <v>12</v>
      </c>
      <c r="BB168" s="378"/>
      <c r="BC168" s="374" t="s">
        <v>11</v>
      </c>
      <c r="BD168" s="374"/>
      <c r="BE168" s="366" t="s">
        <v>3</v>
      </c>
      <c r="BF168" s="366"/>
      <c r="BG168" s="366"/>
      <c r="BH168" s="374" t="s">
        <v>11</v>
      </c>
      <c r="BI168" s="374"/>
      <c r="BJ168" s="374"/>
      <c r="BK168" s="374"/>
    </row>
    <row r="169" spans="1:63" x14ac:dyDescent="0.25">
      <c r="A169" s="3" t="s">
        <v>10</v>
      </c>
      <c r="C169" s="379" t="s">
        <v>2</v>
      </c>
      <c r="D169" s="379"/>
      <c r="E169" s="380" t="s">
        <v>2</v>
      </c>
      <c r="F169" s="380"/>
      <c r="G169" s="365" t="s">
        <v>2</v>
      </c>
      <c r="H169" s="365"/>
      <c r="I169" s="365"/>
      <c r="J169" s="375" t="s">
        <v>13</v>
      </c>
      <c r="K169" s="375"/>
      <c r="L169" s="11"/>
      <c r="M169" s="11"/>
      <c r="O169" s="379" t="s">
        <v>2</v>
      </c>
      <c r="P169" s="379"/>
      <c r="Q169" s="380" t="s">
        <v>2</v>
      </c>
      <c r="R169" s="380"/>
      <c r="S169" s="365" t="s">
        <v>2</v>
      </c>
      <c r="T169" s="365"/>
      <c r="U169" s="365"/>
      <c r="V169" s="375" t="s">
        <v>13</v>
      </c>
      <c r="W169" s="375"/>
      <c r="X169" s="11"/>
      <c r="Y169" s="11"/>
      <c r="AA169" s="3" t="s">
        <v>10</v>
      </c>
      <c r="AC169" s="379" t="s">
        <v>2</v>
      </c>
      <c r="AD169" s="379"/>
      <c r="AE169" s="380" t="s">
        <v>2</v>
      </c>
      <c r="AF169" s="380"/>
      <c r="AG169" s="365" t="s">
        <v>2</v>
      </c>
      <c r="AH169" s="365"/>
      <c r="AI169" s="365"/>
      <c r="AJ169" s="375" t="s">
        <v>13</v>
      </c>
      <c r="AK169" s="375"/>
      <c r="AL169" s="11"/>
      <c r="AM169" s="11"/>
      <c r="AO169" s="379" t="s">
        <v>2</v>
      </c>
      <c r="AP169" s="379"/>
      <c r="AQ169" s="380" t="s">
        <v>2</v>
      </c>
      <c r="AR169" s="380"/>
      <c r="AS169" s="365" t="s">
        <v>2</v>
      </c>
      <c r="AT169" s="365"/>
      <c r="AU169" s="365"/>
      <c r="AV169" s="375" t="s">
        <v>13</v>
      </c>
      <c r="AW169" s="375"/>
      <c r="AX169" s="11"/>
      <c r="AY169" s="11"/>
      <c r="BA169" s="379" t="s">
        <v>2</v>
      </c>
      <c r="BB169" s="379"/>
      <c r="BC169" s="380" t="s">
        <v>2</v>
      </c>
      <c r="BD169" s="380"/>
      <c r="BE169" s="365" t="s">
        <v>2</v>
      </c>
      <c r="BF169" s="365"/>
      <c r="BG169" s="365"/>
      <c r="BH169" s="375" t="s">
        <v>13</v>
      </c>
      <c r="BI169" s="375"/>
      <c r="BJ169" s="11"/>
      <c r="BK169" s="11"/>
    </row>
    <row r="170" spans="1:63" x14ac:dyDescent="0.25">
      <c r="A170" s="1" t="s">
        <v>8</v>
      </c>
      <c r="C170" s="6" t="s">
        <v>129</v>
      </c>
      <c r="D170" s="6" t="s">
        <v>130</v>
      </c>
      <c r="E170" s="4" t="s">
        <v>4</v>
      </c>
      <c r="F170" s="4" t="s">
        <v>5</v>
      </c>
      <c r="G170" s="249" t="s">
        <v>4</v>
      </c>
      <c r="H170" s="249" t="s">
        <v>5</v>
      </c>
      <c r="I170" s="35" t="s">
        <v>2</v>
      </c>
      <c r="J170" s="12" t="s">
        <v>4</v>
      </c>
      <c r="K170" s="12" t="s">
        <v>5</v>
      </c>
      <c r="L170" s="12" t="s">
        <v>4</v>
      </c>
      <c r="M170" s="12" t="s">
        <v>5</v>
      </c>
      <c r="O170" s="6" t="s">
        <v>129</v>
      </c>
      <c r="P170" s="6" t="s">
        <v>130</v>
      </c>
      <c r="Q170" s="4" t="s">
        <v>4</v>
      </c>
      <c r="R170" s="4" t="s">
        <v>5</v>
      </c>
      <c r="S170" s="249" t="s">
        <v>4</v>
      </c>
      <c r="T170" s="249" t="s">
        <v>5</v>
      </c>
      <c r="U170" s="35" t="s">
        <v>2</v>
      </c>
      <c r="V170" s="12" t="s">
        <v>4</v>
      </c>
      <c r="W170" s="12" t="s">
        <v>5</v>
      </c>
      <c r="X170" s="12" t="s">
        <v>4</v>
      </c>
      <c r="Y170" s="12" t="s">
        <v>5</v>
      </c>
      <c r="AA170" s="1" t="s">
        <v>8</v>
      </c>
      <c r="AC170" s="6" t="s">
        <v>129</v>
      </c>
      <c r="AD170" s="6" t="s">
        <v>130</v>
      </c>
      <c r="AE170" s="4" t="s">
        <v>4</v>
      </c>
      <c r="AF170" s="4" t="s">
        <v>5</v>
      </c>
      <c r="AG170" s="249" t="s">
        <v>4</v>
      </c>
      <c r="AH170" s="249" t="s">
        <v>5</v>
      </c>
      <c r="AI170" s="35" t="s">
        <v>2</v>
      </c>
      <c r="AJ170" s="12" t="s">
        <v>4</v>
      </c>
      <c r="AK170" s="12" t="s">
        <v>5</v>
      </c>
      <c r="AL170" s="12" t="s">
        <v>4</v>
      </c>
      <c r="AM170" s="12" t="s">
        <v>5</v>
      </c>
      <c r="AO170" s="6" t="s">
        <v>129</v>
      </c>
      <c r="AP170" s="6" t="s">
        <v>130</v>
      </c>
      <c r="AQ170" s="4" t="s">
        <v>4</v>
      </c>
      <c r="AR170" s="4" t="s">
        <v>5</v>
      </c>
      <c r="AS170" s="249" t="s">
        <v>4</v>
      </c>
      <c r="AT170" s="249" t="s">
        <v>5</v>
      </c>
      <c r="AU170" s="35" t="s">
        <v>2</v>
      </c>
      <c r="AV170" s="12" t="s">
        <v>4</v>
      </c>
      <c r="AW170" s="12" t="s">
        <v>5</v>
      </c>
      <c r="AX170" s="12" t="s">
        <v>4</v>
      </c>
      <c r="AY170" s="12" t="s">
        <v>5</v>
      </c>
      <c r="BA170" s="6" t="s">
        <v>129</v>
      </c>
      <c r="BB170" s="6" t="s">
        <v>130</v>
      </c>
      <c r="BC170" s="4" t="s">
        <v>4</v>
      </c>
      <c r="BD170" s="4" t="s">
        <v>5</v>
      </c>
      <c r="BE170" s="249" t="s">
        <v>4</v>
      </c>
      <c r="BF170" s="249" t="s">
        <v>5</v>
      </c>
      <c r="BG170" s="35" t="s">
        <v>2</v>
      </c>
      <c r="BH170" s="12" t="s">
        <v>4</v>
      </c>
      <c r="BI170" s="12" t="s">
        <v>5</v>
      </c>
      <c r="BJ170" s="12" t="s">
        <v>4</v>
      </c>
      <c r="BK170" s="12" t="s">
        <v>5</v>
      </c>
    </row>
    <row r="171" spans="1:63" x14ac:dyDescent="0.25">
      <c r="A171" s="33">
        <v>1</v>
      </c>
      <c r="C171" s="5">
        <f>[3]Output!B231</f>
        <v>0</v>
      </c>
      <c r="D171" s="5">
        <f>[3]Output!C231</f>
        <v>0</v>
      </c>
      <c r="E171" s="8">
        <f>[3]Output!D231</f>
        <v>0</v>
      </c>
      <c r="F171" s="8">
        <f>[3]Output!E231</f>
        <v>0</v>
      </c>
      <c r="G171" s="22">
        <f>C171+E171</f>
        <v>0</v>
      </c>
      <c r="H171" s="22">
        <f>D171+F171</f>
        <v>0</v>
      </c>
      <c r="I171" s="250">
        <f>H171+G171</f>
        <v>0</v>
      </c>
      <c r="J171" s="36" t="e">
        <f t="shared" ref="J171:J195" si="155">E171/(C171+E171)</f>
        <v>#DIV/0!</v>
      </c>
      <c r="K171" s="36" t="e">
        <f t="shared" ref="K171:K195" si="156">F171/(D171+F171)</f>
        <v>#DIV/0!</v>
      </c>
      <c r="L171" s="10">
        <f>[3]Output!Q231</f>
        <v>0</v>
      </c>
      <c r="M171" s="10">
        <f>[3]Output!R231</f>
        <v>0</v>
      </c>
      <c r="O171" s="5">
        <f>[4]Output!B231</f>
        <v>0</v>
      </c>
      <c r="P171" s="5">
        <f>[4]Output!C231</f>
        <v>0</v>
      </c>
      <c r="Q171" s="8">
        <f>[4]Output!D231</f>
        <v>0</v>
      </c>
      <c r="R171" s="8">
        <f>[4]Output!E231</f>
        <v>0</v>
      </c>
      <c r="S171" s="22">
        <f>O171+Q171</f>
        <v>0</v>
      </c>
      <c r="T171" s="22">
        <f>P171+R171</f>
        <v>0</v>
      </c>
      <c r="U171" s="250">
        <f>T171+S171</f>
        <v>0</v>
      </c>
      <c r="V171" s="36" t="e">
        <f t="shared" ref="V171:V195" si="157">Q171/(O171+Q171)</f>
        <v>#DIV/0!</v>
      </c>
      <c r="W171" s="36" t="e">
        <f t="shared" ref="W171:W195" si="158">R171/(P171+R171)</f>
        <v>#DIV/0!</v>
      </c>
      <c r="X171" s="10">
        <f>[4]Output!Q231</f>
        <v>0</v>
      </c>
      <c r="Y171" s="10">
        <f>[4]Output!R231</f>
        <v>0</v>
      </c>
      <c r="AA171" s="33">
        <v>1</v>
      </c>
      <c r="AC171" s="5">
        <f>[2]Output!B231</f>
        <v>0</v>
      </c>
      <c r="AD171" s="5">
        <f>[2]Output!C231</f>
        <v>0</v>
      </c>
      <c r="AE171" s="8">
        <f>[2]Output!D231</f>
        <v>0</v>
      </c>
      <c r="AF171" s="8">
        <f>[2]Output!E231</f>
        <v>0</v>
      </c>
      <c r="AG171" s="22">
        <f>AC171+AE171</f>
        <v>0</v>
      </c>
      <c r="AH171" s="22">
        <f>AD171+AF171</f>
        <v>0</v>
      </c>
      <c r="AI171" s="250">
        <f>AH171+AG171</f>
        <v>0</v>
      </c>
      <c r="AJ171" s="36" t="e">
        <f t="shared" ref="AJ171:AJ195" si="159">AE171/(AC171+AE171)</f>
        <v>#DIV/0!</v>
      </c>
      <c r="AK171" s="36" t="e">
        <f t="shared" ref="AK171:AK195" si="160">AF171/(AD171+AF171)</f>
        <v>#DIV/0!</v>
      </c>
      <c r="AL171" s="10">
        <f>[2]Output!Q231</f>
        <v>0</v>
      </c>
      <c r="AM171" s="10">
        <f>[2]Output!R231</f>
        <v>0</v>
      </c>
      <c r="AO171" s="5">
        <f>[5]Output!B231</f>
        <v>0</v>
      </c>
      <c r="AP171" s="5">
        <f>[5]Output!C231</f>
        <v>0</v>
      </c>
      <c r="AQ171" s="8">
        <f>[5]Output!D231</f>
        <v>0</v>
      </c>
      <c r="AR171" s="8">
        <f>[5]Output!E231</f>
        <v>0</v>
      </c>
      <c r="AS171" s="22">
        <f>AO171+AQ171</f>
        <v>0</v>
      </c>
      <c r="AT171" s="22">
        <f>AP171+AR171</f>
        <v>0</v>
      </c>
      <c r="AU171" s="250">
        <f>AT171+AS171</f>
        <v>0</v>
      </c>
      <c r="AV171" s="36" t="e">
        <f t="shared" ref="AV171:AV195" si="161">AQ171/(AO171+AQ171)</f>
        <v>#DIV/0!</v>
      </c>
      <c r="AW171" s="36" t="e">
        <f t="shared" ref="AW171:AW195" si="162">AR171/(AP171+AR171)</f>
        <v>#DIV/0!</v>
      </c>
      <c r="AX171" s="10">
        <f>[5]Output!Q231</f>
        <v>0</v>
      </c>
      <c r="AY171" s="10">
        <f>[5]Output!R231</f>
        <v>0</v>
      </c>
      <c r="BA171" s="5">
        <f>[6]Output!B231</f>
        <v>974</v>
      </c>
      <c r="BB171" s="5">
        <f>[6]Output!C231</f>
        <v>1033</v>
      </c>
      <c r="BC171" s="8">
        <f>[6]Output!D231</f>
        <v>35</v>
      </c>
      <c r="BD171" s="8">
        <f>[6]Output!E231</f>
        <v>35</v>
      </c>
      <c r="BE171" s="22">
        <f>BA171+BC171</f>
        <v>1009</v>
      </c>
      <c r="BF171" s="22">
        <f>BB171+BD171</f>
        <v>1068</v>
      </c>
      <c r="BG171" s="250">
        <f>BF171+BE171</f>
        <v>2077</v>
      </c>
      <c r="BH171" s="36">
        <f t="shared" ref="BH171:BH195" si="163">BC171/(BA171+BC171)</f>
        <v>3.4687809712586719E-2</v>
      </c>
      <c r="BI171" s="36">
        <f t="shared" ref="BI171:BI195" si="164">BD171/(BB171+BD171)</f>
        <v>3.2771535580524341E-2</v>
      </c>
      <c r="BJ171" s="10">
        <f>[5]Output!AC231</f>
        <v>0</v>
      </c>
      <c r="BK171" s="10">
        <f>[5]Output!AD231</f>
        <v>0</v>
      </c>
    </row>
    <row r="172" spans="1:63" x14ac:dyDescent="0.25">
      <c r="A172" s="33">
        <v>2</v>
      </c>
      <c r="C172" s="5">
        <f>[3]Output!B232</f>
        <v>0</v>
      </c>
      <c r="D172" s="5">
        <f>[3]Output!C232</f>
        <v>0</v>
      </c>
      <c r="E172" s="8">
        <f>[3]Output!D232</f>
        <v>0</v>
      </c>
      <c r="F172" s="8">
        <f>[3]Output!E232</f>
        <v>0</v>
      </c>
      <c r="G172" s="22">
        <f t="shared" ref="G172:G194" si="165">C172+E172</f>
        <v>0</v>
      </c>
      <c r="H172" s="22">
        <f t="shared" ref="H172:H194" si="166">D172+F172</f>
        <v>0</v>
      </c>
      <c r="I172" s="250">
        <f t="shared" ref="I172:I194" si="167">H172+G172</f>
        <v>0</v>
      </c>
      <c r="J172" s="36" t="e">
        <f t="shared" si="155"/>
        <v>#DIV/0!</v>
      </c>
      <c r="K172" s="36" t="e">
        <f t="shared" si="156"/>
        <v>#DIV/0!</v>
      </c>
      <c r="L172" s="10">
        <f>[3]Output!Q232</f>
        <v>0</v>
      </c>
      <c r="M172" s="10">
        <f>[3]Output!R232</f>
        <v>0</v>
      </c>
      <c r="O172" s="5">
        <f>[4]Output!B232</f>
        <v>0</v>
      </c>
      <c r="P172" s="5">
        <f>[4]Output!C232</f>
        <v>0</v>
      </c>
      <c r="Q172" s="8">
        <f>[4]Output!D232</f>
        <v>0</v>
      </c>
      <c r="R172" s="8">
        <f>[4]Output!E232</f>
        <v>0</v>
      </c>
      <c r="S172" s="22">
        <f t="shared" ref="S172:S194" si="168">O172+Q172</f>
        <v>0</v>
      </c>
      <c r="T172" s="22">
        <f t="shared" ref="T172:T194" si="169">P172+R172</f>
        <v>0</v>
      </c>
      <c r="U172" s="250">
        <f t="shared" ref="U172:U194" si="170">T172+S172</f>
        <v>0</v>
      </c>
      <c r="V172" s="36" t="e">
        <f t="shared" si="157"/>
        <v>#DIV/0!</v>
      </c>
      <c r="W172" s="36" t="e">
        <f t="shared" si="158"/>
        <v>#DIV/0!</v>
      </c>
      <c r="X172" s="10">
        <f>[4]Output!Q232</f>
        <v>0</v>
      </c>
      <c r="Y172" s="10">
        <f>[4]Output!R232</f>
        <v>0</v>
      </c>
      <c r="AA172" s="33">
        <v>2</v>
      </c>
      <c r="AC172" s="5">
        <f>[2]Output!B232</f>
        <v>0</v>
      </c>
      <c r="AD172" s="5">
        <f>[2]Output!C232</f>
        <v>0</v>
      </c>
      <c r="AE172" s="8">
        <f>[2]Output!D232</f>
        <v>0</v>
      </c>
      <c r="AF172" s="8">
        <f>[2]Output!E232</f>
        <v>0</v>
      </c>
      <c r="AG172" s="22">
        <f t="shared" ref="AG172:AG194" si="171">AC172+AE172</f>
        <v>0</v>
      </c>
      <c r="AH172" s="22">
        <f t="shared" ref="AH172:AH194" si="172">AD172+AF172</f>
        <v>0</v>
      </c>
      <c r="AI172" s="250">
        <f t="shared" ref="AI172:AI194" si="173">AH172+AG172</f>
        <v>0</v>
      </c>
      <c r="AJ172" s="36" t="e">
        <f t="shared" si="159"/>
        <v>#DIV/0!</v>
      </c>
      <c r="AK172" s="36" t="e">
        <f t="shared" si="160"/>
        <v>#DIV/0!</v>
      </c>
      <c r="AL172" s="10">
        <f>[2]Output!Q232</f>
        <v>0</v>
      </c>
      <c r="AM172" s="10">
        <f>[2]Output!R232</f>
        <v>0</v>
      </c>
      <c r="AO172" s="5">
        <f>[5]Output!B232</f>
        <v>0</v>
      </c>
      <c r="AP172" s="5">
        <f>[5]Output!C232</f>
        <v>0</v>
      </c>
      <c r="AQ172" s="8">
        <f>[5]Output!D232</f>
        <v>0</v>
      </c>
      <c r="AR172" s="8">
        <f>[5]Output!E232</f>
        <v>0</v>
      </c>
      <c r="AS172" s="22">
        <f t="shared" ref="AS172:AS194" si="174">AO172+AQ172</f>
        <v>0</v>
      </c>
      <c r="AT172" s="22">
        <f t="shared" ref="AT172:AT194" si="175">AP172+AR172</f>
        <v>0</v>
      </c>
      <c r="AU172" s="250">
        <f t="shared" ref="AU172:AU194" si="176">AT172+AS172</f>
        <v>0</v>
      </c>
      <c r="AV172" s="36" t="e">
        <f t="shared" si="161"/>
        <v>#DIV/0!</v>
      </c>
      <c r="AW172" s="36" t="e">
        <f t="shared" si="162"/>
        <v>#DIV/0!</v>
      </c>
      <c r="AX172" s="10">
        <f>[5]Output!Q232</f>
        <v>0</v>
      </c>
      <c r="AY172" s="10">
        <f>[5]Output!R232</f>
        <v>0</v>
      </c>
      <c r="BA172" s="5">
        <f>[6]Output!B232</f>
        <v>496</v>
      </c>
      <c r="BB172" s="5">
        <f>[6]Output!C232</f>
        <v>603</v>
      </c>
      <c r="BC172" s="8">
        <f>[6]Output!D232</f>
        <v>18</v>
      </c>
      <c r="BD172" s="8">
        <f>[6]Output!E232</f>
        <v>20</v>
      </c>
      <c r="BE172" s="22">
        <f t="shared" ref="BE172:BE194" si="177">BA172+BC172</f>
        <v>514</v>
      </c>
      <c r="BF172" s="22">
        <f t="shared" ref="BF172:BF194" si="178">BB172+BD172</f>
        <v>623</v>
      </c>
      <c r="BG172" s="250">
        <f t="shared" ref="BG172:BG194" si="179">BF172+BE172</f>
        <v>1137</v>
      </c>
      <c r="BH172" s="36">
        <f t="shared" si="163"/>
        <v>3.5019455252918288E-2</v>
      </c>
      <c r="BI172" s="36">
        <f t="shared" si="164"/>
        <v>3.2102728731942212E-2</v>
      </c>
      <c r="BJ172" s="10">
        <f>[5]Output!AC232</f>
        <v>0</v>
      </c>
      <c r="BK172" s="10">
        <f>[5]Output!AD232</f>
        <v>0</v>
      </c>
    </row>
    <row r="173" spans="1:63" x14ac:dyDescent="0.25">
      <c r="A173" s="33">
        <v>3</v>
      </c>
      <c r="C173" s="5">
        <f>[3]Output!B233</f>
        <v>0</v>
      </c>
      <c r="D173" s="5">
        <f>[3]Output!C233</f>
        <v>0</v>
      </c>
      <c r="E173" s="8">
        <f>[3]Output!D233</f>
        <v>0</v>
      </c>
      <c r="F173" s="8">
        <f>[3]Output!E233</f>
        <v>0</v>
      </c>
      <c r="G173" s="22">
        <f t="shared" si="165"/>
        <v>0</v>
      </c>
      <c r="H173" s="22">
        <f t="shared" si="166"/>
        <v>0</v>
      </c>
      <c r="I173" s="250">
        <f t="shared" si="167"/>
        <v>0</v>
      </c>
      <c r="J173" s="36" t="e">
        <f t="shared" si="155"/>
        <v>#DIV/0!</v>
      </c>
      <c r="K173" s="36" t="e">
        <f t="shared" si="156"/>
        <v>#DIV/0!</v>
      </c>
      <c r="L173" s="10">
        <f>[3]Output!Q233</f>
        <v>0</v>
      </c>
      <c r="M173" s="10">
        <f>[3]Output!R233</f>
        <v>0</v>
      </c>
      <c r="O173" s="5">
        <f>[4]Output!B233</f>
        <v>0</v>
      </c>
      <c r="P173" s="5">
        <f>[4]Output!C233</f>
        <v>0</v>
      </c>
      <c r="Q173" s="8">
        <f>[4]Output!D233</f>
        <v>0</v>
      </c>
      <c r="R173" s="8">
        <f>[4]Output!E233</f>
        <v>0</v>
      </c>
      <c r="S173" s="22">
        <f t="shared" si="168"/>
        <v>0</v>
      </c>
      <c r="T173" s="22">
        <f t="shared" si="169"/>
        <v>0</v>
      </c>
      <c r="U173" s="250">
        <f t="shared" si="170"/>
        <v>0</v>
      </c>
      <c r="V173" s="36" t="e">
        <f t="shared" si="157"/>
        <v>#DIV/0!</v>
      </c>
      <c r="W173" s="36" t="e">
        <f t="shared" si="158"/>
        <v>#DIV/0!</v>
      </c>
      <c r="X173" s="10">
        <f>[4]Output!Q233</f>
        <v>0</v>
      </c>
      <c r="Y173" s="10">
        <f>[4]Output!R233</f>
        <v>0</v>
      </c>
      <c r="AA173" s="33">
        <v>3</v>
      </c>
      <c r="AC173" s="5">
        <f>[2]Output!B233</f>
        <v>0</v>
      </c>
      <c r="AD173" s="5">
        <f>[2]Output!C233</f>
        <v>0</v>
      </c>
      <c r="AE173" s="8">
        <f>[2]Output!D233</f>
        <v>0</v>
      </c>
      <c r="AF173" s="8">
        <f>[2]Output!E233</f>
        <v>0</v>
      </c>
      <c r="AG173" s="22">
        <f t="shared" si="171"/>
        <v>0</v>
      </c>
      <c r="AH173" s="22">
        <f t="shared" si="172"/>
        <v>0</v>
      </c>
      <c r="AI173" s="250">
        <f t="shared" si="173"/>
        <v>0</v>
      </c>
      <c r="AJ173" s="36" t="e">
        <f t="shared" si="159"/>
        <v>#DIV/0!</v>
      </c>
      <c r="AK173" s="36" t="e">
        <f t="shared" si="160"/>
        <v>#DIV/0!</v>
      </c>
      <c r="AL173" s="10">
        <f>[2]Output!Q233</f>
        <v>0</v>
      </c>
      <c r="AM173" s="10">
        <f>[2]Output!R233</f>
        <v>0</v>
      </c>
      <c r="AO173" s="5">
        <f>[5]Output!B233</f>
        <v>0</v>
      </c>
      <c r="AP173" s="5">
        <f>[5]Output!C233</f>
        <v>0</v>
      </c>
      <c r="AQ173" s="8">
        <f>[5]Output!D233</f>
        <v>0</v>
      </c>
      <c r="AR173" s="8">
        <f>[5]Output!E233</f>
        <v>0</v>
      </c>
      <c r="AS173" s="22">
        <f t="shared" si="174"/>
        <v>0</v>
      </c>
      <c r="AT173" s="22">
        <f t="shared" si="175"/>
        <v>0</v>
      </c>
      <c r="AU173" s="250">
        <f t="shared" si="176"/>
        <v>0</v>
      </c>
      <c r="AV173" s="36" t="e">
        <f t="shared" si="161"/>
        <v>#DIV/0!</v>
      </c>
      <c r="AW173" s="36" t="e">
        <f t="shared" si="162"/>
        <v>#DIV/0!</v>
      </c>
      <c r="AX173" s="10">
        <f>[5]Output!Q233</f>
        <v>0</v>
      </c>
      <c r="AY173" s="10">
        <f>[5]Output!R233</f>
        <v>0</v>
      </c>
      <c r="BA173" s="5">
        <f>[6]Output!B233</f>
        <v>375</v>
      </c>
      <c r="BB173" s="5">
        <f>[6]Output!C233</f>
        <v>437</v>
      </c>
      <c r="BC173" s="8">
        <f>[6]Output!D233</f>
        <v>14</v>
      </c>
      <c r="BD173" s="8">
        <f>[6]Output!E233</f>
        <v>15</v>
      </c>
      <c r="BE173" s="22">
        <f t="shared" si="177"/>
        <v>389</v>
      </c>
      <c r="BF173" s="22">
        <f t="shared" si="178"/>
        <v>452</v>
      </c>
      <c r="BG173" s="250">
        <f t="shared" si="179"/>
        <v>841</v>
      </c>
      <c r="BH173" s="36">
        <f t="shared" si="163"/>
        <v>3.5989717223650387E-2</v>
      </c>
      <c r="BI173" s="36">
        <f t="shared" si="164"/>
        <v>3.3185840707964605E-2</v>
      </c>
      <c r="BJ173" s="10">
        <f>[5]Output!AC233</f>
        <v>0</v>
      </c>
      <c r="BK173" s="10">
        <f>[5]Output!AD233</f>
        <v>0</v>
      </c>
    </row>
    <row r="174" spans="1:63" x14ac:dyDescent="0.25">
      <c r="A174" s="33">
        <v>4</v>
      </c>
      <c r="C174" s="5">
        <f>[3]Output!B234</f>
        <v>0</v>
      </c>
      <c r="D174" s="5">
        <f>[3]Output!C234</f>
        <v>0</v>
      </c>
      <c r="E174" s="8">
        <f>[3]Output!D234</f>
        <v>0</v>
      </c>
      <c r="F174" s="8">
        <f>[3]Output!E234</f>
        <v>0</v>
      </c>
      <c r="G174" s="22">
        <f t="shared" si="165"/>
        <v>0</v>
      </c>
      <c r="H174" s="22">
        <f t="shared" si="166"/>
        <v>0</v>
      </c>
      <c r="I174" s="250">
        <f t="shared" si="167"/>
        <v>0</v>
      </c>
      <c r="J174" s="36" t="e">
        <f t="shared" si="155"/>
        <v>#DIV/0!</v>
      </c>
      <c r="K174" s="36" t="e">
        <f t="shared" si="156"/>
        <v>#DIV/0!</v>
      </c>
      <c r="L174" s="10">
        <f>[3]Output!Q234</f>
        <v>0</v>
      </c>
      <c r="M174" s="10">
        <f>[3]Output!R234</f>
        <v>0</v>
      </c>
      <c r="O174" s="5">
        <f>[4]Output!B234</f>
        <v>0</v>
      </c>
      <c r="P174" s="5">
        <f>[4]Output!C234</f>
        <v>0</v>
      </c>
      <c r="Q174" s="8">
        <f>[4]Output!D234</f>
        <v>0</v>
      </c>
      <c r="R174" s="8">
        <f>[4]Output!E234</f>
        <v>0</v>
      </c>
      <c r="S174" s="22">
        <f t="shared" si="168"/>
        <v>0</v>
      </c>
      <c r="T174" s="22">
        <f t="shared" si="169"/>
        <v>0</v>
      </c>
      <c r="U174" s="250">
        <f t="shared" si="170"/>
        <v>0</v>
      </c>
      <c r="V174" s="36" t="e">
        <f t="shared" si="157"/>
        <v>#DIV/0!</v>
      </c>
      <c r="W174" s="36" t="e">
        <f t="shared" si="158"/>
        <v>#DIV/0!</v>
      </c>
      <c r="X174" s="10">
        <f>[4]Output!Q234</f>
        <v>0</v>
      </c>
      <c r="Y174" s="10">
        <f>[4]Output!R234</f>
        <v>0</v>
      </c>
      <c r="AA174" s="33">
        <v>4</v>
      </c>
      <c r="AC174" s="5">
        <f>[2]Output!B234</f>
        <v>0</v>
      </c>
      <c r="AD174" s="5">
        <f>[2]Output!C234</f>
        <v>0</v>
      </c>
      <c r="AE174" s="8">
        <f>[2]Output!D234</f>
        <v>0</v>
      </c>
      <c r="AF174" s="8">
        <f>[2]Output!E234</f>
        <v>0</v>
      </c>
      <c r="AG174" s="22">
        <f t="shared" si="171"/>
        <v>0</v>
      </c>
      <c r="AH174" s="22">
        <f t="shared" si="172"/>
        <v>0</v>
      </c>
      <c r="AI174" s="250">
        <f t="shared" si="173"/>
        <v>0</v>
      </c>
      <c r="AJ174" s="36" t="e">
        <f t="shared" si="159"/>
        <v>#DIV/0!</v>
      </c>
      <c r="AK174" s="36" t="e">
        <f t="shared" si="160"/>
        <v>#DIV/0!</v>
      </c>
      <c r="AL174" s="10">
        <f>[2]Output!Q234</f>
        <v>0</v>
      </c>
      <c r="AM174" s="10">
        <f>[2]Output!R234</f>
        <v>0</v>
      </c>
      <c r="AO174" s="5">
        <f>[5]Output!B234</f>
        <v>0</v>
      </c>
      <c r="AP174" s="5">
        <f>[5]Output!C234</f>
        <v>0</v>
      </c>
      <c r="AQ174" s="8">
        <f>[5]Output!D234</f>
        <v>0</v>
      </c>
      <c r="AR174" s="8">
        <f>[5]Output!E234</f>
        <v>0</v>
      </c>
      <c r="AS174" s="22">
        <f t="shared" si="174"/>
        <v>0</v>
      </c>
      <c r="AT174" s="22">
        <f t="shared" si="175"/>
        <v>0</v>
      </c>
      <c r="AU174" s="250">
        <f t="shared" si="176"/>
        <v>0</v>
      </c>
      <c r="AV174" s="36" t="e">
        <f t="shared" si="161"/>
        <v>#DIV/0!</v>
      </c>
      <c r="AW174" s="36" t="e">
        <f t="shared" si="162"/>
        <v>#DIV/0!</v>
      </c>
      <c r="AX174" s="10">
        <f>[5]Output!Q234</f>
        <v>0</v>
      </c>
      <c r="AY174" s="10">
        <f>[5]Output!R234</f>
        <v>0</v>
      </c>
      <c r="BA174" s="5">
        <f>[6]Output!B234</f>
        <v>519</v>
      </c>
      <c r="BB174" s="5">
        <f>[6]Output!C234</f>
        <v>559</v>
      </c>
      <c r="BC174" s="8">
        <f>[6]Output!D234</f>
        <v>19</v>
      </c>
      <c r="BD174" s="8">
        <f>[6]Output!E234</f>
        <v>19</v>
      </c>
      <c r="BE174" s="22">
        <f t="shared" si="177"/>
        <v>538</v>
      </c>
      <c r="BF174" s="22">
        <f t="shared" si="178"/>
        <v>578</v>
      </c>
      <c r="BG174" s="250">
        <f t="shared" si="179"/>
        <v>1116</v>
      </c>
      <c r="BH174" s="36">
        <f t="shared" si="163"/>
        <v>3.5315985130111527E-2</v>
      </c>
      <c r="BI174" s="36">
        <f t="shared" si="164"/>
        <v>3.2871972318339097E-2</v>
      </c>
      <c r="BJ174" s="10">
        <f>[5]Output!AC234</f>
        <v>0</v>
      </c>
      <c r="BK174" s="10">
        <f>[5]Output!AD234</f>
        <v>0</v>
      </c>
    </row>
    <row r="175" spans="1:63" x14ac:dyDescent="0.25">
      <c r="A175" s="33">
        <v>5</v>
      </c>
      <c r="C175" s="5">
        <f>[3]Output!B235</f>
        <v>0</v>
      </c>
      <c r="D175" s="5">
        <f>[3]Output!C235</f>
        <v>0</v>
      </c>
      <c r="E175" s="8">
        <f>[3]Output!D235</f>
        <v>0</v>
      </c>
      <c r="F175" s="8">
        <f>[3]Output!E235</f>
        <v>0</v>
      </c>
      <c r="G175" s="22">
        <f t="shared" si="165"/>
        <v>0</v>
      </c>
      <c r="H175" s="22">
        <f t="shared" si="166"/>
        <v>0</v>
      </c>
      <c r="I175" s="250">
        <f t="shared" si="167"/>
        <v>0</v>
      </c>
      <c r="J175" s="36" t="e">
        <f t="shared" si="155"/>
        <v>#DIV/0!</v>
      </c>
      <c r="K175" s="36" t="e">
        <f t="shared" si="156"/>
        <v>#DIV/0!</v>
      </c>
      <c r="L175" s="10">
        <f>[3]Output!Q235</f>
        <v>0</v>
      </c>
      <c r="M175" s="10">
        <f>[3]Output!R235</f>
        <v>0</v>
      </c>
      <c r="O175" s="5">
        <f>[4]Output!B235</f>
        <v>0</v>
      </c>
      <c r="P175" s="5">
        <f>[4]Output!C235</f>
        <v>0</v>
      </c>
      <c r="Q175" s="8">
        <f>[4]Output!D235</f>
        <v>0</v>
      </c>
      <c r="R175" s="8">
        <f>[4]Output!E235</f>
        <v>0</v>
      </c>
      <c r="S175" s="22">
        <f t="shared" si="168"/>
        <v>0</v>
      </c>
      <c r="T175" s="22">
        <f t="shared" si="169"/>
        <v>0</v>
      </c>
      <c r="U175" s="250">
        <f t="shared" si="170"/>
        <v>0</v>
      </c>
      <c r="V175" s="36" t="e">
        <f t="shared" si="157"/>
        <v>#DIV/0!</v>
      </c>
      <c r="W175" s="36" t="e">
        <f t="shared" si="158"/>
        <v>#DIV/0!</v>
      </c>
      <c r="X175" s="10">
        <f>[4]Output!Q235</f>
        <v>0</v>
      </c>
      <c r="Y175" s="10">
        <f>[4]Output!R235</f>
        <v>0</v>
      </c>
      <c r="AA175" s="33">
        <v>5</v>
      </c>
      <c r="AC175" s="5">
        <f>[2]Output!B235</f>
        <v>0</v>
      </c>
      <c r="AD175" s="5">
        <f>[2]Output!C235</f>
        <v>0</v>
      </c>
      <c r="AE175" s="8">
        <f>[2]Output!D235</f>
        <v>0</v>
      </c>
      <c r="AF175" s="8">
        <f>[2]Output!E235</f>
        <v>0</v>
      </c>
      <c r="AG175" s="22">
        <f t="shared" si="171"/>
        <v>0</v>
      </c>
      <c r="AH175" s="22">
        <f t="shared" si="172"/>
        <v>0</v>
      </c>
      <c r="AI175" s="250">
        <f t="shared" si="173"/>
        <v>0</v>
      </c>
      <c r="AJ175" s="36" t="e">
        <f t="shared" si="159"/>
        <v>#DIV/0!</v>
      </c>
      <c r="AK175" s="36" t="e">
        <f t="shared" si="160"/>
        <v>#DIV/0!</v>
      </c>
      <c r="AL175" s="10">
        <f>[2]Output!Q235</f>
        <v>0</v>
      </c>
      <c r="AM175" s="10">
        <f>[2]Output!R235</f>
        <v>0</v>
      </c>
      <c r="AO175" s="5">
        <f>[5]Output!B235</f>
        <v>0</v>
      </c>
      <c r="AP175" s="5">
        <f>[5]Output!C235</f>
        <v>0</v>
      </c>
      <c r="AQ175" s="8">
        <f>[5]Output!D235</f>
        <v>0</v>
      </c>
      <c r="AR175" s="8">
        <f>[5]Output!E235</f>
        <v>0</v>
      </c>
      <c r="AS175" s="22">
        <f t="shared" si="174"/>
        <v>0</v>
      </c>
      <c r="AT175" s="22">
        <f t="shared" si="175"/>
        <v>0</v>
      </c>
      <c r="AU175" s="250">
        <f t="shared" si="176"/>
        <v>0</v>
      </c>
      <c r="AV175" s="36" t="e">
        <f t="shared" si="161"/>
        <v>#DIV/0!</v>
      </c>
      <c r="AW175" s="36" t="e">
        <f t="shared" si="162"/>
        <v>#DIV/0!</v>
      </c>
      <c r="AX175" s="10">
        <f>[5]Output!Q235</f>
        <v>0</v>
      </c>
      <c r="AY175" s="10">
        <f>[5]Output!R235</f>
        <v>0</v>
      </c>
      <c r="BA175" s="5">
        <f>[6]Output!B235</f>
        <v>1072</v>
      </c>
      <c r="BB175" s="5">
        <f>[6]Output!C235</f>
        <v>837</v>
      </c>
      <c r="BC175" s="8">
        <f>[6]Output!D235</f>
        <v>39</v>
      </c>
      <c r="BD175" s="8">
        <f>[6]Output!E235</f>
        <v>28</v>
      </c>
      <c r="BE175" s="22">
        <f t="shared" si="177"/>
        <v>1111</v>
      </c>
      <c r="BF175" s="22">
        <f t="shared" si="178"/>
        <v>865</v>
      </c>
      <c r="BG175" s="250">
        <f t="shared" si="179"/>
        <v>1976</v>
      </c>
      <c r="BH175" s="36">
        <f t="shared" si="163"/>
        <v>3.5103510351035101E-2</v>
      </c>
      <c r="BI175" s="36">
        <f t="shared" si="164"/>
        <v>3.236994219653179E-2</v>
      </c>
      <c r="BJ175" s="10">
        <f>[5]Output!AC235</f>
        <v>0</v>
      </c>
      <c r="BK175" s="10">
        <f>[5]Output!AD235</f>
        <v>0</v>
      </c>
    </row>
    <row r="176" spans="1:63" x14ac:dyDescent="0.25">
      <c r="A176" s="33">
        <v>6</v>
      </c>
      <c r="C176" s="5">
        <f>[3]Output!B236</f>
        <v>0</v>
      </c>
      <c r="D176" s="5">
        <f>[3]Output!C236</f>
        <v>0</v>
      </c>
      <c r="E176" s="8">
        <f>[3]Output!D236</f>
        <v>0</v>
      </c>
      <c r="F176" s="8">
        <f>[3]Output!E236</f>
        <v>0</v>
      </c>
      <c r="G176" s="22">
        <f t="shared" si="165"/>
        <v>0</v>
      </c>
      <c r="H176" s="22">
        <f t="shared" si="166"/>
        <v>0</v>
      </c>
      <c r="I176" s="250">
        <f t="shared" si="167"/>
        <v>0</v>
      </c>
      <c r="J176" s="36" t="e">
        <f t="shared" si="155"/>
        <v>#DIV/0!</v>
      </c>
      <c r="K176" s="36" t="e">
        <f t="shared" si="156"/>
        <v>#DIV/0!</v>
      </c>
      <c r="L176" s="10">
        <f>[3]Output!Q236</f>
        <v>0</v>
      </c>
      <c r="M176" s="10">
        <f>[3]Output!R236</f>
        <v>0</v>
      </c>
      <c r="O176" s="5">
        <f>[4]Output!B236</f>
        <v>0</v>
      </c>
      <c r="P176" s="5">
        <f>[4]Output!C236</f>
        <v>0</v>
      </c>
      <c r="Q176" s="8">
        <f>[4]Output!D236</f>
        <v>0</v>
      </c>
      <c r="R176" s="8">
        <f>[4]Output!E236</f>
        <v>0</v>
      </c>
      <c r="S176" s="22">
        <f t="shared" si="168"/>
        <v>0</v>
      </c>
      <c r="T176" s="22">
        <f t="shared" si="169"/>
        <v>0</v>
      </c>
      <c r="U176" s="250">
        <f t="shared" si="170"/>
        <v>0</v>
      </c>
      <c r="V176" s="36" t="e">
        <f t="shared" si="157"/>
        <v>#DIV/0!</v>
      </c>
      <c r="W176" s="36" t="e">
        <f t="shared" si="158"/>
        <v>#DIV/0!</v>
      </c>
      <c r="X176" s="10">
        <f>[4]Output!Q236</f>
        <v>0</v>
      </c>
      <c r="Y176" s="10">
        <f>[4]Output!R236</f>
        <v>0</v>
      </c>
      <c r="AA176" s="33">
        <v>6</v>
      </c>
      <c r="AC176" s="5">
        <f>[2]Output!B236</f>
        <v>0</v>
      </c>
      <c r="AD176" s="5">
        <f>[2]Output!C236</f>
        <v>0</v>
      </c>
      <c r="AE176" s="8">
        <f>[2]Output!D236</f>
        <v>0</v>
      </c>
      <c r="AF176" s="8">
        <f>[2]Output!E236</f>
        <v>0</v>
      </c>
      <c r="AG176" s="22">
        <f t="shared" si="171"/>
        <v>0</v>
      </c>
      <c r="AH176" s="22">
        <f t="shared" si="172"/>
        <v>0</v>
      </c>
      <c r="AI176" s="250">
        <f t="shared" si="173"/>
        <v>0</v>
      </c>
      <c r="AJ176" s="36" t="e">
        <f t="shared" si="159"/>
        <v>#DIV/0!</v>
      </c>
      <c r="AK176" s="36" t="e">
        <f t="shared" si="160"/>
        <v>#DIV/0!</v>
      </c>
      <c r="AL176" s="10">
        <f>[2]Output!Q236</f>
        <v>0</v>
      </c>
      <c r="AM176" s="10">
        <f>[2]Output!R236</f>
        <v>0</v>
      </c>
      <c r="AO176" s="5">
        <f>[5]Output!B236</f>
        <v>0</v>
      </c>
      <c r="AP176" s="5">
        <f>[5]Output!C236</f>
        <v>0</v>
      </c>
      <c r="AQ176" s="8">
        <f>[5]Output!D236</f>
        <v>0</v>
      </c>
      <c r="AR176" s="8">
        <f>[5]Output!E236</f>
        <v>0</v>
      </c>
      <c r="AS176" s="22">
        <f t="shared" si="174"/>
        <v>0</v>
      </c>
      <c r="AT176" s="22">
        <f t="shared" si="175"/>
        <v>0</v>
      </c>
      <c r="AU176" s="250">
        <f t="shared" si="176"/>
        <v>0</v>
      </c>
      <c r="AV176" s="36" t="e">
        <f t="shared" si="161"/>
        <v>#DIV/0!</v>
      </c>
      <c r="AW176" s="36" t="e">
        <f t="shared" si="162"/>
        <v>#DIV/0!</v>
      </c>
      <c r="AX176" s="10">
        <f>[5]Output!Q236</f>
        <v>0</v>
      </c>
      <c r="AY176" s="10">
        <f>[5]Output!R236</f>
        <v>0</v>
      </c>
      <c r="BA176" s="5">
        <f>[6]Output!B236</f>
        <v>2879</v>
      </c>
      <c r="BB176" s="5">
        <f>[6]Output!C236</f>
        <v>2177</v>
      </c>
      <c r="BC176" s="8">
        <f>[6]Output!D236</f>
        <v>105</v>
      </c>
      <c r="BD176" s="8">
        <f>[6]Output!E236</f>
        <v>73</v>
      </c>
      <c r="BE176" s="22">
        <f t="shared" si="177"/>
        <v>2984</v>
      </c>
      <c r="BF176" s="22">
        <f t="shared" si="178"/>
        <v>2250</v>
      </c>
      <c r="BG176" s="250">
        <f t="shared" si="179"/>
        <v>5234</v>
      </c>
      <c r="BH176" s="36">
        <f t="shared" si="163"/>
        <v>3.5187667560321718E-2</v>
      </c>
      <c r="BI176" s="36">
        <f t="shared" si="164"/>
        <v>3.2444444444444442E-2</v>
      </c>
      <c r="BJ176" s="10">
        <f>[5]Output!AC236</f>
        <v>0</v>
      </c>
      <c r="BK176" s="10">
        <f>[5]Output!AD236</f>
        <v>0</v>
      </c>
    </row>
    <row r="177" spans="1:63" x14ac:dyDescent="0.25">
      <c r="A177" s="33">
        <v>7</v>
      </c>
      <c r="C177" s="5">
        <f>[3]Output!B237</f>
        <v>0</v>
      </c>
      <c r="D177" s="5">
        <f>[3]Output!C237</f>
        <v>0</v>
      </c>
      <c r="E177" s="8">
        <f>[3]Output!D237</f>
        <v>0</v>
      </c>
      <c r="F177" s="8">
        <f>[3]Output!E237</f>
        <v>0</v>
      </c>
      <c r="G177" s="22">
        <f t="shared" si="165"/>
        <v>0</v>
      </c>
      <c r="H177" s="22">
        <f t="shared" si="166"/>
        <v>0</v>
      </c>
      <c r="I177" s="250">
        <f t="shared" si="167"/>
        <v>0</v>
      </c>
      <c r="J177" s="36" t="e">
        <f t="shared" si="155"/>
        <v>#DIV/0!</v>
      </c>
      <c r="K177" s="36" t="e">
        <f t="shared" si="156"/>
        <v>#DIV/0!</v>
      </c>
      <c r="L177" s="10">
        <f>[3]Output!Q237</f>
        <v>0</v>
      </c>
      <c r="M177" s="10">
        <f>[3]Output!R237</f>
        <v>0</v>
      </c>
      <c r="O177" s="5">
        <f>[4]Output!B237</f>
        <v>0</v>
      </c>
      <c r="P177" s="5">
        <f>[4]Output!C237</f>
        <v>0</v>
      </c>
      <c r="Q177" s="8">
        <f>[4]Output!D237</f>
        <v>0</v>
      </c>
      <c r="R177" s="8">
        <f>[4]Output!E237</f>
        <v>0</v>
      </c>
      <c r="S177" s="22">
        <f t="shared" si="168"/>
        <v>0</v>
      </c>
      <c r="T177" s="22">
        <f t="shared" si="169"/>
        <v>0</v>
      </c>
      <c r="U177" s="250">
        <f t="shared" si="170"/>
        <v>0</v>
      </c>
      <c r="V177" s="36" t="e">
        <f t="shared" si="157"/>
        <v>#DIV/0!</v>
      </c>
      <c r="W177" s="36" t="e">
        <f t="shared" si="158"/>
        <v>#DIV/0!</v>
      </c>
      <c r="X177" s="10">
        <f>[4]Output!Q237</f>
        <v>0</v>
      </c>
      <c r="Y177" s="10">
        <f>[4]Output!R237</f>
        <v>0</v>
      </c>
      <c r="AA177" s="33">
        <v>7</v>
      </c>
      <c r="AC177" s="5">
        <f>[2]Output!B237</f>
        <v>0</v>
      </c>
      <c r="AD177" s="5">
        <f>[2]Output!C237</f>
        <v>0</v>
      </c>
      <c r="AE177" s="8">
        <f>[2]Output!D237</f>
        <v>0</v>
      </c>
      <c r="AF177" s="8">
        <f>[2]Output!E237</f>
        <v>0</v>
      </c>
      <c r="AG177" s="22">
        <f t="shared" si="171"/>
        <v>0</v>
      </c>
      <c r="AH177" s="22">
        <f t="shared" si="172"/>
        <v>0</v>
      </c>
      <c r="AI177" s="250">
        <f t="shared" si="173"/>
        <v>0</v>
      </c>
      <c r="AJ177" s="36" t="e">
        <f t="shared" si="159"/>
        <v>#DIV/0!</v>
      </c>
      <c r="AK177" s="36" t="e">
        <f t="shared" si="160"/>
        <v>#DIV/0!</v>
      </c>
      <c r="AL177" s="10">
        <f>[2]Output!Q237</f>
        <v>0</v>
      </c>
      <c r="AM177" s="10">
        <f>[2]Output!R237</f>
        <v>0</v>
      </c>
      <c r="AO177" s="5">
        <f>[5]Output!B237</f>
        <v>0</v>
      </c>
      <c r="AP177" s="5">
        <f>[5]Output!C237</f>
        <v>0</v>
      </c>
      <c r="AQ177" s="8">
        <f>[5]Output!D237</f>
        <v>0</v>
      </c>
      <c r="AR177" s="8">
        <f>[5]Output!E237</f>
        <v>0</v>
      </c>
      <c r="AS177" s="22">
        <f t="shared" si="174"/>
        <v>0</v>
      </c>
      <c r="AT177" s="22">
        <f t="shared" si="175"/>
        <v>0</v>
      </c>
      <c r="AU177" s="250">
        <f t="shared" si="176"/>
        <v>0</v>
      </c>
      <c r="AV177" s="36" t="e">
        <f t="shared" si="161"/>
        <v>#DIV/0!</v>
      </c>
      <c r="AW177" s="36" t="e">
        <f t="shared" si="162"/>
        <v>#DIV/0!</v>
      </c>
      <c r="AX177" s="10">
        <f>[5]Output!Q237</f>
        <v>0</v>
      </c>
      <c r="AY177" s="10">
        <f>[5]Output!R237</f>
        <v>0</v>
      </c>
      <c r="BA177" s="5">
        <f>[6]Output!B237</f>
        <v>7443</v>
      </c>
      <c r="BB177" s="5">
        <f>[6]Output!C237</f>
        <v>7386</v>
      </c>
      <c r="BC177" s="8">
        <f>[6]Output!D237</f>
        <v>417</v>
      </c>
      <c r="BD177" s="8">
        <f>[6]Output!E237</f>
        <v>412</v>
      </c>
      <c r="BE177" s="22">
        <f t="shared" si="177"/>
        <v>7860</v>
      </c>
      <c r="BF177" s="22">
        <f t="shared" si="178"/>
        <v>7798</v>
      </c>
      <c r="BG177" s="250">
        <f t="shared" si="179"/>
        <v>15658</v>
      </c>
      <c r="BH177" s="36">
        <f t="shared" si="163"/>
        <v>5.3053435114503819E-2</v>
      </c>
      <c r="BI177" s="36">
        <f t="shared" si="164"/>
        <v>5.2834060015388561E-2</v>
      </c>
      <c r="BJ177" s="10">
        <f>[5]Output!AC237</f>
        <v>0</v>
      </c>
      <c r="BK177" s="10">
        <f>[5]Output!AD237</f>
        <v>0</v>
      </c>
    </row>
    <row r="178" spans="1:63" x14ac:dyDescent="0.25">
      <c r="A178" s="34">
        <v>8</v>
      </c>
      <c r="C178" s="19">
        <f>[3]Output!B238</f>
        <v>0</v>
      </c>
      <c r="D178" s="19">
        <f>[3]Output!C238</f>
        <v>0</v>
      </c>
      <c r="E178" s="20">
        <f>[3]Output!D238</f>
        <v>0</v>
      </c>
      <c r="F178" s="20">
        <f>[3]Output!E238</f>
        <v>0</v>
      </c>
      <c r="G178" s="23">
        <f t="shared" si="165"/>
        <v>0</v>
      </c>
      <c r="H178" s="23">
        <f t="shared" si="166"/>
        <v>0</v>
      </c>
      <c r="I178" s="251">
        <f t="shared" si="167"/>
        <v>0</v>
      </c>
      <c r="J178" s="37" t="e">
        <f t="shared" si="155"/>
        <v>#DIV/0!</v>
      </c>
      <c r="K178" s="37" t="e">
        <f t="shared" si="156"/>
        <v>#DIV/0!</v>
      </c>
      <c r="L178" s="21">
        <f>[3]Output!Q238</f>
        <v>0</v>
      </c>
      <c r="M178" s="21">
        <f>[3]Output!R238</f>
        <v>0</v>
      </c>
      <c r="O178" s="19">
        <f>[4]Output!B238</f>
        <v>0</v>
      </c>
      <c r="P178" s="19">
        <f>[4]Output!C238</f>
        <v>0</v>
      </c>
      <c r="Q178" s="20">
        <f>[4]Output!D238</f>
        <v>0</v>
      </c>
      <c r="R178" s="20">
        <f>[4]Output!E238</f>
        <v>0</v>
      </c>
      <c r="S178" s="23">
        <f t="shared" si="168"/>
        <v>0</v>
      </c>
      <c r="T178" s="23">
        <f t="shared" si="169"/>
        <v>0</v>
      </c>
      <c r="U178" s="251">
        <f t="shared" si="170"/>
        <v>0</v>
      </c>
      <c r="V178" s="37" t="e">
        <f t="shared" si="157"/>
        <v>#DIV/0!</v>
      </c>
      <c r="W178" s="37" t="e">
        <f t="shared" si="158"/>
        <v>#DIV/0!</v>
      </c>
      <c r="X178" s="21">
        <f>[4]Output!Q238</f>
        <v>0</v>
      </c>
      <c r="Y178" s="21">
        <f>[4]Output!R238</f>
        <v>0</v>
      </c>
      <c r="AA178" s="34">
        <v>8</v>
      </c>
      <c r="AC178" s="19">
        <f>[2]Output!B238</f>
        <v>0</v>
      </c>
      <c r="AD178" s="19">
        <f>[2]Output!C238</f>
        <v>0</v>
      </c>
      <c r="AE178" s="20">
        <f>[2]Output!D238</f>
        <v>0</v>
      </c>
      <c r="AF178" s="20">
        <f>[2]Output!E238</f>
        <v>0</v>
      </c>
      <c r="AG178" s="23">
        <f t="shared" si="171"/>
        <v>0</v>
      </c>
      <c r="AH178" s="23">
        <f t="shared" si="172"/>
        <v>0</v>
      </c>
      <c r="AI178" s="251">
        <f t="shared" si="173"/>
        <v>0</v>
      </c>
      <c r="AJ178" s="37" t="e">
        <f t="shared" si="159"/>
        <v>#DIV/0!</v>
      </c>
      <c r="AK178" s="37" t="e">
        <f t="shared" si="160"/>
        <v>#DIV/0!</v>
      </c>
      <c r="AL178" s="21">
        <f>[2]Output!Q238</f>
        <v>0</v>
      </c>
      <c r="AM178" s="21">
        <f>[2]Output!R238</f>
        <v>0</v>
      </c>
      <c r="AO178" s="19">
        <f>[5]Output!B238</f>
        <v>0</v>
      </c>
      <c r="AP178" s="19">
        <f>[5]Output!C238</f>
        <v>0</v>
      </c>
      <c r="AQ178" s="20">
        <f>[5]Output!D238</f>
        <v>0</v>
      </c>
      <c r="AR178" s="20">
        <f>[5]Output!E238</f>
        <v>0</v>
      </c>
      <c r="AS178" s="23">
        <f t="shared" si="174"/>
        <v>0</v>
      </c>
      <c r="AT178" s="23">
        <f t="shared" si="175"/>
        <v>0</v>
      </c>
      <c r="AU178" s="251">
        <f t="shared" si="176"/>
        <v>0</v>
      </c>
      <c r="AV178" s="37" t="e">
        <f t="shared" si="161"/>
        <v>#DIV/0!</v>
      </c>
      <c r="AW178" s="37" t="e">
        <f t="shared" si="162"/>
        <v>#DIV/0!</v>
      </c>
      <c r="AX178" s="21">
        <f>[5]Output!Q238</f>
        <v>0</v>
      </c>
      <c r="AY178" s="21">
        <f>[5]Output!R238</f>
        <v>0</v>
      </c>
      <c r="BA178" s="19">
        <f>[6]Output!B238</f>
        <v>8538</v>
      </c>
      <c r="BB178" s="19">
        <f>[6]Output!C238</f>
        <v>8470</v>
      </c>
      <c r="BC178" s="20">
        <f>[6]Output!D238</f>
        <v>1432</v>
      </c>
      <c r="BD178" s="20">
        <f>[6]Output!E238</f>
        <v>1427</v>
      </c>
      <c r="BE178" s="23">
        <f t="shared" si="177"/>
        <v>9970</v>
      </c>
      <c r="BF178" s="23">
        <f t="shared" si="178"/>
        <v>9897</v>
      </c>
      <c r="BG178" s="251">
        <f t="shared" si="179"/>
        <v>19867</v>
      </c>
      <c r="BH178" s="37">
        <f t="shared" si="163"/>
        <v>0.14363089267803411</v>
      </c>
      <c r="BI178" s="37">
        <f t="shared" si="164"/>
        <v>0.14418510659795897</v>
      </c>
      <c r="BJ178" s="21">
        <f>[5]Output!AC238</f>
        <v>0</v>
      </c>
      <c r="BK178" s="21">
        <f>[5]Output!AD238</f>
        <v>0</v>
      </c>
    </row>
    <row r="179" spans="1:63" x14ac:dyDescent="0.25">
      <c r="A179" s="34">
        <v>9</v>
      </c>
      <c r="C179" s="19">
        <f>[3]Output!B239</f>
        <v>0</v>
      </c>
      <c r="D179" s="19">
        <f>[3]Output!C239</f>
        <v>0</v>
      </c>
      <c r="E179" s="20">
        <f>[3]Output!D239</f>
        <v>0</v>
      </c>
      <c r="F179" s="20">
        <f>[3]Output!E239</f>
        <v>0</v>
      </c>
      <c r="G179" s="23">
        <f t="shared" si="165"/>
        <v>0</v>
      </c>
      <c r="H179" s="23">
        <f t="shared" si="166"/>
        <v>0</v>
      </c>
      <c r="I179" s="251">
        <f t="shared" si="167"/>
        <v>0</v>
      </c>
      <c r="J179" s="37" t="e">
        <f t="shared" si="155"/>
        <v>#DIV/0!</v>
      </c>
      <c r="K179" s="37" t="e">
        <f t="shared" si="156"/>
        <v>#DIV/0!</v>
      </c>
      <c r="L179" s="21">
        <f>[3]Output!Q239</f>
        <v>0</v>
      </c>
      <c r="M179" s="21">
        <f>[3]Output!R239</f>
        <v>0</v>
      </c>
      <c r="O179" s="19">
        <f>[4]Output!B239</f>
        <v>0</v>
      </c>
      <c r="P179" s="19">
        <f>[4]Output!C239</f>
        <v>0</v>
      </c>
      <c r="Q179" s="20">
        <f>[4]Output!D239</f>
        <v>0</v>
      </c>
      <c r="R179" s="20">
        <f>[4]Output!E239</f>
        <v>0</v>
      </c>
      <c r="S179" s="23">
        <f t="shared" si="168"/>
        <v>0</v>
      </c>
      <c r="T179" s="23">
        <f t="shared" si="169"/>
        <v>0</v>
      </c>
      <c r="U179" s="251">
        <f t="shared" si="170"/>
        <v>0</v>
      </c>
      <c r="V179" s="37" t="e">
        <f t="shared" si="157"/>
        <v>#DIV/0!</v>
      </c>
      <c r="W179" s="37" t="e">
        <f t="shared" si="158"/>
        <v>#DIV/0!</v>
      </c>
      <c r="X179" s="21">
        <f>[4]Output!Q239</f>
        <v>0</v>
      </c>
      <c r="Y179" s="21">
        <f>[4]Output!R239</f>
        <v>0</v>
      </c>
      <c r="AA179" s="34">
        <v>9</v>
      </c>
      <c r="AC179" s="19">
        <f>[2]Output!B239</f>
        <v>0</v>
      </c>
      <c r="AD179" s="19">
        <f>[2]Output!C239</f>
        <v>0</v>
      </c>
      <c r="AE179" s="20">
        <f>[2]Output!D239</f>
        <v>0</v>
      </c>
      <c r="AF179" s="20">
        <f>[2]Output!E239</f>
        <v>0</v>
      </c>
      <c r="AG179" s="23">
        <f t="shared" si="171"/>
        <v>0</v>
      </c>
      <c r="AH179" s="23">
        <f t="shared" si="172"/>
        <v>0</v>
      </c>
      <c r="AI179" s="251">
        <f t="shared" si="173"/>
        <v>0</v>
      </c>
      <c r="AJ179" s="37" t="e">
        <f t="shared" si="159"/>
        <v>#DIV/0!</v>
      </c>
      <c r="AK179" s="37" t="e">
        <f t="shared" si="160"/>
        <v>#DIV/0!</v>
      </c>
      <c r="AL179" s="21">
        <f>[2]Output!Q239</f>
        <v>0</v>
      </c>
      <c r="AM179" s="21">
        <f>[2]Output!R239</f>
        <v>0</v>
      </c>
      <c r="AO179" s="19">
        <f>[5]Output!B239</f>
        <v>0</v>
      </c>
      <c r="AP179" s="19">
        <f>[5]Output!C239</f>
        <v>0</v>
      </c>
      <c r="AQ179" s="20">
        <f>[5]Output!D239</f>
        <v>0</v>
      </c>
      <c r="AR179" s="20">
        <f>[5]Output!E239</f>
        <v>0</v>
      </c>
      <c r="AS179" s="23">
        <f t="shared" si="174"/>
        <v>0</v>
      </c>
      <c r="AT179" s="23">
        <f t="shared" si="175"/>
        <v>0</v>
      </c>
      <c r="AU179" s="251">
        <f t="shared" si="176"/>
        <v>0</v>
      </c>
      <c r="AV179" s="37" t="e">
        <f t="shared" si="161"/>
        <v>#DIV/0!</v>
      </c>
      <c r="AW179" s="37" t="e">
        <f t="shared" si="162"/>
        <v>#DIV/0!</v>
      </c>
      <c r="AX179" s="21">
        <f>[5]Output!Q239</f>
        <v>0</v>
      </c>
      <c r="AY179" s="21">
        <f>[5]Output!R239</f>
        <v>0</v>
      </c>
      <c r="BA179" s="19">
        <f>[6]Output!B239</f>
        <v>8992</v>
      </c>
      <c r="BB179" s="19">
        <f>[6]Output!C239</f>
        <v>9186</v>
      </c>
      <c r="BC179" s="20">
        <f>[6]Output!D239</f>
        <v>1514</v>
      </c>
      <c r="BD179" s="20">
        <f>[6]Output!E239</f>
        <v>1554</v>
      </c>
      <c r="BE179" s="23">
        <f t="shared" si="177"/>
        <v>10506</v>
      </c>
      <c r="BF179" s="23">
        <f t="shared" si="178"/>
        <v>10740</v>
      </c>
      <c r="BG179" s="251">
        <f t="shared" si="179"/>
        <v>21246</v>
      </c>
      <c r="BH179" s="37">
        <f t="shared" si="163"/>
        <v>0.14410812868836856</v>
      </c>
      <c r="BI179" s="37">
        <f t="shared" si="164"/>
        <v>0.14469273743016758</v>
      </c>
      <c r="BJ179" s="21">
        <f>[5]Output!AC239</f>
        <v>0</v>
      </c>
      <c r="BK179" s="21">
        <f>[5]Output!AD239</f>
        <v>0</v>
      </c>
    </row>
    <row r="180" spans="1:63" x14ac:dyDescent="0.25">
      <c r="A180" s="34">
        <v>10</v>
      </c>
      <c r="C180" s="19">
        <f>[3]Output!B240</f>
        <v>0</v>
      </c>
      <c r="D180" s="19">
        <f>[3]Output!C240</f>
        <v>0</v>
      </c>
      <c r="E180" s="20">
        <f>[3]Output!D240</f>
        <v>0</v>
      </c>
      <c r="F180" s="20">
        <f>[3]Output!E240</f>
        <v>0</v>
      </c>
      <c r="G180" s="23">
        <f t="shared" si="165"/>
        <v>0</v>
      </c>
      <c r="H180" s="23">
        <f t="shared" si="166"/>
        <v>0</v>
      </c>
      <c r="I180" s="251">
        <f t="shared" si="167"/>
        <v>0</v>
      </c>
      <c r="J180" s="37" t="e">
        <f t="shared" si="155"/>
        <v>#DIV/0!</v>
      </c>
      <c r="K180" s="37" t="e">
        <f t="shared" si="156"/>
        <v>#DIV/0!</v>
      </c>
      <c r="L180" s="21">
        <f>[3]Output!Q240</f>
        <v>0</v>
      </c>
      <c r="M180" s="21">
        <f>[3]Output!R240</f>
        <v>0</v>
      </c>
      <c r="O180" s="19">
        <f>[4]Output!B240</f>
        <v>0</v>
      </c>
      <c r="P180" s="19">
        <f>[4]Output!C240</f>
        <v>0</v>
      </c>
      <c r="Q180" s="20">
        <f>[4]Output!D240</f>
        <v>0</v>
      </c>
      <c r="R180" s="20">
        <f>[4]Output!E240</f>
        <v>0</v>
      </c>
      <c r="S180" s="23">
        <f t="shared" si="168"/>
        <v>0</v>
      </c>
      <c r="T180" s="23">
        <f t="shared" si="169"/>
        <v>0</v>
      </c>
      <c r="U180" s="251">
        <f t="shared" si="170"/>
        <v>0</v>
      </c>
      <c r="V180" s="37" t="e">
        <f t="shared" si="157"/>
        <v>#DIV/0!</v>
      </c>
      <c r="W180" s="37" t="e">
        <f t="shared" si="158"/>
        <v>#DIV/0!</v>
      </c>
      <c r="X180" s="21">
        <f>[4]Output!Q240</f>
        <v>0</v>
      </c>
      <c r="Y180" s="21">
        <f>[4]Output!R240</f>
        <v>0</v>
      </c>
      <c r="AA180" s="34">
        <v>10</v>
      </c>
      <c r="AC180" s="19">
        <f>[2]Output!B240</f>
        <v>0</v>
      </c>
      <c r="AD180" s="19">
        <f>[2]Output!C240</f>
        <v>0</v>
      </c>
      <c r="AE180" s="20">
        <f>[2]Output!D240</f>
        <v>0</v>
      </c>
      <c r="AF180" s="20">
        <f>[2]Output!E240</f>
        <v>0</v>
      </c>
      <c r="AG180" s="23">
        <f t="shared" si="171"/>
        <v>0</v>
      </c>
      <c r="AH180" s="23">
        <f t="shared" si="172"/>
        <v>0</v>
      </c>
      <c r="AI180" s="251">
        <f t="shared" si="173"/>
        <v>0</v>
      </c>
      <c r="AJ180" s="37" t="e">
        <f t="shared" si="159"/>
        <v>#DIV/0!</v>
      </c>
      <c r="AK180" s="37" t="e">
        <f t="shared" si="160"/>
        <v>#DIV/0!</v>
      </c>
      <c r="AL180" s="21">
        <f>[2]Output!Q240</f>
        <v>0</v>
      </c>
      <c r="AM180" s="21">
        <f>[2]Output!R240</f>
        <v>0</v>
      </c>
      <c r="AO180" s="19">
        <f>[5]Output!B240</f>
        <v>0</v>
      </c>
      <c r="AP180" s="19">
        <f>[5]Output!C240</f>
        <v>0</v>
      </c>
      <c r="AQ180" s="20">
        <f>[5]Output!D240</f>
        <v>0</v>
      </c>
      <c r="AR180" s="20">
        <f>[5]Output!E240</f>
        <v>0</v>
      </c>
      <c r="AS180" s="23">
        <f t="shared" si="174"/>
        <v>0</v>
      </c>
      <c r="AT180" s="23">
        <f t="shared" si="175"/>
        <v>0</v>
      </c>
      <c r="AU180" s="251">
        <f t="shared" si="176"/>
        <v>0</v>
      </c>
      <c r="AV180" s="37" t="e">
        <f t="shared" si="161"/>
        <v>#DIV/0!</v>
      </c>
      <c r="AW180" s="37" t="e">
        <f t="shared" si="162"/>
        <v>#DIV/0!</v>
      </c>
      <c r="AX180" s="21">
        <f>[5]Output!Q240</f>
        <v>0</v>
      </c>
      <c r="AY180" s="21">
        <f>[5]Output!R240</f>
        <v>0</v>
      </c>
      <c r="BA180" s="19">
        <f>[6]Output!B240</f>
        <v>6883</v>
      </c>
      <c r="BB180" s="19">
        <f>[6]Output!C240</f>
        <v>6951</v>
      </c>
      <c r="BC180" s="20">
        <f>[6]Output!D240</f>
        <v>996</v>
      </c>
      <c r="BD180" s="20">
        <f>[6]Output!E240</f>
        <v>980</v>
      </c>
      <c r="BE180" s="23">
        <f t="shared" si="177"/>
        <v>7879</v>
      </c>
      <c r="BF180" s="23">
        <f t="shared" si="178"/>
        <v>7931</v>
      </c>
      <c r="BG180" s="251">
        <f t="shared" si="179"/>
        <v>15810</v>
      </c>
      <c r="BH180" s="37">
        <f t="shared" si="163"/>
        <v>0.12641198121589034</v>
      </c>
      <c r="BI180" s="37">
        <f t="shared" si="164"/>
        <v>0.1235657546337158</v>
      </c>
      <c r="BJ180" s="21">
        <f>[5]Output!AC240</f>
        <v>0</v>
      </c>
      <c r="BK180" s="21">
        <f>[5]Output!AD240</f>
        <v>0</v>
      </c>
    </row>
    <row r="181" spans="1:63" x14ac:dyDescent="0.25">
      <c r="A181" s="33">
        <v>11</v>
      </c>
      <c r="C181" s="5">
        <f>[3]Output!B241</f>
        <v>0</v>
      </c>
      <c r="D181" s="5">
        <f>[3]Output!C241</f>
        <v>0</v>
      </c>
      <c r="E181" s="8">
        <f>[3]Output!D241</f>
        <v>0</v>
      </c>
      <c r="F181" s="8">
        <f>[3]Output!E241</f>
        <v>0</v>
      </c>
      <c r="G181" s="22">
        <f t="shared" si="165"/>
        <v>0</v>
      </c>
      <c r="H181" s="22">
        <f t="shared" si="166"/>
        <v>0</v>
      </c>
      <c r="I181" s="250">
        <f t="shared" si="167"/>
        <v>0</v>
      </c>
      <c r="J181" s="36" t="e">
        <f t="shared" si="155"/>
        <v>#DIV/0!</v>
      </c>
      <c r="K181" s="36" t="e">
        <f t="shared" si="156"/>
        <v>#DIV/0!</v>
      </c>
      <c r="L181" s="10">
        <f>[3]Output!Q241</f>
        <v>0</v>
      </c>
      <c r="M181" s="10">
        <f>[3]Output!R241</f>
        <v>0</v>
      </c>
      <c r="O181" s="5">
        <f>[4]Output!B241</f>
        <v>0</v>
      </c>
      <c r="P181" s="5">
        <f>[4]Output!C241</f>
        <v>0</v>
      </c>
      <c r="Q181" s="8">
        <f>[4]Output!D241</f>
        <v>0</v>
      </c>
      <c r="R181" s="8">
        <f>[4]Output!E241</f>
        <v>0</v>
      </c>
      <c r="S181" s="22">
        <f t="shared" si="168"/>
        <v>0</v>
      </c>
      <c r="T181" s="22">
        <f t="shared" si="169"/>
        <v>0</v>
      </c>
      <c r="U181" s="250">
        <f t="shared" si="170"/>
        <v>0</v>
      </c>
      <c r="V181" s="36" t="e">
        <f t="shared" si="157"/>
        <v>#DIV/0!</v>
      </c>
      <c r="W181" s="36" t="e">
        <f t="shared" si="158"/>
        <v>#DIV/0!</v>
      </c>
      <c r="X181" s="10">
        <f>[4]Output!Q241</f>
        <v>0</v>
      </c>
      <c r="Y181" s="10">
        <f>[4]Output!R241</f>
        <v>0</v>
      </c>
      <c r="AA181" s="33">
        <v>11</v>
      </c>
      <c r="AC181" s="5">
        <f>[2]Output!B241</f>
        <v>0</v>
      </c>
      <c r="AD181" s="5">
        <f>[2]Output!C241</f>
        <v>0</v>
      </c>
      <c r="AE181" s="8">
        <f>[2]Output!D241</f>
        <v>0</v>
      </c>
      <c r="AF181" s="8">
        <f>[2]Output!E241</f>
        <v>0</v>
      </c>
      <c r="AG181" s="22">
        <f t="shared" si="171"/>
        <v>0</v>
      </c>
      <c r="AH181" s="22">
        <f t="shared" si="172"/>
        <v>0</v>
      </c>
      <c r="AI181" s="250">
        <f t="shared" si="173"/>
        <v>0</v>
      </c>
      <c r="AJ181" s="36" t="e">
        <f t="shared" si="159"/>
        <v>#DIV/0!</v>
      </c>
      <c r="AK181" s="36" t="e">
        <f t="shared" si="160"/>
        <v>#DIV/0!</v>
      </c>
      <c r="AL181" s="10">
        <f>[2]Output!Q241</f>
        <v>0</v>
      </c>
      <c r="AM181" s="10">
        <f>[2]Output!R241</f>
        <v>0</v>
      </c>
      <c r="AO181" s="5">
        <f>[5]Output!B241</f>
        <v>0</v>
      </c>
      <c r="AP181" s="5">
        <f>[5]Output!C241</f>
        <v>0</v>
      </c>
      <c r="AQ181" s="8">
        <f>[5]Output!D241</f>
        <v>0</v>
      </c>
      <c r="AR181" s="8">
        <f>[5]Output!E241</f>
        <v>0</v>
      </c>
      <c r="AS181" s="22">
        <f t="shared" si="174"/>
        <v>0</v>
      </c>
      <c r="AT181" s="22">
        <f t="shared" si="175"/>
        <v>0</v>
      </c>
      <c r="AU181" s="250">
        <f t="shared" si="176"/>
        <v>0</v>
      </c>
      <c r="AV181" s="36" t="e">
        <f t="shared" si="161"/>
        <v>#DIV/0!</v>
      </c>
      <c r="AW181" s="36" t="e">
        <f t="shared" si="162"/>
        <v>#DIV/0!</v>
      </c>
      <c r="AX181" s="10">
        <f>[5]Output!Q241</f>
        <v>0</v>
      </c>
      <c r="AY181" s="10">
        <f>[5]Output!R241</f>
        <v>0</v>
      </c>
      <c r="BA181" s="5">
        <f>[6]Output!B241</f>
        <v>6387</v>
      </c>
      <c r="BB181" s="5">
        <f>[6]Output!C241</f>
        <v>7871</v>
      </c>
      <c r="BC181" s="8">
        <f>[6]Output!D241</f>
        <v>544</v>
      </c>
      <c r="BD181" s="8">
        <f>[6]Output!E241</f>
        <v>849</v>
      </c>
      <c r="BE181" s="22">
        <f t="shared" si="177"/>
        <v>6931</v>
      </c>
      <c r="BF181" s="22">
        <f t="shared" si="178"/>
        <v>8720</v>
      </c>
      <c r="BG181" s="250">
        <f t="shared" si="179"/>
        <v>15651</v>
      </c>
      <c r="BH181" s="36">
        <f t="shared" si="163"/>
        <v>7.8487952676381478E-2</v>
      </c>
      <c r="BI181" s="36">
        <f t="shared" si="164"/>
        <v>9.7362385321100919E-2</v>
      </c>
      <c r="BJ181" s="10">
        <f>[5]Output!AC241</f>
        <v>0</v>
      </c>
      <c r="BK181" s="10">
        <f>[5]Output!AD241</f>
        <v>0</v>
      </c>
    </row>
    <row r="182" spans="1:63" x14ac:dyDescent="0.25">
      <c r="A182" s="33">
        <v>12</v>
      </c>
      <c r="C182" s="5">
        <f>[3]Output!B242</f>
        <v>0</v>
      </c>
      <c r="D182" s="5">
        <f>[3]Output!C242</f>
        <v>0</v>
      </c>
      <c r="E182" s="8">
        <f>[3]Output!D242</f>
        <v>0</v>
      </c>
      <c r="F182" s="8">
        <f>[3]Output!E242</f>
        <v>0</v>
      </c>
      <c r="G182" s="22">
        <f t="shared" si="165"/>
        <v>0</v>
      </c>
      <c r="H182" s="22">
        <f t="shared" si="166"/>
        <v>0</v>
      </c>
      <c r="I182" s="250">
        <f t="shared" si="167"/>
        <v>0</v>
      </c>
      <c r="J182" s="36" t="e">
        <f t="shared" si="155"/>
        <v>#DIV/0!</v>
      </c>
      <c r="K182" s="36" t="e">
        <f t="shared" si="156"/>
        <v>#DIV/0!</v>
      </c>
      <c r="L182" s="10">
        <f>[3]Output!Q242</f>
        <v>0</v>
      </c>
      <c r="M182" s="10">
        <f>[3]Output!R242</f>
        <v>0</v>
      </c>
      <c r="O182" s="5">
        <f>[4]Output!B242</f>
        <v>0</v>
      </c>
      <c r="P182" s="5">
        <f>[4]Output!C242</f>
        <v>0</v>
      </c>
      <c r="Q182" s="8">
        <f>[4]Output!D242</f>
        <v>0</v>
      </c>
      <c r="R182" s="8">
        <f>[4]Output!E242</f>
        <v>0</v>
      </c>
      <c r="S182" s="22">
        <f t="shared" si="168"/>
        <v>0</v>
      </c>
      <c r="T182" s="22">
        <f t="shared" si="169"/>
        <v>0</v>
      </c>
      <c r="U182" s="250">
        <f t="shared" si="170"/>
        <v>0</v>
      </c>
      <c r="V182" s="36" t="e">
        <f t="shared" si="157"/>
        <v>#DIV/0!</v>
      </c>
      <c r="W182" s="36" t="e">
        <f t="shared" si="158"/>
        <v>#DIV/0!</v>
      </c>
      <c r="X182" s="10">
        <f>[4]Output!Q242</f>
        <v>0</v>
      </c>
      <c r="Y182" s="10">
        <f>[4]Output!R242</f>
        <v>0</v>
      </c>
      <c r="AA182" s="33">
        <v>12</v>
      </c>
      <c r="AC182" s="5">
        <f>[2]Output!B242</f>
        <v>0</v>
      </c>
      <c r="AD182" s="5">
        <f>[2]Output!C242</f>
        <v>0</v>
      </c>
      <c r="AE182" s="8">
        <f>[2]Output!D242</f>
        <v>0</v>
      </c>
      <c r="AF182" s="8">
        <f>[2]Output!E242</f>
        <v>0</v>
      </c>
      <c r="AG182" s="22">
        <f t="shared" si="171"/>
        <v>0</v>
      </c>
      <c r="AH182" s="22">
        <f t="shared" si="172"/>
        <v>0</v>
      </c>
      <c r="AI182" s="250">
        <f t="shared" si="173"/>
        <v>0</v>
      </c>
      <c r="AJ182" s="36" t="e">
        <f t="shared" si="159"/>
        <v>#DIV/0!</v>
      </c>
      <c r="AK182" s="36" t="e">
        <f t="shared" si="160"/>
        <v>#DIV/0!</v>
      </c>
      <c r="AL182" s="10">
        <f>[2]Output!Q242</f>
        <v>0</v>
      </c>
      <c r="AM182" s="10">
        <f>[2]Output!R242</f>
        <v>0</v>
      </c>
      <c r="AO182" s="5">
        <f>[5]Output!B242</f>
        <v>0</v>
      </c>
      <c r="AP182" s="5">
        <f>[5]Output!C242</f>
        <v>0</v>
      </c>
      <c r="AQ182" s="8">
        <f>[5]Output!D242</f>
        <v>0</v>
      </c>
      <c r="AR182" s="8">
        <f>[5]Output!E242</f>
        <v>0</v>
      </c>
      <c r="AS182" s="22">
        <f t="shared" si="174"/>
        <v>0</v>
      </c>
      <c r="AT182" s="22">
        <f t="shared" si="175"/>
        <v>0</v>
      </c>
      <c r="AU182" s="250">
        <f t="shared" si="176"/>
        <v>0</v>
      </c>
      <c r="AV182" s="36" t="e">
        <f t="shared" si="161"/>
        <v>#DIV/0!</v>
      </c>
      <c r="AW182" s="36" t="e">
        <f t="shared" si="162"/>
        <v>#DIV/0!</v>
      </c>
      <c r="AX182" s="10">
        <f>[5]Output!Q242</f>
        <v>0</v>
      </c>
      <c r="AY182" s="10">
        <f>[5]Output!R242</f>
        <v>0</v>
      </c>
      <c r="BA182" s="5">
        <f>[6]Output!B242</f>
        <v>6200</v>
      </c>
      <c r="BB182" s="5">
        <f>[6]Output!C242</f>
        <v>6561</v>
      </c>
      <c r="BC182" s="8">
        <f>[6]Output!D242</f>
        <v>509</v>
      </c>
      <c r="BD182" s="8">
        <f>[6]Output!E242</f>
        <v>555</v>
      </c>
      <c r="BE182" s="22">
        <f t="shared" si="177"/>
        <v>6709</v>
      </c>
      <c r="BF182" s="22">
        <f t="shared" si="178"/>
        <v>7116</v>
      </c>
      <c r="BG182" s="250">
        <f t="shared" si="179"/>
        <v>13825</v>
      </c>
      <c r="BH182" s="36">
        <f t="shared" si="163"/>
        <v>7.586823669697422E-2</v>
      </c>
      <c r="BI182" s="36">
        <f t="shared" si="164"/>
        <v>7.7993254637436768E-2</v>
      </c>
      <c r="BJ182" s="10">
        <f>[5]Output!AC242</f>
        <v>0</v>
      </c>
      <c r="BK182" s="10">
        <f>[5]Output!AD242</f>
        <v>0</v>
      </c>
    </row>
    <row r="183" spans="1:63" x14ac:dyDescent="0.25">
      <c r="A183" s="33">
        <v>13</v>
      </c>
      <c r="C183" s="5">
        <f>[3]Output!B243</f>
        <v>0</v>
      </c>
      <c r="D183" s="5">
        <f>[3]Output!C243</f>
        <v>0</v>
      </c>
      <c r="E183" s="8">
        <f>[3]Output!D243</f>
        <v>0</v>
      </c>
      <c r="F183" s="8">
        <f>[3]Output!E243</f>
        <v>0</v>
      </c>
      <c r="G183" s="22">
        <f t="shared" si="165"/>
        <v>0</v>
      </c>
      <c r="H183" s="22">
        <f t="shared" si="166"/>
        <v>0</v>
      </c>
      <c r="I183" s="250">
        <f t="shared" si="167"/>
        <v>0</v>
      </c>
      <c r="J183" s="36" t="e">
        <f t="shared" si="155"/>
        <v>#DIV/0!</v>
      </c>
      <c r="K183" s="36" t="e">
        <f t="shared" si="156"/>
        <v>#DIV/0!</v>
      </c>
      <c r="L183" s="10">
        <f>[3]Output!Q243</f>
        <v>0</v>
      </c>
      <c r="M183" s="10">
        <f>[3]Output!R243</f>
        <v>0</v>
      </c>
      <c r="O183" s="5">
        <f>[4]Output!B243</f>
        <v>0</v>
      </c>
      <c r="P183" s="5">
        <f>[4]Output!C243</f>
        <v>0</v>
      </c>
      <c r="Q183" s="8">
        <f>[4]Output!D243</f>
        <v>0</v>
      </c>
      <c r="R183" s="8">
        <f>[4]Output!E243</f>
        <v>0</v>
      </c>
      <c r="S183" s="22">
        <f t="shared" si="168"/>
        <v>0</v>
      </c>
      <c r="T183" s="22">
        <f t="shared" si="169"/>
        <v>0</v>
      </c>
      <c r="U183" s="250">
        <f t="shared" si="170"/>
        <v>0</v>
      </c>
      <c r="V183" s="36" t="e">
        <f t="shared" si="157"/>
        <v>#DIV/0!</v>
      </c>
      <c r="W183" s="36" t="e">
        <f t="shared" si="158"/>
        <v>#DIV/0!</v>
      </c>
      <c r="X183" s="10">
        <f>[4]Output!Q243</f>
        <v>0</v>
      </c>
      <c r="Y183" s="10">
        <f>[4]Output!R243</f>
        <v>0</v>
      </c>
      <c r="AA183" s="33">
        <v>13</v>
      </c>
      <c r="AC183" s="5">
        <f>[2]Output!B243</f>
        <v>0</v>
      </c>
      <c r="AD183" s="5">
        <f>[2]Output!C243</f>
        <v>0</v>
      </c>
      <c r="AE183" s="8">
        <f>[2]Output!D243</f>
        <v>0</v>
      </c>
      <c r="AF183" s="8">
        <f>[2]Output!E243</f>
        <v>0</v>
      </c>
      <c r="AG183" s="22">
        <f t="shared" si="171"/>
        <v>0</v>
      </c>
      <c r="AH183" s="22">
        <f t="shared" si="172"/>
        <v>0</v>
      </c>
      <c r="AI183" s="250">
        <f t="shared" si="173"/>
        <v>0</v>
      </c>
      <c r="AJ183" s="36" t="e">
        <f t="shared" si="159"/>
        <v>#DIV/0!</v>
      </c>
      <c r="AK183" s="36" t="e">
        <f t="shared" si="160"/>
        <v>#DIV/0!</v>
      </c>
      <c r="AL183" s="10">
        <f>[2]Output!Q243</f>
        <v>0</v>
      </c>
      <c r="AM183" s="10">
        <f>[2]Output!R243</f>
        <v>0</v>
      </c>
      <c r="AO183" s="5">
        <f>[5]Output!B243</f>
        <v>0</v>
      </c>
      <c r="AP183" s="5">
        <f>[5]Output!C243</f>
        <v>0</v>
      </c>
      <c r="AQ183" s="8">
        <f>[5]Output!D243</f>
        <v>0</v>
      </c>
      <c r="AR183" s="8">
        <f>[5]Output!E243</f>
        <v>0</v>
      </c>
      <c r="AS183" s="22">
        <f t="shared" si="174"/>
        <v>0</v>
      </c>
      <c r="AT183" s="22">
        <f t="shared" si="175"/>
        <v>0</v>
      </c>
      <c r="AU183" s="250">
        <f t="shared" si="176"/>
        <v>0</v>
      </c>
      <c r="AV183" s="36" t="e">
        <f t="shared" si="161"/>
        <v>#DIV/0!</v>
      </c>
      <c r="AW183" s="36" t="e">
        <f t="shared" si="162"/>
        <v>#DIV/0!</v>
      </c>
      <c r="AX183" s="10">
        <f>[5]Output!Q243</f>
        <v>0</v>
      </c>
      <c r="AY183" s="10">
        <f>[5]Output!R243</f>
        <v>0</v>
      </c>
      <c r="BA183" s="5">
        <f>[6]Output!B243</f>
        <v>6412</v>
      </c>
      <c r="BB183" s="5">
        <f>[6]Output!C243</f>
        <v>6653</v>
      </c>
      <c r="BC183" s="8">
        <f>[6]Output!D243</f>
        <v>550</v>
      </c>
      <c r="BD183" s="8">
        <f>[6]Output!E243</f>
        <v>555</v>
      </c>
      <c r="BE183" s="22">
        <f t="shared" si="177"/>
        <v>6962</v>
      </c>
      <c r="BF183" s="22">
        <f t="shared" si="178"/>
        <v>7208</v>
      </c>
      <c r="BG183" s="250">
        <f t="shared" si="179"/>
        <v>14170</v>
      </c>
      <c r="BH183" s="36">
        <f t="shared" si="163"/>
        <v>7.900028727377191E-2</v>
      </c>
      <c r="BI183" s="36">
        <f t="shared" si="164"/>
        <v>7.6997780244173142E-2</v>
      </c>
      <c r="BJ183" s="10">
        <f>[5]Output!AC243</f>
        <v>0</v>
      </c>
      <c r="BK183" s="10">
        <f>[5]Output!AD243</f>
        <v>0</v>
      </c>
    </row>
    <row r="184" spans="1:63" x14ac:dyDescent="0.25">
      <c r="A184" s="33">
        <v>14</v>
      </c>
      <c r="C184" s="5">
        <f>[3]Output!B244</f>
        <v>0</v>
      </c>
      <c r="D184" s="5">
        <f>[3]Output!C244</f>
        <v>0</v>
      </c>
      <c r="E184" s="8">
        <f>[3]Output!D244</f>
        <v>0</v>
      </c>
      <c r="F184" s="8">
        <f>[3]Output!E244</f>
        <v>0</v>
      </c>
      <c r="G184" s="22">
        <f t="shared" si="165"/>
        <v>0</v>
      </c>
      <c r="H184" s="22">
        <f t="shared" si="166"/>
        <v>0</v>
      </c>
      <c r="I184" s="250">
        <f t="shared" si="167"/>
        <v>0</v>
      </c>
      <c r="J184" s="36" t="e">
        <f t="shared" si="155"/>
        <v>#DIV/0!</v>
      </c>
      <c r="K184" s="36" t="e">
        <f t="shared" si="156"/>
        <v>#DIV/0!</v>
      </c>
      <c r="L184" s="10">
        <f>[3]Output!Q244</f>
        <v>0</v>
      </c>
      <c r="M184" s="10">
        <f>[3]Output!R244</f>
        <v>0</v>
      </c>
      <c r="O184" s="5">
        <f>[4]Output!B244</f>
        <v>0</v>
      </c>
      <c r="P184" s="5">
        <f>[4]Output!C244</f>
        <v>0</v>
      </c>
      <c r="Q184" s="8">
        <f>[4]Output!D244</f>
        <v>0</v>
      </c>
      <c r="R184" s="8">
        <f>[4]Output!E244</f>
        <v>0</v>
      </c>
      <c r="S184" s="22">
        <f t="shared" si="168"/>
        <v>0</v>
      </c>
      <c r="T184" s="22">
        <f t="shared" si="169"/>
        <v>0</v>
      </c>
      <c r="U184" s="250">
        <f t="shared" si="170"/>
        <v>0</v>
      </c>
      <c r="V184" s="36" t="e">
        <f t="shared" si="157"/>
        <v>#DIV/0!</v>
      </c>
      <c r="W184" s="36" t="e">
        <f t="shared" si="158"/>
        <v>#DIV/0!</v>
      </c>
      <c r="X184" s="10">
        <f>[4]Output!Q244</f>
        <v>0</v>
      </c>
      <c r="Y184" s="10">
        <f>[4]Output!R244</f>
        <v>0</v>
      </c>
      <c r="AA184" s="33">
        <v>14</v>
      </c>
      <c r="AC184" s="5">
        <f>[2]Output!B244</f>
        <v>0</v>
      </c>
      <c r="AD184" s="5">
        <f>[2]Output!C244</f>
        <v>0</v>
      </c>
      <c r="AE184" s="8">
        <f>[2]Output!D244</f>
        <v>0</v>
      </c>
      <c r="AF184" s="8">
        <f>[2]Output!E244</f>
        <v>0</v>
      </c>
      <c r="AG184" s="22">
        <f t="shared" si="171"/>
        <v>0</v>
      </c>
      <c r="AH184" s="22">
        <f t="shared" si="172"/>
        <v>0</v>
      </c>
      <c r="AI184" s="250">
        <f t="shared" si="173"/>
        <v>0</v>
      </c>
      <c r="AJ184" s="36" t="e">
        <f t="shared" si="159"/>
        <v>#DIV/0!</v>
      </c>
      <c r="AK184" s="36" t="e">
        <f t="shared" si="160"/>
        <v>#DIV/0!</v>
      </c>
      <c r="AL184" s="10">
        <f>[2]Output!Q244</f>
        <v>0</v>
      </c>
      <c r="AM184" s="10">
        <f>[2]Output!R244</f>
        <v>0</v>
      </c>
      <c r="AO184" s="5">
        <f>[5]Output!B244</f>
        <v>0</v>
      </c>
      <c r="AP184" s="5">
        <f>[5]Output!C244</f>
        <v>0</v>
      </c>
      <c r="AQ184" s="8">
        <f>[5]Output!D244</f>
        <v>0</v>
      </c>
      <c r="AR184" s="8">
        <f>[5]Output!E244</f>
        <v>0</v>
      </c>
      <c r="AS184" s="22">
        <f t="shared" si="174"/>
        <v>0</v>
      </c>
      <c r="AT184" s="22">
        <f t="shared" si="175"/>
        <v>0</v>
      </c>
      <c r="AU184" s="250">
        <f t="shared" si="176"/>
        <v>0</v>
      </c>
      <c r="AV184" s="36" t="e">
        <f t="shared" si="161"/>
        <v>#DIV/0!</v>
      </c>
      <c r="AW184" s="36" t="e">
        <f t="shared" si="162"/>
        <v>#DIV/0!</v>
      </c>
      <c r="AX184" s="10">
        <f>[5]Output!Q244</f>
        <v>0</v>
      </c>
      <c r="AY184" s="10">
        <f>[5]Output!R244</f>
        <v>0</v>
      </c>
      <c r="BA184" s="5">
        <f>[6]Output!B244</f>
        <v>6795</v>
      </c>
      <c r="BB184" s="5">
        <f>[6]Output!C244</f>
        <v>6952</v>
      </c>
      <c r="BC184" s="8">
        <f>[6]Output!D244</f>
        <v>555</v>
      </c>
      <c r="BD184" s="8">
        <f>[6]Output!E244</f>
        <v>576</v>
      </c>
      <c r="BE184" s="22">
        <f t="shared" si="177"/>
        <v>7350</v>
      </c>
      <c r="BF184" s="22">
        <f t="shared" si="178"/>
        <v>7528</v>
      </c>
      <c r="BG184" s="250">
        <f t="shared" si="179"/>
        <v>14878</v>
      </c>
      <c r="BH184" s="36">
        <f t="shared" si="163"/>
        <v>7.5510204081632656E-2</v>
      </c>
      <c r="BI184" s="36">
        <f t="shared" si="164"/>
        <v>7.6514346439957498E-2</v>
      </c>
      <c r="BJ184" s="10">
        <f>[5]Output!AC244</f>
        <v>0</v>
      </c>
      <c r="BK184" s="10">
        <f>[5]Output!AD244</f>
        <v>0</v>
      </c>
    </row>
    <row r="185" spans="1:63" x14ac:dyDescent="0.25">
      <c r="A185" s="33">
        <v>15</v>
      </c>
      <c r="C185" s="5">
        <f>[3]Output!B245</f>
        <v>0</v>
      </c>
      <c r="D185" s="5">
        <f>[3]Output!C245</f>
        <v>0</v>
      </c>
      <c r="E185" s="8">
        <f>[3]Output!D245</f>
        <v>0</v>
      </c>
      <c r="F185" s="8">
        <f>[3]Output!E245</f>
        <v>0</v>
      </c>
      <c r="G185" s="22">
        <f t="shared" si="165"/>
        <v>0</v>
      </c>
      <c r="H185" s="22">
        <f t="shared" si="166"/>
        <v>0</v>
      </c>
      <c r="I185" s="250">
        <f t="shared" si="167"/>
        <v>0</v>
      </c>
      <c r="J185" s="36" t="e">
        <f t="shared" si="155"/>
        <v>#DIV/0!</v>
      </c>
      <c r="K185" s="36" t="e">
        <f t="shared" si="156"/>
        <v>#DIV/0!</v>
      </c>
      <c r="L185" s="10">
        <f>[3]Output!Q245</f>
        <v>0</v>
      </c>
      <c r="M185" s="10">
        <f>[3]Output!R245</f>
        <v>0</v>
      </c>
      <c r="O185" s="5">
        <f>[4]Output!B245</f>
        <v>0</v>
      </c>
      <c r="P185" s="5">
        <f>[4]Output!C245</f>
        <v>0</v>
      </c>
      <c r="Q185" s="8">
        <f>[4]Output!D245</f>
        <v>0</v>
      </c>
      <c r="R185" s="8">
        <f>[4]Output!E245</f>
        <v>0</v>
      </c>
      <c r="S185" s="22">
        <f t="shared" si="168"/>
        <v>0</v>
      </c>
      <c r="T185" s="22">
        <f t="shared" si="169"/>
        <v>0</v>
      </c>
      <c r="U185" s="250">
        <f t="shared" si="170"/>
        <v>0</v>
      </c>
      <c r="V185" s="36" t="e">
        <f t="shared" si="157"/>
        <v>#DIV/0!</v>
      </c>
      <c r="W185" s="36" t="e">
        <f t="shared" si="158"/>
        <v>#DIV/0!</v>
      </c>
      <c r="X185" s="10">
        <f>[4]Output!Q245</f>
        <v>0</v>
      </c>
      <c r="Y185" s="10">
        <f>[4]Output!R245</f>
        <v>0</v>
      </c>
      <c r="AA185" s="33">
        <v>15</v>
      </c>
      <c r="AC185" s="5">
        <f>[2]Output!B245</f>
        <v>0</v>
      </c>
      <c r="AD185" s="5">
        <f>[2]Output!C245</f>
        <v>0</v>
      </c>
      <c r="AE185" s="8">
        <f>[2]Output!D245</f>
        <v>0</v>
      </c>
      <c r="AF185" s="8">
        <f>[2]Output!E245</f>
        <v>0</v>
      </c>
      <c r="AG185" s="22">
        <f t="shared" si="171"/>
        <v>0</v>
      </c>
      <c r="AH185" s="22">
        <f t="shared" si="172"/>
        <v>0</v>
      </c>
      <c r="AI185" s="250">
        <f t="shared" si="173"/>
        <v>0</v>
      </c>
      <c r="AJ185" s="36" t="e">
        <f t="shared" si="159"/>
        <v>#DIV/0!</v>
      </c>
      <c r="AK185" s="36" t="e">
        <f t="shared" si="160"/>
        <v>#DIV/0!</v>
      </c>
      <c r="AL185" s="10">
        <f>[2]Output!Q245</f>
        <v>0</v>
      </c>
      <c r="AM185" s="10">
        <f>[2]Output!R245</f>
        <v>0</v>
      </c>
      <c r="AO185" s="5">
        <f>[5]Output!B245</f>
        <v>0</v>
      </c>
      <c r="AP185" s="5">
        <f>[5]Output!C245</f>
        <v>0</v>
      </c>
      <c r="AQ185" s="8">
        <f>[5]Output!D245</f>
        <v>0</v>
      </c>
      <c r="AR185" s="8">
        <f>[5]Output!E245</f>
        <v>0</v>
      </c>
      <c r="AS185" s="22">
        <f t="shared" si="174"/>
        <v>0</v>
      </c>
      <c r="AT185" s="22">
        <f t="shared" si="175"/>
        <v>0</v>
      </c>
      <c r="AU185" s="250">
        <f t="shared" si="176"/>
        <v>0</v>
      </c>
      <c r="AV185" s="36" t="e">
        <f t="shared" si="161"/>
        <v>#DIV/0!</v>
      </c>
      <c r="AW185" s="36" t="e">
        <f t="shared" si="162"/>
        <v>#DIV/0!</v>
      </c>
      <c r="AX185" s="10">
        <f>[5]Output!Q245</f>
        <v>0</v>
      </c>
      <c r="AY185" s="10">
        <f>[5]Output!R245</f>
        <v>0</v>
      </c>
      <c r="BA185" s="5">
        <f>[6]Output!B245</f>
        <v>7514</v>
      </c>
      <c r="BB185" s="5">
        <f>[6]Output!C245</f>
        <v>7315</v>
      </c>
      <c r="BC185" s="8">
        <f>[6]Output!D245</f>
        <v>743</v>
      </c>
      <c r="BD185" s="8">
        <f>[6]Output!E245</f>
        <v>675</v>
      </c>
      <c r="BE185" s="22">
        <f t="shared" si="177"/>
        <v>8257</v>
      </c>
      <c r="BF185" s="22">
        <f t="shared" si="178"/>
        <v>7990</v>
      </c>
      <c r="BG185" s="250">
        <f t="shared" si="179"/>
        <v>16247</v>
      </c>
      <c r="BH185" s="36">
        <f t="shared" si="163"/>
        <v>8.998425578297202E-2</v>
      </c>
      <c r="BI185" s="36">
        <f t="shared" si="164"/>
        <v>8.4480600750938675E-2</v>
      </c>
      <c r="BJ185" s="10">
        <f>[5]Output!AC245</f>
        <v>0</v>
      </c>
      <c r="BK185" s="10">
        <f>[5]Output!AD245</f>
        <v>0</v>
      </c>
    </row>
    <row r="186" spans="1:63" x14ac:dyDescent="0.25">
      <c r="A186" s="33">
        <v>16</v>
      </c>
      <c r="C186" s="5">
        <f>[3]Output!B246</f>
        <v>0</v>
      </c>
      <c r="D186" s="5">
        <f>[3]Output!C246</f>
        <v>0</v>
      </c>
      <c r="E186" s="8">
        <f>[3]Output!D246</f>
        <v>0</v>
      </c>
      <c r="F186" s="8">
        <f>[3]Output!E246</f>
        <v>0</v>
      </c>
      <c r="G186" s="22">
        <f t="shared" si="165"/>
        <v>0</v>
      </c>
      <c r="H186" s="22">
        <f t="shared" si="166"/>
        <v>0</v>
      </c>
      <c r="I186" s="250">
        <f t="shared" si="167"/>
        <v>0</v>
      </c>
      <c r="J186" s="36" t="e">
        <f t="shared" si="155"/>
        <v>#DIV/0!</v>
      </c>
      <c r="K186" s="36" t="e">
        <f t="shared" si="156"/>
        <v>#DIV/0!</v>
      </c>
      <c r="L186" s="10">
        <f>[3]Output!Q246</f>
        <v>0</v>
      </c>
      <c r="M186" s="10">
        <f>[3]Output!R246</f>
        <v>0</v>
      </c>
      <c r="O186" s="5">
        <f>[4]Output!B246</f>
        <v>0</v>
      </c>
      <c r="P186" s="5">
        <f>[4]Output!C246</f>
        <v>0</v>
      </c>
      <c r="Q186" s="8">
        <f>[4]Output!D246</f>
        <v>0</v>
      </c>
      <c r="R186" s="8">
        <f>[4]Output!E246</f>
        <v>0</v>
      </c>
      <c r="S186" s="22">
        <f t="shared" si="168"/>
        <v>0</v>
      </c>
      <c r="T186" s="22">
        <f t="shared" si="169"/>
        <v>0</v>
      </c>
      <c r="U186" s="250">
        <f t="shared" si="170"/>
        <v>0</v>
      </c>
      <c r="V186" s="36" t="e">
        <f t="shared" si="157"/>
        <v>#DIV/0!</v>
      </c>
      <c r="W186" s="36" t="e">
        <f t="shared" si="158"/>
        <v>#DIV/0!</v>
      </c>
      <c r="X186" s="10">
        <f>[4]Output!Q246</f>
        <v>0</v>
      </c>
      <c r="Y186" s="10">
        <f>[4]Output!R246</f>
        <v>0</v>
      </c>
      <c r="AA186" s="33">
        <v>16</v>
      </c>
      <c r="AC186" s="5">
        <f>[2]Output!B246</f>
        <v>0</v>
      </c>
      <c r="AD186" s="5">
        <f>[2]Output!C246</f>
        <v>0</v>
      </c>
      <c r="AE186" s="8">
        <f>[2]Output!D246</f>
        <v>0</v>
      </c>
      <c r="AF186" s="8">
        <f>[2]Output!E246</f>
        <v>0</v>
      </c>
      <c r="AG186" s="22">
        <f t="shared" si="171"/>
        <v>0</v>
      </c>
      <c r="AH186" s="22">
        <f t="shared" si="172"/>
        <v>0</v>
      </c>
      <c r="AI186" s="250">
        <f t="shared" si="173"/>
        <v>0</v>
      </c>
      <c r="AJ186" s="36" t="e">
        <f t="shared" si="159"/>
        <v>#DIV/0!</v>
      </c>
      <c r="AK186" s="36" t="e">
        <f t="shared" si="160"/>
        <v>#DIV/0!</v>
      </c>
      <c r="AL186" s="10">
        <f>[2]Output!Q246</f>
        <v>0</v>
      </c>
      <c r="AM186" s="10">
        <f>[2]Output!R246</f>
        <v>0</v>
      </c>
      <c r="AO186" s="5">
        <f>[5]Output!B246</f>
        <v>0</v>
      </c>
      <c r="AP186" s="5">
        <f>[5]Output!C246</f>
        <v>0</v>
      </c>
      <c r="AQ186" s="8">
        <f>[5]Output!D246</f>
        <v>0</v>
      </c>
      <c r="AR186" s="8">
        <f>[5]Output!E246</f>
        <v>0</v>
      </c>
      <c r="AS186" s="22">
        <f t="shared" si="174"/>
        <v>0</v>
      </c>
      <c r="AT186" s="22">
        <f t="shared" si="175"/>
        <v>0</v>
      </c>
      <c r="AU186" s="250">
        <f t="shared" si="176"/>
        <v>0</v>
      </c>
      <c r="AV186" s="36" t="e">
        <f t="shared" si="161"/>
        <v>#DIV/0!</v>
      </c>
      <c r="AW186" s="36" t="e">
        <f t="shared" si="162"/>
        <v>#DIV/0!</v>
      </c>
      <c r="AX186" s="10">
        <f>[5]Output!Q246</f>
        <v>0</v>
      </c>
      <c r="AY186" s="10">
        <f>[5]Output!R246</f>
        <v>0</v>
      </c>
      <c r="BA186" s="5">
        <f>[6]Output!B246</f>
        <v>8432</v>
      </c>
      <c r="BB186" s="5">
        <f>[6]Output!C246</f>
        <v>8546</v>
      </c>
      <c r="BC186" s="8">
        <f>[6]Output!D246</f>
        <v>1408</v>
      </c>
      <c r="BD186" s="8">
        <f>[6]Output!E246</f>
        <v>1444</v>
      </c>
      <c r="BE186" s="22">
        <f t="shared" si="177"/>
        <v>9840</v>
      </c>
      <c r="BF186" s="22">
        <f t="shared" si="178"/>
        <v>9990</v>
      </c>
      <c r="BG186" s="250">
        <f t="shared" si="179"/>
        <v>19830</v>
      </c>
      <c r="BH186" s="36">
        <f t="shared" si="163"/>
        <v>0.14308943089430895</v>
      </c>
      <c r="BI186" s="36">
        <f t="shared" si="164"/>
        <v>0.14454454454454455</v>
      </c>
      <c r="BJ186" s="10">
        <f>[5]Output!AC246</f>
        <v>0</v>
      </c>
      <c r="BK186" s="10">
        <f>[5]Output!AD246</f>
        <v>0</v>
      </c>
    </row>
    <row r="187" spans="1:63" x14ac:dyDescent="0.25">
      <c r="A187" s="34">
        <v>17</v>
      </c>
      <c r="C187" s="19">
        <f>[3]Output!B247</f>
        <v>0</v>
      </c>
      <c r="D187" s="19">
        <f>[3]Output!C247</f>
        <v>0</v>
      </c>
      <c r="E187" s="20">
        <f>[3]Output!D247</f>
        <v>0</v>
      </c>
      <c r="F187" s="20">
        <f>[3]Output!E247</f>
        <v>0</v>
      </c>
      <c r="G187" s="23">
        <f t="shared" si="165"/>
        <v>0</v>
      </c>
      <c r="H187" s="23">
        <f t="shared" si="166"/>
        <v>0</v>
      </c>
      <c r="I187" s="251">
        <f t="shared" si="167"/>
        <v>0</v>
      </c>
      <c r="J187" s="37" t="e">
        <f t="shared" si="155"/>
        <v>#DIV/0!</v>
      </c>
      <c r="K187" s="37" t="e">
        <f t="shared" si="156"/>
        <v>#DIV/0!</v>
      </c>
      <c r="L187" s="21">
        <f>[3]Output!Q247</f>
        <v>0</v>
      </c>
      <c r="M187" s="21">
        <f>[3]Output!R247</f>
        <v>0</v>
      </c>
      <c r="O187" s="19">
        <f>[4]Output!B247</f>
        <v>0</v>
      </c>
      <c r="P187" s="19">
        <f>[4]Output!C247</f>
        <v>0</v>
      </c>
      <c r="Q187" s="20">
        <f>[4]Output!D247</f>
        <v>0</v>
      </c>
      <c r="R187" s="20">
        <f>[4]Output!E247</f>
        <v>0</v>
      </c>
      <c r="S187" s="23">
        <f t="shared" si="168"/>
        <v>0</v>
      </c>
      <c r="T187" s="23">
        <f t="shared" si="169"/>
        <v>0</v>
      </c>
      <c r="U187" s="251">
        <f t="shared" si="170"/>
        <v>0</v>
      </c>
      <c r="V187" s="37" t="e">
        <f t="shared" si="157"/>
        <v>#DIV/0!</v>
      </c>
      <c r="W187" s="37" t="e">
        <f t="shared" si="158"/>
        <v>#DIV/0!</v>
      </c>
      <c r="X187" s="21">
        <f>[4]Output!Q247</f>
        <v>0</v>
      </c>
      <c r="Y187" s="21">
        <f>[4]Output!R247</f>
        <v>0</v>
      </c>
      <c r="AA187" s="34">
        <v>17</v>
      </c>
      <c r="AC187" s="19">
        <f>[2]Output!B247</f>
        <v>0</v>
      </c>
      <c r="AD187" s="19">
        <f>[2]Output!C247</f>
        <v>0</v>
      </c>
      <c r="AE187" s="20">
        <f>[2]Output!D247</f>
        <v>0</v>
      </c>
      <c r="AF187" s="20">
        <f>[2]Output!E247</f>
        <v>0</v>
      </c>
      <c r="AG187" s="23">
        <f t="shared" si="171"/>
        <v>0</v>
      </c>
      <c r="AH187" s="23">
        <f t="shared" si="172"/>
        <v>0</v>
      </c>
      <c r="AI187" s="251">
        <f t="shared" si="173"/>
        <v>0</v>
      </c>
      <c r="AJ187" s="37" t="e">
        <f t="shared" si="159"/>
        <v>#DIV/0!</v>
      </c>
      <c r="AK187" s="37" t="e">
        <f t="shared" si="160"/>
        <v>#DIV/0!</v>
      </c>
      <c r="AL187" s="21">
        <f>[2]Output!Q247</f>
        <v>0</v>
      </c>
      <c r="AM187" s="21">
        <f>[2]Output!R247</f>
        <v>0</v>
      </c>
      <c r="AO187" s="19">
        <f>[5]Output!B247</f>
        <v>0</v>
      </c>
      <c r="AP187" s="19">
        <f>[5]Output!C247</f>
        <v>0</v>
      </c>
      <c r="AQ187" s="20">
        <f>[5]Output!D247</f>
        <v>0</v>
      </c>
      <c r="AR187" s="20">
        <f>[5]Output!E247</f>
        <v>0</v>
      </c>
      <c r="AS187" s="23">
        <f t="shared" si="174"/>
        <v>0</v>
      </c>
      <c r="AT187" s="23">
        <f t="shared" si="175"/>
        <v>0</v>
      </c>
      <c r="AU187" s="251">
        <f t="shared" si="176"/>
        <v>0</v>
      </c>
      <c r="AV187" s="37" t="e">
        <f t="shared" si="161"/>
        <v>#DIV/0!</v>
      </c>
      <c r="AW187" s="37" t="e">
        <f t="shared" si="162"/>
        <v>#DIV/0!</v>
      </c>
      <c r="AX187" s="21">
        <f>[5]Output!Q247</f>
        <v>0</v>
      </c>
      <c r="AY187" s="21">
        <f>[5]Output!R247</f>
        <v>0</v>
      </c>
      <c r="BA187" s="19">
        <f>[6]Output!B247</f>
        <v>8611</v>
      </c>
      <c r="BB187" s="19">
        <f>[6]Output!C247</f>
        <v>8339</v>
      </c>
      <c r="BC187" s="20">
        <f>[6]Output!D247</f>
        <v>1446</v>
      </c>
      <c r="BD187" s="20">
        <f>[6]Output!E247</f>
        <v>1394</v>
      </c>
      <c r="BE187" s="23">
        <f t="shared" si="177"/>
        <v>10057</v>
      </c>
      <c r="BF187" s="23">
        <f t="shared" si="178"/>
        <v>9733</v>
      </c>
      <c r="BG187" s="251">
        <f t="shared" si="179"/>
        <v>19790</v>
      </c>
      <c r="BH187" s="37">
        <f t="shared" si="163"/>
        <v>0.14378045142686685</v>
      </c>
      <c r="BI187" s="37">
        <f t="shared" si="164"/>
        <v>0.14322408301654166</v>
      </c>
      <c r="BJ187" s="21">
        <f>[5]Output!AC247</f>
        <v>0</v>
      </c>
      <c r="BK187" s="21">
        <f>[5]Output!AD247</f>
        <v>0</v>
      </c>
    </row>
    <row r="188" spans="1:63" x14ac:dyDescent="0.25">
      <c r="A188" s="34">
        <v>18</v>
      </c>
      <c r="C188" s="19">
        <f>[3]Output!B248</f>
        <v>0</v>
      </c>
      <c r="D188" s="19">
        <f>[3]Output!C248</f>
        <v>0</v>
      </c>
      <c r="E188" s="20">
        <f>[3]Output!D248</f>
        <v>0</v>
      </c>
      <c r="F188" s="20">
        <f>[3]Output!E248</f>
        <v>0</v>
      </c>
      <c r="G188" s="23">
        <f t="shared" si="165"/>
        <v>0</v>
      </c>
      <c r="H188" s="23">
        <f t="shared" si="166"/>
        <v>0</v>
      </c>
      <c r="I188" s="251">
        <f t="shared" si="167"/>
        <v>0</v>
      </c>
      <c r="J188" s="37" t="e">
        <f t="shared" si="155"/>
        <v>#DIV/0!</v>
      </c>
      <c r="K188" s="37" t="e">
        <f t="shared" si="156"/>
        <v>#DIV/0!</v>
      </c>
      <c r="L188" s="21">
        <f>[3]Output!Q248</f>
        <v>0</v>
      </c>
      <c r="M188" s="21">
        <f>[3]Output!R248</f>
        <v>0</v>
      </c>
      <c r="O188" s="19">
        <f>[4]Output!B248</f>
        <v>0</v>
      </c>
      <c r="P188" s="19">
        <f>[4]Output!C248</f>
        <v>0</v>
      </c>
      <c r="Q188" s="20">
        <f>[4]Output!D248</f>
        <v>0</v>
      </c>
      <c r="R188" s="20">
        <f>[4]Output!E248</f>
        <v>0</v>
      </c>
      <c r="S188" s="23">
        <f t="shared" si="168"/>
        <v>0</v>
      </c>
      <c r="T188" s="23">
        <f t="shared" si="169"/>
        <v>0</v>
      </c>
      <c r="U188" s="251">
        <f t="shared" si="170"/>
        <v>0</v>
      </c>
      <c r="V188" s="37" t="e">
        <f t="shared" si="157"/>
        <v>#DIV/0!</v>
      </c>
      <c r="W188" s="37" t="e">
        <f t="shared" si="158"/>
        <v>#DIV/0!</v>
      </c>
      <c r="X188" s="21">
        <f>[4]Output!Q248</f>
        <v>0</v>
      </c>
      <c r="Y188" s="21">
        <f>[4]Output!R248</f>
        <v>0</v>
      </c>
      <c r="AA188" s="34">
        <v>18</v>
      </c>
      <c r="AC188" s="19">
        <f>[2]Output!B248</f>
        <v>0</v>
      </c>
      <c r="AD188" s="19">
        <f>[2]Output!C248</f>
        <v>0</v>
      </c>
      <c r="AE188" s="20">
        <f>[2]Output!D248</f>
        <v>0</v>
      </c>
      <c r="AF188" s="20">
        <f>[2]Output!E248</f>
        <v>0</v>
      </c>
      <c r="AG188" s="23">
        <f t="shared" si="171"/>
        <v>0</v>
      </c>
      <c r="AH188" s="23">
        <f t="shared" si="172"/>
        <v>0</v>
      </c>
      <c r="AI188" s="251">
        <f t="shared" si="173"/>
        <v>0</v>
      </c>
      <c r="AJ188" s="37" t="e">
        <f t="shared" si="159"/>
        <v>#DIV/0!</v>
      </c>
      <c r="AK188" s="37" t="e">
        <f t="shared" si="160"/>
        <v>#DIV/0!</v>
      </c>
      <c r="AL188" s="21">
        <f>[2]Output!Q248</f>
        <v>0</v>
      </c>
      <c r="AM188" s="21">
        <f>[2]Output!R248</f>
        <v>0</v>
      </c>
      <c r="AO188" s="19">
        <f>[5]Output!B248</f>
        <v>0</v>
      </c>
      <c r="AP188" s="19">
        <f>[5]Output!C248</f>
        <v>0</v>
      </c>
      <c r="AQ188" s="20">
        <f>[5]Output!D248</f>
        <v>0</v>
      </c>
      <c r="AR188" s="20">
        <f>[5]Output!E248</f>
        <v>0</v>
      </c>
      <c r="AS188" s="23">
        <f t="shared" si="174"/>
        <v>0</v>
      </c>
      <c r="AT188" s="23">
        <f t="shared" si="175"/>
        <v>0</v>
      </c>
      <c r="AU188" s="251">
        <f t="shared" si="176"/>
        <v>0</v>
      </c>
      <c r="AV188" s="37" t="e">
        <f t="shared" si="161"/>
        <v>#DIV/0!</v>
      </c>
      <c r="AW188" s="37" t="e">
        <f t="shared" si="162"/>
        <v>#DIV/0!</v>
      </c>
      <c r="AX188" s="21">
        <f>[5]Output!Q248</f>
        <v>0</v>
      </c>
      <c r="AY188" s="21">
        <f>[5]Output!R248</f>
        <v>0</v>
      </c>
      <c r="BA188" s="19">
        <f>[6]Output!B248</f>
        <v>10206</v>
      </c>
      <c r="BB188" s="19">
        <f>[6]Output!C248</f>
        <v>9844</v>
      </c>
      <c r="BC188" s="20">
        <f>[6]Output!D248</f>
        <v>1678</v>
      </c>
      <c r="BD188" s="20">
        <f>[6]Output!E248</f>
        <v>1649</v>
      </c>
      <c r="BE188" s="23">
        <f t="shared" si="177"/>
        <v>11884</v>
      </c>
      <c r="BF188" s="23">
        <f t="shared" si="178"/>
        <v>11493</v>
      </c>
      <c r="BG188" s="251">
        <f t="shared" si="179"/>
        <v>23377</v>
      </c>
      <c r="BH188" s="37">
        <f t="shared" si="163"/>
        <v>0.14119824974755973</v>
      </c>
      <c r="BI188" s="37">
        <f t="shared" si="164"/>
        <v>0.14347863917166973</v>
      </c>
      <c r="BJ188" s="21">
        <f>[5]Output!AC248</f>
        <v>0</v>
      </c>
      <c r="BK188" s="21">
        <f>[5]Output!AD248</f>
        <v>0</v>
      </c>
    </row>
    <row r="189" spans="1:63" x14ac:dyDescent="0.25">
      <c r="A189" s="34">
        <v>19</v>
      </c>
      <c r="C189" s="19">
        <f>[3]Output!B249</f>
        <v>0</v>
      </c>
      <c r="D189" s="19">
        <f>[3]Output!C249</f>
        <v>0</v>
      </c>
      <c r="E189" s="20">
        <f>[3]Output!D249</f>
        <v>0</v>
      </c>
      <c r="F189" s="20">
        <f>[3]Output!E249</f>
        <v>0</v>
      </c>
      <c r="G189" s="23">
        <f t="shared" si="165"/>
        <v>0</v>
      </c>
      <c r="H189" s="23">
        <f t="shared" si="166"/>
        <v>0</v>
      </c>
      <c r="I189" s="251">
        <f t="shared" si="167"/>
        <v>0</v>
      </c>
      <c r="J189" s="37" t="e">
        <f t="shared" si="155"/>
        <v>#DIV/0!</v>
      </c>
      <c r="K189" s="37" t="e">
        <f t="shared" si="156"/>
        <v>#DIV/0!</v>
      </c>
      <c r="L189" s="21">
        <f>[3]Output!Q249</f>
        <v>0</v>
      </c>
      <c r="M189" s="21">
        <f>[3]Output!R249</f>
        <v>0</v>
      </c>
      <c r="O189" s="19">
        <f>[4]Output!B249</f>
        <v>0</v>
      </c>
      <c r="P189" s="19">
        <f>[4]Output!C249</f>
        <v>0</v>
      </c>
      <c r="Q189" s="20">
        <f>[4]Output!D249</f>
        <v>0</v>
      </c>
      <c r="R189" s="20">
        <f>[4]Output!E249</f>
        <v>0</v>
      </c>
      <c r="S189" s="23">
        <f t="shared" si="168"/>
        <v>0</v>
      </c>
      <c r="T189" s="23">
        <f t="shared" si="169"/>
        <v>0</v>
      </c>
      <c r="U189" s="251">
        <f t="shared" si="170"/>
        <v>0</v>
      </c>
      <c r="V189" s="37" t="e">
        <f t="shared" si="157"/>
        <v>#DIV/0!</v>
      </c>
      <c r="W189" s="37" t="e">
        <f t="shared" si="158"/>
        <v>#DIV/0!</v>
      </c>
      <c r="X189" s="21">
        <f>[4]Output!Q249</f>
        <v>0</v>
      </c>
      <c r="Y189" s="21">
        <f>[4]Output!R249</f>
        <v>0</v>
      </c>
      <c r="AA189" s="34">
        <v>19</v>
      </c>
      <c r="AC189" s="19">
        <f>[2]Output!B249</f>
        <v>0</v>
      </c>
      <c r="AD189" s="19">
        <f>[2]Output!C249</f>
        <v>0</v>
      </c>
      <c r="AE189" s="20">
        <f>[2]Output!D249</f>
        <v>0</v>
      </c>
      <c r="AF189" s="20">
        <f>[2]Output!E249</f>
        <v>0</v>
      </c>
      <c r="AG189" s="23">
        <f t="shared" si="171"/>
        <v>0</v>
      </c>
      <c r="AH189" s="23">
        <f t="shared" si="172"/>
        <v>0</v>
      </c>
      <c r="AI189" s="251">
        <f t="shared" si="173"/>
        <v>0</v>
      </c>
      <c r="AJ189" s="37" t="e">
        <f t="shared" si="159"/>
        <v>#DIV/0!</v>
      </c>
      <c r="AK189" s="37" t="e">
        <f t="shared" si="160"/>
        <v>#DIV/0!</v>
      </c>
      <c r="AL189" s="21">
        <f>[2]Output!Q249</f>
        <v>0</v>
      </c>
      <c r="AM189" s="21">
        <f>[2]Output!R249</f>
        <v>0</v>
      </c>
      <c r="AO189" s="19">
        <f>[5]Output!B249</f>
        <v>0</v>
      </c>
      <c r="AP189" s="19">
        <f>[5]Output!C249</f>
        <v>0</v>
      </c>
      <c r="AQ189" s="20">
        <f>[5]Output!D249</f>
        <v>0</v>
      </c>
      <c r="AR189" s="20">
        <f>[5]Output!E249</f>
        <v>0</v>
      </c>
      <c r="AS189" s="23">
        <f t="shared" si="174"/>
        <v>0</v>
      </c>
      <c r="AT189" s="23">
        <f t="shared" si="175"/>
        <v>0</v>
      </c>
      <c r="AU189" s="251">
        <f t="shared" si="176"/>
        <v>0</v>
      </c>
      <c r="AV189" s="37" t="e">
        <f t="shared" si="161"/>
        <v>#DIV/0!</v>
      </c>
      <c r="AW189" s="37" t="e">
        <f t="shared" si="162"/>
        <v>#DIV/0!</v>
      </c>
      <c r="AX189" s="21">
        <f>[5]Output!Q249</f>
        <v>0</v>
      </c>
      <c r="AY189" s="21">
        <f>[5]Output!R249</f>
        <v>0</v>
      </c>
      <c r="BA189" s="19">
        <f>[6]Output!B249</f>
        <v>8563</v>
      </c>
      <c r="BB189" s="19">
        <f>[6]Output!C249</f>
        <v>9261</v>
      </c>
      <c r="BC189" s="20">
        <f>[6]Output!D249</f>
        <v>686</v>
      </c>
      <c r="BD189" s="20">
        <f>[6]Output!E249</f>
        <v>938</v>
      </c>
      <c r="BE189" s="23">
        <f t="shared" si="177"/>
        <v>9249</v>
      </c>
      <c r="BF189" s="23">
        <f t="shared" si="178"/>
        <v>10199</v>
      </c>
      <c r="BG189" s="251">
        <f t="shared" si="179"/>
        <v>19448</v>
      </c>
      <c r="BH189" s="37">
        <f t="shared" si="163"/>
        <v>7.4170180560060542E-2</v>
      </c>
      <c r="BI189" s="37">
        <f t="shared" si="164"/>
        <v>9.196980096087852E-2</v>
      </c>
      <c r="BJ189" s="21">
        <f>[5]Output!AC249</f>
        <v>0</v>
      </c>
      <c r="BK189" s="21">
        <f>[5]Output!AD249</f>
        <v>0</v>
      </c>
    </row>
    <row r="190" spans="1:63" x14ac:dyDescent="0.25">
      <c r="A190" s="33">
        <v>20</v>
      </c>
      <c r="C190" s="5">
        <f>[3]Output!B250</f>
        <v>0</v>
      </c>
      <c r="D190" s="5">
        <f>[3]Output!C250</f>
        <v>0</v>
      </c>
      <c r="E190" s="8">
        <f>[3]Output!D250</f>
        <v>0</v>
      </c>
      <c r="F190" s="8">
        <f>[3]Output!E250</f>
        <v>0</v>
      </c>
      <c r="G190" s="22">
        <f t="shared" si="165"/>
        <v>0</v>
      </c>
      <c r="H190" s="22">
        <f t="shared" si="166"/>
        <v>0</v>
      </c>
      <c r="I190" s="250">
        <f t="shared" si="167"/>
        <v>0</v>
      </c>
      <c r="J190" s="36" t="e">
        <f t="shared" si="155"/>
        <v>#DIV/0!</v>
      </c>
      <c r="K190" s="36" t="e">
        <f t="shared" si="156"/>
        <v>#DIV/0!</v>
      </c>
      <c r="L190" s="10">
        <f>[3]Output!Q250</f>
        <v>0</v>
      </c>
      <c r="M190" s="10">
        <f>[3]Output!R250</f>
        <v>0</v>
      </c>
      <c r="O190" s="5">
        <f>[4]Output!B250</f>
        <v>0</v>
      </c>
      <c r="P190" s="5">
        <f>[4]Output!C250</f>
        <v>0</v>
      </c>
      <c r="Q190" s="8">
        <f>[4]Output!D250</f>
        <v>0</v>
      </c>
      <c r="R190" s="8">
        <f>[4]Output!E250</f>
        <v>0</v>
      </c>
      <c r="S190" s="22">
        <f t="shared" si="168"/>
        <v>0</v>
      </c>
      <c r="T190" s="22">
        <f t="shared" si="169"/>
        <v>0</v>
      </c>
      <c r="U190" s="250">
        <f t="shared" si="170"/>
        <v>0</v>
      </c>
      <c r="V190" s="36" t="e">
        <f t="shared" si="157"/>
        <v>#DIV/0!</v>
      </c>
      <c r="W190" s="36" t="e">
        <f t="shared" si="158"/>
        <v>#DIV/0!</v>
      </c>
      <c r="X190" s="10">
        <f>[4]Output!Q250</f>
        <v>0</v>
      </c>
      <c r="Y190" s="10">
        <f>[4]Output!R250</f>
        <v>0</v>
      </c>
      <c r="AA190" s="33">
        <v>20</v>
      </c>
      <c r="AC190" s="5">
        <f>[2]Output!B250</f>
        <v>0</v>
      </c>
      <c r="AD190" s="5">
        <f>[2]Output!C250</f>
        <v>0</v>
      </c>
      <c r="AE190" s="8">
        <f>[2]Output!D250</f>
        <v>0</v>
      </c>
      <c r="AF190" s="8">
        <f>[2]Output!E250</f>
        <v>0</v>
      </c>
      <c r="AG190" s="22">
        <f t="shared" si="171"/>
        <v>0</v>
      </c>
      <c r="AH190" s="22">
        <f t="shared" si="172"/>
        <v>0</v>
      </c>
      <c r="AI190" s="250">
        <f t="shared" si="173"/>
        <v>0</v>
      </c>
      <c r="AJ190" s="36" t="e">
        <f t="shared" si="159"/>
        <v>#DIV/0!</v>
      </c>
      <c r="AK190" s="36" t="e">
        <f t="shared" si="160"/>
        <v>#DIV/0!</v>
      </c>
      <c r="AL190" s="10">
        <f>[2]Output!Q250</f>
        <v>0</v>
      </c>
      <c r="AM190" s="10">
        <f>[2]Output!R250</f>
        <v>0</v>
      </c>
      <c r="AO190" s="5">
        <f>[5]Output!B250</f>
        <v>0</v>
      </c>
      <c r="AP190" s="5">
        <f>[5]Output!C250</f>
        <v>0</v>
      </c>
      <c r="AQ190" s="8">
        <f>[5]Output!D250</f>
        <v>0</v>
      </c>
      <c r="AR190" s="8">
        <f>[5]Output!E250</f>
        <v>0</v>
      </c>
      <c r="AS190" s="22">
        <f t="shared" si="174"/>
        <v>0</v>
      </c>
      <c r="AT190" s="22">
        <f t="shared" si="175"/>
        <v>0</v>
      </c>
      <c r="AU190" s="250">
        <f t="shared" si="176"/>
        <v>0</v>
      </c>
      <c r="AV190" s="36" t="e">
        <f t="shared" si="161"/>
        <v>#DIV/0!</v>
      </c>
      <c r="AW190" s="36" t="e">
        <f t="shared" si="162"/>
        <v>#DIV/0!</v>
      </c>
      <c r="AX190" s="10">
        <f>[5]Output!Q250</f>
        <v>0</v>
      </c>
      <c r="AY190" s="10">
        <f>[5]Output!R250</f>
        <v>0</v>
      </c>
      <c r="BA190" s="5">
        <f>[6]Output!B250</f>
        <v>6999</v>
      </c>
      <c r="BB190" s="5">
        <f>[6]Output!C250</f>
        <v>7030</v>
      </c>
      <c r="BC190" s="8">
        <f>[6]Output!D250</f>
        <v>338</v>
      </c>
      <c r="BD190" s="8">
        <f>[6]Output!E250</f>
        <v>341</v>
      </c>
      <c r="BE190" s="22">
        <f t="shared" si="177"/>
        <v>7337</v>
      </c>
      <c r="BF190" s="22">
        <f t="shared" si="178"/>
        <v>7371</v>
      </c>
      <c r="BG190" s="250">
        <f t="shared" si="179"/>
        <v>14708</v>
      </c>
      <c r="BH190" s="36">
        <f t="shared" si="163"/>
        <v>4.6067875153332424E-2</v>
      </c>
      <c r="BI190" s="36">
        <f t="shared" si="164"/>
        <v>4.626237959571293E-2</v>
      </c>
      <c r="BJ190" s="10">
        <f>[5]Output!AC250</f>
        <v>0</v>
      </c>
      <c r="BK190" s="10">
        <f>[5]Output!AD250</f>
        <v>0</v>
      </c>
    </row>
    <row r="191" spans="1:63" x14ac:dyDescent="0.25">
      <c r="A191" s="33">
        <v>21</v>
      </c>
      <c r="C191" s="5">
        <f>[3]Output!B251</f>
        <v>0</v>
      </c>
      <c r="D191" s="5">
        <f>[3]Output!C251</f>
        <v>0</v>
      </c>
      <c r="E191" s="8">
        <f>[3]Output!D251</f>
        <v>0</v>
      </c>
      <c r="F191" s="8">
        <f>[3]Output!E251</f>
        <v>0</v>
      </c>
      <c r="G191" s="22">
        <f t="shared" si="165"/>
        <v>0</v>
      </c>
      <c r="H191" s="22">
        <f t="shared" si="166"/>
        <v>0</v>
      </c>
      <c r="I191" s="250">
        <f t="shared" si="167"/>
        <v>0</v>
      </c>
      <c r="J191" s="36" t="e">
        <f t="shared" si="155"/>
        <v>#DIV/0!</v>
      </c>
      <c r="K191" s="36" t="e">
        <f t="shared" si="156"/>
        <v>#DIV/0!</v>
      </c>
      <c r="L191" s="10">
        <f>[3]Output!Q251</f>
        <v>0</v>
      </c>
      <c r="M191" s="10">
        <f>[3]Output!R251</f>
        <v>0</v>
      </c>
      <c r="O191" s="5">
        <f>[4]Output!B251</f>
        <v>0</v>
      </c>
      <c r="P191" s="5">
        <f>[4]Output!C251</f>
        <v>0</v>
      </c>
      <c r="Q191" s="8">
        <f>[4]Output!D251</f>
        <v>0</v>
      </c>
      <c r="R191" s="8">
        <f>[4]Output!E251</f>
        <v>0</v>
      </c>
      <c r="S191" s="22">
        <f t="shared" si="168"/>
        <v>0</v>
      </c>
      <c r="T191" s="22">
        <f t="shared" si="169"/>
        <v>0</v>
      </c>
      <c r="U191" s="250">
        <f t="shared" si="170"/>
        <v>0</v>
      </c>
      <c r="V191" s="36" t="e">
        <f t="shared" si="157"/>
        <v>#DIV/0!</v>
      </c>
      <c r="W191" s="36" t="e">
        <f t="shared" si="158"/>
        <v>#DIV/0!</v>
      </c>
      <c r="X191" s="10">
        <f>[4]Output!Q251</f>
        <v>0</v>
      </c>
      <c r="Y191" s="10">
        <f>[4]Output!R251</f>
        <v>0</v>
      </c>
      <c r="AA191" s="33">
        <v>21</v>
      </c>
      <c r="AC191" s="5">
        <f>[2]Output!B251</f>
        <v>0</v>
      </c>
      <c r="AD191" s="5">
        <f>[2]Output!C251</f>
        <v>0</v>
      </c>
      <c r="AE191" s="8">
        <f>[2]Output!D251</f>
        <v>0</v>
      </c>
      <c r="AF191" s="8">
        <f>[2]Output!E251</f>
        <v>0</v>
      </c>
      <c r="AG191" s="22">
        <f t="shared" si="171"/>
        <v>0</v>
      </c>
      <c r="AH191" s="22">
        <f t="shared" si="172"/>
        <v>0</v>
      </c>
      <c r="AI191" s="250">
        <f t="shared" si="173"/>
        <v>0</v>
      </c>
      <c r="AJ191" s="36" t="e">
        <f t="shared" si="159"/>
        <v>#DIV/0!</v>
      </c>
      <c r="AK191" s="36" t="e">
        <f t="shared" si="160"/>
        <v>#DIV/0!</v>
      </c>
      <c r="AL191" s="10">
        <f>[2]Output!Q251</f>
        <v>0</v>
      </c>
      <c r="AM191" s="10">
        <f>[2]Output!R251</f>
        <v>0</v>
      </c>
      <c r="AO191" s="5">
        <f>[5]Output!B251</f>
        <v>0</v>
      </c>
      <c r="AP191" s="5">
        <f>[5]Output!C251</f>
        <v>0</v>
      </c>
      <c r="AQ191" s="8">
        <f>[5]Output!D251</f>
        <v>0</v>
      </c>
      <c r="AR191" s="8">
        <f>[5]Output!E251</f>
        <v>0</v>
      </c>
      <c r="AS191" s="22">
        <f t="shared" si="174"/>
        <v>0</v>
      </c>
      <c r="AT191" s="22">
        <f t="shared" si="175"/>
        <v>0</v>
      </c>
      <c r="AU191" s="250">
        <f t="shared" si="176"/>
        <v>0</v>
      </c>
      <c r="AV191" s="36" t="e">
        <f t="shared" si="161"/>
        <v>#DIV/0!</v>
      </c>
      <c r="AW191" s="36" t="e">
        <f t="shared" si="162"/>
        <v>#DIV/0!</v>
      </c>
      <c r="AX191" s="10">
        <f>[5]Output!Q251</f>
        <v>0</v>
      </c>
      <c r="AY191" s="10">
        <f>[5]Output!R251</f>
        <v>0</v>
      </c>
      <c r="BA191" s="5">
        <f>[6]Output!B251</f>
        <v>4993</v>
      </c>
      <c r="BB191" s="5">
        <f>[6]Output!C251</f>
        <v>4415</v>
      </c>
      <c r="BC191" s="8">
        <f>[6]Output!D251</f>
        <v>186</v>
      </c>
      <c r="BD191" s="8">
        <f>[6]Output!E251</f>
        <v>150</v>
      </c>
      <c r="BE191" s="22">
        <f t="shared" si="177"/>
        <v>5179</v>
      </c>
      <c r="BF191" s="22">
        <f t="shared" si="178"/>
        <v>4565</v>
      </c>
      <c r="BG191" s="250">
        <f t="shared" si="179"/>
        <v>9744</v>
      </c>
      <c r="BH191" s="36">
        <f t="shared" si="163"/>
        <v>3.5914269163931263E-2</v>
      </c>
      <c r="BI191" s="36">
        <f t="shared" si="164"/>
        <v>3.2858707557502739E-2</v>
      </c>
      <c r="BJ191" s="10">
        <f>[5]Output!AC251</f>
        <v>0</v>
      </c>
      <c r="BK191" s="10">
        <f>[5]Output!AD251</f>
        <v>0</v>
      </c>
    </row>
    <row r="192" spans="1:63" x14ac:dyDescent="0.25">
      <c r="A192" s="33">
        <v>22</v>
      </c>
      <c r="C192" s="5">
        <f>[3]Output!B252</f>
        <v>0</v>
      </c>
      <c r="D192" s="5">
        <f>[3]Output!C252</f>
        <v>0</v>
      </c>
      <c r="E192" s="8">
        <f>[3]Output!D252</f>
        <v>0</v>
      </c>
      <c r="F192" s="8">
        <f>[3]Output!E252</f>
        <v>0</v>
      </c>
      <c r="G192" s="22">
        <f t="shared" si="165"/>
        <v>0</v>
      </c>
      <c r="H192" s="22">
        <f t="shared" si="166"/>
        <v>0</v>
      </c>
      <c r="I192" s="250">
        <f t="shared" si="167"/>
        <v>0</v>
      </c>
      <c r="J192" s="36" t="e">
        <f t="shared" si="155"/>
        <v>#DIV/0!</v>
      </c>
      <c r="K192" s="36" t="e">
        <f t="shared" si="156"/>
        <v>#DIV/0!</v>
      </c>
      <c r="L192" s="10">
        <f>[3]Output!Q252</f>
        <v>0</v>
      </c>
      <c r="M192" s="10">
        <f>[3]Output!R252</f>
        <v>0</v>
      </c>
      <c r="O192" s="5">
        <f>[4]Output!B252</f>
        <v>0</v>
      </c>
      <c r="P192" s="5">
        <f>[4]Output!C252</f>
        <v>0</v>
      </c>
      <c r="Q192" s="8">
        <f>[4]Output!D252</f>
        <v>0</v>
      </c>
      <c r="R192" s="8">
        <f>[4]Output!E252</f>
        <v>0</v>
      </c>
      <c r="S192" s="22">
        <f t="shared" si="168"/>
        <v>0</v>
      </c>
      <c r="T192" s="22">
        <f t="shared" si="169"/>
        <v>0</v>
      </c>
      <c r="U192" s="250">
        <f t="shared" si="170"/>
        <v>0</v>
      </c>
      <c r="V192" s="36" t="e">
        <f t="shared" si="157"/>
        <v>#DIV/0!</v>
      </c>
      <c r="W192" s="36" t="e">
        <f t="shared" si="158"/>
        <v>#DIV/0!</v>
      </c>
      <c r="X192" s="10">
        <f>[4]Output!Q252</f>
        <v>0</v>
      </c>
      <c r="Y192" s="10">
        <f>[4]Output!R252</f>
        <v>0</v>
      </c>
      <c r="AA192" s="33">
        <v>22</v>
      </c>
      <c r="AC192" s="5">
        <f>[2]Output!B252</f>
        <v>0</v>
      </c>
      <c r="AD192" s="5">
        <f>[2]Output!C252</f>
        <v>0</v>
      </c>
      <c r="AE192" s="8">
        <f>[2]Output!D252</f>
        <v>0</v>
      </c>
      <c r="AF192" s="8">
        <f>[2]Output!E252</f>
        <v>0</v>
      </c>
      <c r="AG192" s="22">
        <f t="shared" si="171"/>
        <v>0</v>
      </c>
      <c r="AH192" s="22">
        <f t="shared" si="172"/>
        <v>0</v>
      </c>
      <c r="AI192" s="250">
        <f t="shared" si="173"/>
        <v>0</v>
      </c>
      <c r="AJ192" s="36" t="e">
        <f t="shared" si="159"/>
        <v>#DIV/0!</v>
      </c>
      <c r="AK192" s="36" t="e">
        <f t="shared" si="160"/>
        <v>#DIV/0!</v>
      </c>
      <c r="AL192" s="10">
        <f>[2]Output!Q252</f>
        <v>0</v>
      </c>
      <c r="AM192" s="10">
        <f>[2]Output!R252</f>
        <v>0</v>
      </c>
      <c r="AO192" s="5">
        <f>[5]Output!B252</f>
        <v>0</v>
      </c>
      <c r="AP192" s="5">
        <f>[5]Output!C252</f>
        <v>0</v>
      </c>
      <c r="AQ192" s="8">
        <f>[5]Output!D252</f>
        <v>0</v>
      </c>
      <c r="AR192" s="8">
        <f>[5]Output!E252</f>
        <v>0</v>
      </c>
      <c r="AS192" s="22">
        <f t="shared" si="174"/>
        <v>0</v>
      </c>
      <c r="AT192" s="22">
        <f t="shared" si="175"/>
        <v>0</v>
      </c>
      <c r="AU192" s="250">
        <f t="shared" si="176"/>
        <v>0</v>
      </c>
      <c r="AV192" s="36" t="e">
        <f t="shared" si="161"/>
        <v>#DIV/0!</v>
      </c>
      <c r="AW192" s="36" t="e">
        <f t="shared" si="162"/>
        <v>#DIV/0!</v>
      </c>
      <c r="AX192" s="10">
        <f>[5]Output!Q252</f>
        <v>0</v>
      </c>
      <c r="AY192" s="10">
        <f>[5]Output!R252</f>
        <v>0</v>
      </c>
      <c r="BA192" s="5">
        <f>[6]Output!B252</f>
        <v>3923</v>
      </c>
      <c r="BB192" s="5">
        <f>[6]Output!C252</f>
        <v>3464</v>
      </c>
      <c r="BC192" s="8">
        <f>[6]Output!D252</f>
        <v>144</v>
      </c>
      <c r="BD192" s="8">
        <f>[6]Output!E252</f>
        <v>116</v>
      </c>
      <c r="BE192" s="22">
        <f t="shared" si="177"/>
        <v>4067</v>
      </c>
      <c r="BF192" s="22">
        <f t="shared" si="178"/>
        <v>3580</v>
      </c>
      <c r="BG192" s="250">
        <f t="shared" si="179"/>
        <v>7647</v>
      </c>
      <c r="BH192" s="36">
        <f t="shared" si="163"/>
        <v>3.5406933857880504E-2</v>
      </c>
      <c r="BI192" s="36">
        <f t="shared" si="164"/>
        <v>3.2402234636871509E-2</v>
      </c>
      <c r="BJ192" s="10">
        <f>[5]Output!AC252</f>
        <v>0</v>
      </c>
      <c r="BK192" s="10">
        <f>[5]Output!AD252</f>
        <v>0</v>
      </c>
    </row>
    <row r="193" spans="1:63" x14ac:dyDescent="0.25">
      <c r="A193" s="33">
        <v>23</v>
      </c>
      <c r="C193" s="15">
        <f>[3]Output!B253</f>
        <v>0</v>
      </c>
      <c r="D193" s="15">
        <f>[3]Output!C253</f>
        <v>0</v>
      </c>
      <c r="E193" s="16">
        <f>[3]Output!D253</f>
        <v>0</v>
      </c>
      <c r="F193" s="16">
        <f>[3]Output!E253</f>
        <v>0</v>
      </c>
      <c r="G193" s="22">
        <f t="shared" si="165"/>
        <v>0</v>
      </c>
      <c r="H193" s="22">
        <f t="shared" si="166"/>
        <v>0</v>
      </c>
      <c r="I193" s="250">
        <f t="shared" si="167"/>
        <v>0</v>
      </c>
      <c r="J193" s="36" t="e">
        <f t="shared" si="155"/>
        <v>#DIV/0!</v>
      </c>
      <c r="K193" s="36" t="e">
        <f t="shared" si="156"/>
        <v>#DIV/0!</v>
      </c>
      <c r="L193" s="17">
        <f>[3]Output!Q253</f>
        <v>0</v>
      </c>
      <c r="M193" s="17">
        <f>[3]Output!R253</f>
        <v>0</v>
      </c>
      <c r="O193" s="15">
        <f>[4]Output!B253</f>
        <v>0</v>
      </c>
      <c r="P193" s="15">
        <f>[4]Output!C253</f>
        <v>0</v>
      </c>
      <c r="Q193" s="16">
        <f>[4]Output!D253</f>
        <v>0</v>
      </c>
      <c r="R193" s="16">
        <f>[4]Output!E253</f>
        <v>0</v>
      </c>
      <c r="S193" s="22">
        <f t="shared" si="168"/>
        <v>0</v>
      </c>
      <c r="T193" s="22">
        <f t="shared" si="169"/>
        <v>0</v>
      </c>
      <c r="U193" s="250">
        <f t="shared" si="170"/>
        <v>0</v>
      </c>
      <c r="V193" s="36" t="e">
        <f t="shared" si="157"/>
        <v>#DIV/0!</v>
      </c>
      <c r="W193" s="36" t="e">
        <f t="shared" si="158"/>
        <v>#DIV/0!</v>
      </c>
      <c r="X193" s="17">
        <f>[4]Output!Q253</f>
        <v>0</v>
      </c>
      <c r="Y193" s="17">
        <f>[4]Output!R253</f>
        <v>0</v>
      </c>
      <c r="AA193" s="33">
        <v>23</v>
      </c>
      <c r="AC193" s="15">
        <f>[2]Output!B253</f>
        <v>0</v>
      </c>
      <c r="AD193" s="15">
        <f>[2]Output!C253</f>
        <v>0</v>
      </c>
      <c r="AE193" s="16">
        <f>[2]Output!D253</f>
        <v>0</v>
      </c>
      <c r="AF193" s="16">
        <f>[2]Output!E253</f>
        <v>0</v>
      </c>
      <c r="AG193" s="22">
        <f t="shared" si="171"/>
        <v>0</v>
      </c>
      <c r="AH193" s="22">
        <f t="shared" si="172"/>
        <v>0</v>
      </c>
      <c r="AI193" s="250">
        <f t="shared" si="173"/>
        <v>0</v>
      </c>
      <c r="AJ193" s="36" t="e">
        <f t="shared" si="159"/>
        <v>#DIV/0!</v>
      </c>
      <c r="AK193" s="36" t="e">
        <f t="shared" si="160"/>
        <v>#DIV/0!</v>
      </c>
      <c r="AL193" s="17">
        <f>[2]Output!Q253</f>
        <v>0</v>
      </c>
      <c r="AM193" s="17">
        <f>[2]Output!R253</f>
        <v>0</v>
      </c>
      <c r="AO193" s="15">
        <f>[5]Output!B253</f>
        <v>0</v>
      </c>
      <c r="AP193" s="15">
        <f>[5]Output!C253</f>
        <v>0</v>
      </c>
      <c r="AQ193" s="16">
        <f>[5]Output!D253</f>
        <v>0</v>
      </c>
      <c r="AR193" s="16">
        <f>[5]Output!E253</f>
        <v>0</v>
      </c>
      <c r="AS193" s="22">
        <f t="shared" si="174"/>
        <v>0</v>
      </c>
      <c r="AT193" s="22">
        <f t="shared" si="175"/>
        <v>0</v>
      </c>
      <c r="AU193" s="250">
        <f t="shared" si="176"/>
        <v>0</v>
      </c>
      <c r="AV193" s="36" t="e">
        <f t="shared" si="161"/>
        <v>#DIV/0!</v>
      </c>
      <c r="AW193" s="36" t="e">
        <f t="shared" si="162"/>
        <v>#DIV/0!</v>
      </c>
      <c r="AX193" s="17">
        <f>[5]Output!Q253</f>
        <v>0</v>
      </c>
      <c r="AY193" s="17">
        <f>[5]Output!R253</f>
        <v>0</v>
      </c>
      <c r="BA193" s="15">
        <f>[6]Output!B253</f>
        <v>3180</v>
      </c>
      <c r="BB193" s="15">
        <f>[6]Output!C253</f>
        <v>2957</v>
      </c>
      <c r="BC193" s="16">
        <f>[6]Output!D253</f>
        <v>116</v>
      </c>
      <c r="BD193" s="16">
        <f>[6]Output!E253</f>
        <v>99</v>
      </c>
      <c r="BE193" s="22">
        <f t="shared" si="177"/>
        <v>3296</v>
      </c>
      <c r="BF193" s="22">
        <f t="shared" si="178"/>
        <v>3056</v>
      </c>
      <c r="BG193" s="250">
        <f t="shared" si="179"/>
        <v>6352</v>
      </c>
      <c r="BH193" s="36">
        <f t="shared" si="163"/>
        <v>3.5194174757281552E-2</v>
      </c>
      <c r="BI193" s="36">
        <f t="shared" si="164"/>
        <v>3.2395287958115186E-2</v>
      </c>
      <c r="BJ193" s="17">
        <f>[5]Output!AC253</f>
        <v>0</v>
      </c>
      <c r="BK193" s="17">
        <f>[5]Output!AD253</f>
        <v>0</v>
      </c>
    </row>
    <row r="194" spans="1:63" x14ac:dyDescent="0.25">
      <c r="A194" s="33">
        <v>24</v>
      </c>
      <c r="C194" s="7">
        <f>[3]Output!B254</f>
        <v>0</v>
      </c>
      <c r="D194" s="7">
        <f>[3]Output!C254</f>
        <v>0</v>
      </c>
      <c r="E194" s="9">
        <f>[3]Output!D254</f>
        <v>0</v>
      </c>
      <c r="F194" s="9">
        <f>[3]Output!E254</f>
        <v>0</v>
      </c>
      <c r="G194" s="24">
        <f t="shared" si="165"/>
        <v>0</v>
      </c>
      <c r="H194" s="24">
        <f t="shared" si="166"/>
        <v>0</v>
      </c>
      <c r="I194" s="252">
        <f t="shared" si="167"/>
        <v>0</v>
      </c>
      <c r="J194" s="38" t="e">
        <f t="shared" si="155"/>
        <v>#DIV/0!</v>
      </c>
      <c r="K194" s="38" t="e">
        <f t="shared" si="156"/>
        <v>#DIV/0!</v>
      </c>
      <c r="L194" s="13">
        <f>[3]Output!Q254</f>
        <v>0</v>
      </c>
      <c r="M194" s="13">
        <f>[3]Output!R254</f>
        <v>0</v>
      </c>
      <c r="O194" s="7">
        <f>[4]Output!B254</f>
        <v>0</v>
      </c>
      <c r="P194" s="7">
        <f>[4]Output!C254</f>
        <v>0</v>
      </c>
      <c r="Q194" s="9">
        <f>[4]Output!D254</f>
        <v>0</v>
      </c>
      <c r="R194" s="9">
        <f>[4]Output!E254</f>
        <v>0</v>
      </c>
      <c r="S194" s="24">
        <f t="shared" si="168"/>
        <v>0</v>
      </c>
      <c r="T194" s="24">
        <f t="shared" si="169"/>
        <v>0</v>
      </c>
      <c r="U194" s="252">
        <f t="shared" si="170"/>
        <v>0</v>
      </c>
      <c r="V194" s="38" t="e">
        <f t="shared" si="157"/>
        <v>#DIV/0!</v>
      </c>
      <c r="W194" s="38" t="e">
        <f t="shared" si="158"/>
        <v>#DIV/0!</v>
      </c>
      <c r="X194" s="13">
        <f>[4]Output!Q254</f>
        <v>0</v>
      </c>
      <c r="Y194" s="13">
        <f>[4]Output!R254</f>
        <v>0</v>
      </c>
      <c r="AA194" s="33">
        <v>24</v>
      </c>
      <c r="AC194" s="7">
        <f>[2]Output!B254</f>
        <v>0</v>
      </c>
      <c r="AD194" s="7">
        <f>[2]Output!C254</f>
        <v>0</v>
      </c>
      <c r="AE194" s="9">
        <f>[2]Output!D254</f>
        <v>0</v>
      </c>
      <c r="AF194" s="9">
        <f>[2]Output!E254</f>
        <v>0</v>
      </c>
      <c r="AG194" s="24">
        <f t="shared" si="171"/>
        <v>0</v>
      </c>
      <c r="AH194" s="24">
        <f t="shared" si="172"/>
        <v>0</v>
      </c>
      <c r="AI194" s="252">
        <f t="shared" si="173"/>
        <v>0</v>
      </c>
      <c r="AJ194" s="38" t="e">
        <f t="shared" si="159"/>
        <v>#DIV/0!</v>
      </c>
      <c r="AK194" s="38" t="e">
        <f t="shared" si="160"/>
        <v>#DIV/0!</v>
      </c>
      <c r="AL194" s="13">
        <f>[2]Output!Q254</f>
        <v>0</v>
      </c>
      <c r="AM194" s="13">
        <f>[2]Output!R254</f>
        <v>0</v>
      </c>
      <c r="AO194" s="7">
        <f>[5]Output!B254</f>
        <v>0</v>
      </c>
      <c r="AP194" s="7">
        <f>[5]Output!C254</f>
        <v>0</v>
      </c>
      <c r="AQ194" s="9">
        <f>[5]Output!D254</f>
        <v>0</v>
      </c>
      <c r="AR194" s="9">
        <f>[5]Output!E254</f>
        <v>0</v>
      </c>
      <c r="AS194" s="24">
        <f t="shared" si="174"/>
        <v>0</v>
      </c>
      <c r="AT194" s="24">
        <f t="shared" si="175"/>
        <v>0</v>
      </c>
      <c r="AU194" s="252">
        <f t="shared" si="176"/>
        <v>0</v>
      </c>
      <c r="AV194" s="38" t="e">
        <f t="shared" si="161"/>
        <v>#DIV/0!</v>
      </c>
      <c r="AW194" s="38" t="e">
        <f t="shared" si="162"/>
        <v>#DIV/0!</v>
      </c>
      <c r="AX194" s="13">
        <f>[5]Output!Q254</f>
        <v>0</v>
      </c>
      <c r="AY194" s="13">
        <f>[5]Output!R254</f>
        <v>0</v>
      </c>
      <c r="BA194" s="7">
        <f>[6]Output!B254</f>
        <v>1830</v>
      </c>
      <c r="BB194" s="7">
        <f>[6]Output!C254</f>
        <v>2022</v>
      </c>
      <c r="BC194" s="9">
        <f>[6]Output!D254</f>
        <v>67</v>
      </c>
      <c r="BD194" s="9">
        <f>[6]Output!E254</f>
        <v>68</v>
      </c>
      <c r="BE194" s="24">
        <f t="shared" si="177"/>
        <v>1897</v>
      </c>
      <c r="BF194" s="24">
        <f t="shared" si="178"/>
        <v>2090</v>
      </c>
      <c r="BG194" s="252">
        <f t="shared" si="179"/>
        <v>3987</v>
      </c>
      <c r="BH194" s="38">
        <f t="shared" si="163"/>
        <v>3.5318924617817604E-2</v>
      </c>
      <c r="BI194" s="38">
        <f t="shared" si="164"/>
        <v>3.2535885167464113E-2</v>
      </c>
      <c r="BJ194" s="13">
        <f>[5]Output!AC254</f>
        <v>0</v>
      </c>
      <c r="BK194" s="13">
        <f>[5]Output!AD254</f>
        <v>0</v>
      </c>
    </row>
    <row r="195" spans="1:63" x14ac:dyDescent="0.25">
      <c r="A195" s="2" t="s">
        <v>7</v>
      </c>
      <c r="C195" s="5">
        <f t="shared" ref="C195:I195" si="180">SUM(C171:C194)</f>
        <v>0</v>
      </c>
      <c r="D195" s="5">
        <f t="shared" si="180"/>
        <v>0</v>
      </c>
      <c r="E195" s="8">
        <f t="shared" si="180"/>
        <v>0</v>
      </c>
      <c r="F195" s="8">
        <f t="shared" si="180"/>
        <v>0</v>
      </c>
      <c r="G195" s="22">
        <f t="shared" si="180"/>
        <v>0</v>
      </c>
      <c r="H195" s="22">
        <f t="shared" si="180"/>
        <v>0</v>
      </c>
      <c r="I195" s="250">
        <f t="shared" si="180"/>
        <v>0</v>
      </c>
      <c r="J195" s="36" t="e">
        <f t="shared" si="155"/>
        <v>#DIV/0!</v>
      </c>
      <c r="K195" s="36" t="e">
        <f t="shared" si="156"/>
        <v>#DIV/0!</v>
      </c>
      <c r="O195" s="5">
        <f t="shared" ref="O195:U195" si="181">SUM(O171:O194)</f>
        <v>0</v>
      </c>
      <c r="P195" s="5">
        <f t="shared" si="181"/>
        <v>0</v>
      </c>
      <c r="Q195" s="8">
        <f t="shared" si="181"/>
        <v>0</v>
      </c>
      <c r="R195" s="8">
        <f t="shared" si="181"/>
        <v>0</v>
      </c>
      <c r="S195" s="22">
        <f t="shared" si="181"/>
        <v>0</v>
      </c>
      <c r="T195" s="22">
        <f t="shared" si="181"/>
        <v>0</v>
      </c>
      <c r="U195" s="250">
        <f t="shared" si="181"/>
        <v>0</v>
      </c>
      <c r="V195" s="36" t="e">
        <f t="shared" si="157"/>
        <v>#DIV/0!</v>
      </c>
      <c r="W195" s="36" t="e">
        <f t="shared" si="158"/>
        <v>#DIV/0!</v>
      </c>
      <c r="AA195" s="2" t="s">
        <v>7</v>
      </c>
      <c r="AC195" s="5">
        <f t="shared" ref="AC195:AI195" si="182">SUM(AC171:AC194)</f>
        <v>0</v>
      </c>
      <c r="AD195" s="5">
        <f t="shared" si="182"/>
        <v>0</v>
      </c>
      <c r="AE195" s="8">
        <f t="shared" si="182"/>
        <v>0</v>
      </c>
      <c r="AF195" s="8">
        <f t="shared" si="182"/>
        <v>0</v>
      </c>
      <c r="AG195" s="22">
        <f t="shared" si="182"/>
        <v>0</v>
      </c>
      <c r="AH195" s="22">
        <f t="shared" si="182"/>
        <v>0</v>
      </c>
      <c r="AI195" s="250">
        <f t="shared" si="182"/>
        <v>0</v>
      </c>
      <c r="AJ195" s="36" t="e">
        <f t="shared" si="159"/>
        <v>#DIV/0!</v>
      </c>
      <c r="AK195" s="36" t="e">
        <f t="shared" si="160"/>
        <v>#DIV/0!</v>
      </c>
      <c r="AO195" s="5">
        <f t="shared" ref="AO195:AU195" si="183">SUM(AO171:AO194)</f>
        <v>0</v>
      </c>
      <c r="AP195" s="5">
        <f t="shared" si="183"/>
        <v>0</v>
      </c>
      <c r="AQ195" s="8">
        <f t="shared" si="183"/>
        <v>0</v>
      </c>
      <c r="AR195" s="8">
        <f t="shared" si="183"/>
        <v>0</v>
      </c>
      <c r="AS195" s="22">
        <f t="shared" si="183"/>
        <v>0</v>
      </c>
      <c r="AT195" s="22">
        <f t="shared" si="183"/>
        <v>0</v>
      </c>
      <c r="AU195" s="250">
        <f t="shared" si="183"/>
        <v>0</v>
      </c>
      <c r="AV195" s="36" t="e">
        <f t="shared" si="161"/>
        <v>#DIV/0!</v>
      </c>
      <c r="AW195" s="36" t="e">
        <f t="shared" si="162"/>
        <v>#DIV/0!</v>
      </c>
      <c r="BA195" s="5">
        <f t="shared" ref="BA195:BG195" si="184">SUM(BA171:BA194)</f>
        <v>128216</v>
      </c>
      <c r="BB195" s="5">
        <f t="shared" si="184"/>
        <v>128869</v>
      </c>
      <c r="BC195" s="8">
        <f t="shared" si="184"/>
        <v>13559</v>
      </c>
      <c r="BD195" s="8">
        <f t="shared" si="184"/>
        <v>13972</v>
      </c>
      <c r="BE195" s="22">
        <f t="shared" si="184"/>
        <v>141775</v>
      </c>
      <c r="BF195" s="22">
        <f t="shared" si="184"/>
        <v>142841</v>
      </c>
      <c r="BG195" s="250">
        <f t="shared" si="184"/>
        <v>284616</v>
      </c>
      <c r="BH195" s="36">
        <f t="shared" si="163"/>
        <v>9.5637453711867396E-2</v>
      </c>
      <c r="BI195" s="36">
        <f t="shared" si="164"/>
        <v>9.7815053101000415E-2</v>
      </c>
    </row>
    <row r="196" spans="1:63" x14ac:dyDescent="0.25">
      <c r="C196" s="248"/>
      <c r="D196" s="248"/>
      <c r="E196" s="247"/>
      <c r="F196" s="28"/>
      <c r="G196" s="28"/>
      <c r="H196" s="28"/>
      <c r="I196" s="29"/>
      <c r="J196" s="29"/>
      <c r="K196" s="29"/>
      <c r="L196" s="30"/>
      <c r="M196" s="30"/>
      <c r="O196" s="248"/>
      <c r="P196" s="248"/>
      <c r="Q196" s="247"/>
      <c r="R196" s="28"/>
      <c r="S196" s="28"/>
      <c r="T196" s="28"/>
      <c r="U196" s="29"/>
      <c r="V196" s="29"/>
      <c r="W196" s="29"/>
      <c r="X196" s="30"/>
      <c r="Y196" s="30"/>
      <c r="AC196" s="248"/>
      <c r="AD196" s="248"/>
      <c r="AE196" s="247" t="s">
        <v>128</v>
      </c>
      <c r="AF196" s="28"/>
      <c r="AG196" s="28"/>
      <c r="AH196" s="28"/>
      <c r="AI196" s="29">
        <f>AC196+AD196</f>
        <v>0</v>
      </c>
      <c r="AJ196" s="29"/>
      <c r="AK196" s="29"/>
      <c r="AL196" s="30"/>
      <c r="AM196" s="30"/>
      <c r="AO196" s="248"/>
      <c r="AP196" s="248"/>
      <c r="AQ196" s="247"/>
      <c r="AR196" s="28"/>
      <c r="AS196" s="28"/>
      <c r="AT196" s="28"/>
      <c r="AU196" s="29"/>
      <c r="AV196" s="29"/>
      <c r="AW196" s="29"/>
      <c r="AX196" s="30"/>
      <c r="AY196" s="30"/>
      <c r="BA196" s="248"/>
      <c r="BB196" s="248"/>
      <c r="BC196" s="247"/>
      <c r="BD196" s="28"/>
      <c r="BE196" s="28"/>
      <c r="BF196" s="28"/>
      <c r="BG196" s="29">
        <f>BA196+BB196</f>
        <v>0</v>
      </c>
      <c r="BH196" s="29"/>
      <c r="BI196" s="29"/>
      <c r="BJ196" s="30"/>
      <c r="BK196" s="30"/>
    </row>
    <row r="197" spans="1:63" x14ac:dyDescent="0.25">
      <c r="C197" s="27"/>
      <c r="D197" s="27"/>
      <c r="E197" s="28"/>
      <c r="F197" s="28"/>
      <c r="G197" s="28"/>
      <c r="H197" s="28"/>
      <c r="I197" s="29"/>
      <c r="J197" s="29"/>
      <c r="K197" s="29"/>
      <c r="L197" s="30"/>
      <c r="M197" s="30"/>
      <c r="O197" s="27"/>
      <c r="P197" s="27"/>
      <c r="Q197" s="28"/>
      <c r="R197" s="28"/>
      <c r="S197" s="28"/>
      <c r="T197" s="28"/>
      <c r="U197" s="29"/>
      <c r="V197" s="29"/>
      <c r="W197" s="29"/>
      <c r="X197" s="30"/>
      <c r="Y197" s="30"/>
      <c r="AC197" s="27"/>
      <c r="AD197" s="27"/>
      <c r="AE197" s="28"/>
      <c r="AF197" s="28"/>
      <c r="AG197" s="28"/>
      <c r="AH197" s="28"/>
      <c r="AI197" s="29"/>
      <c r="AJ197" s="29"/>
      <c r="AK197" s="29"/>
      <c r="AL197" s="30"/>
      <c r="AM197" s="30"/>
      <c r="AO197" s="27"/>
      <c r="AP197" s="27"/>
      <c r="AQ197" s="28"/>
      <c r="AR197" s="28"/>
      <c r="AS197" s="28"/>
      <c r="AT197" s="28"/>
      <c r="AU197" s="29"/>
      <c r="AV197" s="29"/>
      <c r="AW197" s="29"/>
      <c r="AX197" s="30"/>
      <c r="AY197" s="30"/>
      <c r="BA197" s="27"/>
      <c r="BB197" s="27"/>
      <c r="BC197" s="28"/>
      <c r="BD197" s="28"/>
      <c r="BE197" s="28"/>
      <c r="BF197" s="28"/>
      <c r="BG197" s="29"/>
      <c r="BH197" s="29"/>
      <c r="BI197" s="29"/>
      <c r="BJ197" s="30"/>
      <c r="BK197" s="30"/>
    </row>
    <row r="198" spans="1:63" ht="18" x14ac:dyDescent="0.25">
      <c r="A198" s="32" t="s">
        <v>0</v>
      </c>
      <c r="C198" s="18">
        <v>7</v>
      </c>
      <c r="D198" s="370">
        <f>[2]Output!$B$271</f>
        <v>0</v>
      </c>
      <c r="E198" s="370"/>
      <c r="F198" s="370"/>
      <c r="G198" s="370"/>
      <c r="H198" s="370"/>
      <c r="I198" s="370"/>
      <c r="J198" s="370"/>
      <c r="K198" s="370"/>
      <c r="L198" s="370"/>
      <c r="M198" s="370"/>
      <c r="O198" s="18">
        <f>C198</f>
        <v>7</v>
      </c>
      <c r="P198" s="367">
        <f>D198</f>
        <v>0</v>
      </c>
      <c r="Q198" s="367"/>
      <c r="R198" s="367"/>
      <c r="S198" s="367"/>
      <c r="T198" s="367"/>
      <c r="U198" s="367"/>
      <c r="V198" s="367"/>
      <c r="W198" s="367"/>
      <c r="X198" s="367"/>
      <c r="Y198" s="367"/>
      <c r="AA198" s="32" t="s">
        <v>0</v>
      </c>
      <c r="AC198" s="14">
        <f>O198</f>
        <v>7</v>
      </c>
      <c r="AD198" s="367">
        <f>P198</f>
        <v>0</v>
      </c>
      <c r="AE198" s="367"/>
      <c r="AF198" s="367"/>
      <c r="AG198" s="367"/>
      <c r="AH198" s="367"/>
      <c r="AI198" s="367"/>
      <c r="AJ198" s="367"/>
      <c r="AK198" s="367"/>
      <c r="AL198" s="367"/>
      <c r="AM198" s="367"/>
      <c r="AO198" s="14">
        <f>AC198</f>
        <v>7</v>
      </c>
      <c r="AP198" s="367">
        <f>AD198</f>
        <v>0</v>
      </c>
      <c r="AQ198" s="367"/>
      <c r="AR198" s="367"/>
      <c r="AS198" s="367"/>
      <c r="AT198" s="367"/>
      <c r="AU198" s="367"/>
      <c r="AV198" s="367"/>
      <c r="AW198" s="367"/>
      <c r="AX198" s="367"/>
      <c r="AY198" s="367"/>
      <c r="BA198" s="14">
        <f>AO198</f>
        <v>7</v>
      </c>
      <c r="BB198" s="367">
        <f>AP198</f>
        <v>0</v>
      </c>
      <c r="BC198" s="367"/>
      <c r="BD198" s="367"/>
      <c r="BE198" s="367"/>
      <c r="BF198" s="367"/>
      <c r="BG198" s="367"/>
      <c r="BH198" s="367"/>
      <c r="BI198" s="367"/>
      <c r="BJ198" s="367"/>
      <c r="BK198" s="367"/>
    </row>
    <row r="199" spans="1:63" ht="15.75" thickBot="1" x14ac:dyDescent="0.3">
      <c r="C199" s="371" t="s">
        <v>1</v>
      </c>
      <c r="D199" s="372"/>
      <c r="E199" s="372"/>
      <c r="F199" s="372"/>
      <c r="G199" s="372"/>
      <c r="H199" s="372"/>
      <c r="I199" s="372"/>
      <c r="J199" s="372"/>
      <c r="K199" s="373"/>
      <c r="L199" s="376" t="s">
        <v>6</v>
      </c>
      <c r="M199" s="377"/>
      <c r="O199" s="371" t="s">
        <v>1</v>
      </c>
      <c r="P199" s="372"/>
      <c r="Q199" s="372"/>
      <c r="R199" s="372"/>
      <c r="S199" s="372"/>
      <c r="T199" s="372"/>
      <c r="U199" s="372"/>
      <c r="V199" s="372"/>
      <c r="W199" s="373"/>
      <c r="X199" s="376" t="s">
        <v>6</v>
      </c>
      <c r="Y199" s="377"/>
      <c r="AC199" s="371" t="s">
        <v>1</v>
      </c>
      <c r="AD199" s="372"/>
      <c r="AE199" s="372"/>
      <c r="AF199" s="372"/>
      <c r="AG199" s="372"/>
      <c r="AH199" s="372"/>
      <c r="AI199" s="372"/>
      <c r="AJ199" s="372"/>
      <c r="AK199" s="373"/>
      <c r="AL199" s="376" t="s">
        <v>6</v>
      </c>
      <c r="AM199" s="377"/>
      <c r="AO199" s="371" t="s">
        <v>1</v>
      </c>
      <c r="AP199" s="372"/>
      <c r="AQ199" s="372"/>
      <c r="AR199" s="372"/>
      <c r="AS199" s="372"/>
      <c r="AT199" s="372"/>
      <c r="AU199" s="372"/>
      <c r="AV199" s="372"/>
      <c r="AW199" s="373"/>
      <c r="AX199" s="376" t="s">
        <v>6</v>
      </c>
      <c r="AY199" s="377"/>
      <c r="BA199" s="371" t="s">
        <v>1</v>
      </c>
      <c r="BB199" s="372"/>
      <c r="BC199" s="372"/>
      <c r="BD199" s="372"/>
      <c r="BE199" s="372"/>
      <c r="BF199" s="372"/>
      <c r="BG199" s="372"/>
      <c r="BH199" s="372"/>
      <c r="BI199" s="373"/>
      <c r="BJ199" s="376" t="s">
        <v>6</v>
      </c>
      <c r="BK199" s="377"/>
    </row>
    <row r="200" spans="1:63" ht="15" customHeight="1" x14ac:dyDescent="0.25">
      <c r="A200" s="2" t="s">
        <v>9</v>
      </c>
      <c r="C200" s="378" t="s">
        <v>12</v>
      </c>
      <c r="D200" s="378"/>
      <c r="E200" s="374" t="s">
        <v>11</v>
      </c>
      <c r="F200" s="374"/>
      <c r="G200" s="366" t="s">
        <v>3</v>
      </c>
      <c r="H200" s="366"/>
      <c r="I200" s="366"/>
      <c r="J200" s="374" t="s">
        <v>11</v>
      </c>
      <c r="K200" s="374"/>
      <c r="L200" s="374"/>
      <c r="M200" s="374"/>
      <c r="O200" s="378" t="s">
        <v>12</v>
      </c>
      <c r="P200" s="378"/>
      <c r="Q200" s="374" t="s">
        <v>11</v>
      </c>
      <c r="R200" s="374"/>
      <c r="S200" s="366" t="s">
        <v>3</v>
      </c>
      <c r="T200" s="366"/>
      <c r="U200" s="366"/>
      <c r="V200" s="374" t="s">
        <v>11</v>
      </c>
      <c r="W200" s="374"/>
      <c r="X200" s="374"/>
      <c r="Y200" s="374"/>
      <c r="AA200" s="2" t="s">
        <v>9</v>
      </c>
      <c r="AC200" s="378" t="s">
        <v>12</v>
      </c>
      <c r="AD200" s="378"/>
      <c r="AE200" s="374" t="s">
        <v>11</v>
      </c>
      <c r="AF200" s="374"/>
      <c r="AG200" s="366" t="s">
        <v>3</v>
      </c>
      <c r="AH200" s="366"/>
      <c r="AI200" s="366"/>
      <c r="AJ200" s="374" t="s">
        <v>11</v>
      </c>
      <c r="AK200" s="374"/>
      <c r="AL200" s="374"/>
      <c r="AM200" s="374"/>
      <c r="AO200" s="378" t="s">
        <v>12</v>
      </c>
      <c r="AP200" s="378"/>
      <c r="AQ200" s="374" t="s">
        <v>11</v>
      </c>
      <c r="AR200" s="374"/>
      <c r="AS200" s="366" t="s">
        <v>3</v>
      </c>
      <c r="AT200" s="366"/>
      <c r="AU200" s="366"/>
      <c r="AV200" s="374" t="s">
        <v>11</v>
      </c>
      <c r="AW200" s="374"/>
      <c r="AX200" s="374"/>
      <c r="AY200" s="374"/>
      <c r="BA200" s="378" t="s">
        <v>12</v>
      </c>
      <c r="BB200" s="378"/>
      <c r="BC200" s="374" t="s">
        <v>11</v>
      </c>
      <c r="BD200" s="374"/>
      <c r="BE200" s="366" t="s">
        <v>3</v>
      </c>
      <c r="BF200" s="366"/>
      <c r="BG200" s="366"/>
      <c r="BH200" s="374" t="s">
        <v>11</v>
      </c>
      <c r="BI200" s="374"/>
      <c r="BJ200" s="374"/>
      <c r="BK200" s="374"/>
    </row>
    <row r="201" spans="1:63" x14ac:dyDescent="0.25">
      <c r="A201" s="3" t="s">
        <v>10</v>
      </c>
      <c r="C201" s="379" t="s">
        <v>2</v>
      </c>
      <c r="D201" s="379"/>
      <c r="E201" s="380" t="s">
        <v>2</v>
      </c>
      <c r="F201" s="380"/>
      <c r="G201" s="365" t="s">
        <v>2</v>
      </c>
      <c r="H201" s="365"/>
      <c r="I201" s="365"/>
      <c r="J201" s="375" t="s">
        <v>13</v>
      </c>
      <c r="K201" s="375"/>
      <c r="L201" s="11"/>
      <c r="M201" s="11"/>
      <c r="O201" s="379" t="s">
        <v>2</v>
      </c>
      <c r="P201" s="379"/>
      <c r="Q201" s="380" t="s">
        <v>2</v>
      </c>
      <c r="R201" s="380"/>
      <c r="S201" s="365" t="s">
        <v>2</v>
      </c>
      <c r="T201" s="365"/>
      <c r="U201" s="365"/>
      <c r="V201" s="375" t="s">
        <v>13</v>
      </c>
      <c r="W201" s="375"/>
      <c r="X201" s="11"/>
      <c r="Y201" s="11"/>
      <c r="AA201" s="3" t="s">
        <v>10</v>
      </c>
      <c r="AC201" s="379" t="s">
        <v>2</v>
      </c>
      <c r="AD201" s="379"/>
      <c r="AE201" s="380" t="s">
        <v>2</v>
      </c>
      <c r="AF201" s="380"/>
      <c r="AG201" s="365" t="s">
        <v>2</v>
      </c>
      <c r="AH201" s="365"/>
      <c r="AI201" s="365"/>
      <c r="AJ201" s="375" t="s">
        <v>13</v>
      </c>
      <c r="AK201" s="375"/>
      <c r="AL201" s="11"/>
      <c r="AM201" s="11"/>
      <c r="AO201" s="379" t="s">
        <v>2</v>
      </c>
      <c r="AP201" s="379"/>
      <c r="AQ201" s="380" t="s">
        <v>2</v>
      </c>
      <c r="AR201" s="380"/>
      <c r="AS201" s="365" t="s">
        <v>2</v>
      </c>
      <c r="AT201" s="365"/>
      <c r="AU201" s="365"/>
      <c r="AV201" s="375" t="s">
        <v>13</v>
      </c>
      <c r="AW201" s="375"/>
      <c r="AX201" s="11"/>
      <c r="AY201" s="11"/>
      <c r="BA201" s="379" t="s">
        <v>2</v>
      </c>
      <c r="BB201" s="379"/>
      <c r="BC201" s="380" t="s">
        <v>2</v>
      </c>
      <c r="BD201" s="380"/>
      <c r="BE201" s="365" t="s">
        <v>2</v>
      </c>
      <c r="BF201" s="365"/>
      <c r="BG201" s="365"/>
      <c r="BH201" s="375" t="s">
        <v>13</v>
      </c>
      <c r="BI201" s="375"/>
      <c r="BJ201" s="11"/>
      <c r="BK201" s="11"/>
    </row>
    <row r="202" spans="1:63" x14ac:dyDescent="0.25">
      <c r="A202" s="1" t="s">
        <v>8</v>
      </c>
      <c r="C202" s="6" t="s">
        <v>4</v>
      </c>
      <c r="D202" s="6" t="s">
        <v>5</v>
      </c>
      <c r="E202" s="4" t="s">
        <v>4</v>
      </c>
      <c r="F202" s="4" t="s">
        <v>5</v>
      </c>
      <c r="G202" s="249" t="s">
        <v>4</v>
      </c>
      <c r="H202" s="249" t="s">
        <v>5</v>
      </c>
      <c r="I202" s="35" t="s">
        <v>2</v>
      </c>
      <c r="J202" s="12" t="s">
        <v>4</v>
      </c>
      <c r="K202" s="12" t="s">
        <v>5</v>
      </c>
      <c r="L202" s="12" t="s">
        <v>4</v>
      </c>
      <c r="M202" s="12" t="s">
        <v>5</v>
      </c>
      <c r="O202" s="6" t="s">
        <v>4</v>
      </c>
      <c r="P202" s="6" t="s">
        <v>5</v>
      </c>
      <c r="Q202" s="4" t="s">
        <v>4</v>
      </c>
      <c r="R202" s="4" t="s">
        <v>5</v>
      </c>
      <c r="S202" s="249" t="s">
        <v>4</v>
      </c>
      <c r="T202" s="249" t="s">
        <v>5</v>
      </c>
      <c r="U202" s="35" t="s">
        <v>2</v>
      </c>
      <c r="V202" s="12" t="s">
        <v>4</v>
      </c>
      <c r="W202" s="12" t="s">
        <v>5</v>
      </c>
      <c r="X202" s="12" t="s">
        <v>4</v>
      </c>
      <c r="Y202" s="12" t="s">
        <v>5</v>
      </c>
      <c r="AA202" s="1" t="s">
        <v>8</v>
      </c>
      <c r="AC202" s="6" t="s">
        <v>4</v>
      </c>
      <c r="AD202" s="6" t="s">
        <v>5</v>
      </c>
      <c r="AE202" s="4" t="s">
        <v>4</v>
      </c>
      <c r="AF202" s="4" t="s">
        <v>5</v>
      </c>
      <c r="AG202" s="249" t="s">
        <v>4</v>
      </c>
      <c r="AH202" s="249" t="s">
        <v>5</v>
      </c>
      <c r="AI202" s="35" t="s">
        <v>2</v>
      </c>
      <c r="AJ202" s="12" t="s">
        <v>4</v>
      </c>
      <c r="AK202" s="12" t="s">
        <v>5</v>
      </c>
      <c r="AL202" s="12" t="s">
        <v>4</v>
      </c>
      <c r="AM202" s="12" t="s">
        <v>5</v>
      </c>
      <c r="AO202" s="6" t="s">
        <v>4</v>
      </c>
      <c r="AP202" s="6" t="s">
        <v>5</v>
      </c>
      <c r="AQ202" s="4" t="s">
        <v>4</v>
      </c>
      <c r="AR202" s="4" t="s">
        <v>5</v>
      </c>
      <c r="AS202" s="249" t="s">
        <v>4</v>
      </c>
      <c r="AT202" s="249" t="s">
        <v>5</v>
      </c>
      <c r="AU202" s="35" t="s">
        <v>2</v>
      </c>
      <c r="AV202" s="12" t="s">
        <v>4</v>
      </c>
      <c r="AW202" s="12" t="s">
        <v>5</v>
      </c>
      <c r="AX202" s="12" t="s">
        <v>4</v>
      </c>
      <c r="AY202" s="12" t="s">
        <v>5</v>
      </c>
      <c r="BA202" s="6" t="s">
        <v>4</v>
      </c>
      <c r="BB202" s="6" t="s">
        <v>5</v>
      </c>
      <c r="BC202" s="4" t="s">
        <v>4</v>
      </c>
      <c r="BD202" s="4" t="s">
        <v>5</v>
      </c>
      <c r="BE202" s="249" t="s">
        <v>4</v>
      </c>
      <c r="BF202" s="249" t="s">
        <v>5</v>
      </c>
      <c r="BG202" s="35" t="s">
        <v>2</v>
      </c>
      <c r="BH202" s="12" t="s">
        <v>4</v>
      </c>
      <c r="BI202" s="12" t="s">
        <v>5</v>
      </c>
      <c r="BJ202" s="12" t="s">
        <v>4</v>
      </c>
      <c r="BK202" s="12" t="s">
        <v>5</v>
      </c>
    </row>
    <row r="203" spans="1:63" x14ac:dyDescent="0.25">
      <c r="A203" s="33">
        <v>1</v>
      </c>
      <c r="C203" s="5">
        <f>[3]Output!B276</f>
        <v>0</v>
      </c>
      <c r="D203" s="5">
        <f>[3]Output!C276</f>
        <v>0</v>
      </c>
      <c r="E203" s="8">
        <f>[3]Output!D276</f>
        <v>0</v>
      </c>
      <c r="F203" s="8">
        <f>[3]Output!E276</f>
        <v>0</v>
      </c>
      <c r="G203" s="22">
        <f>C203+E203</f>
        <v>0</v>
      </c>
      <c r="H203" s="22">
        <f>D203+F203</f>
        <v>0</v>
      </c>
      <c r="I203" s="250">
        <f>H203+G203</f>
        <v>0</v>
      </c>
      <c r="J203" s="36" t="e">
        <f t="shared" ref="J203:J227" si="185">E203/(C203+E203)</f>
        <v>#DIV/0!</v>
      </c>
      <c r="K203" s="36" t="e">
        <f t="shared" ref="K203:K227" si="186">F203/(D203+F203)</f>
        <v>#DIV/0!</v>
      </c>
      <c r="L203" s="10">
        <f>[3]Output!Q276</f>
        <v>0</v>
      </c>
      <c r="M203" s="10">
        <f>[3]Output!R276</f>
        <v>0</v>
      </c>
      <c r="O203" s="5">
        <f>[4]Output!B276</f>
        <v>0</v>
      </c>
      <c r="P203" s="5">
        <f>[4]Output!C276</f>
        <v>0</v>
      </c>
      <c r="Q203" s="8">
        <f>[4]Output!D276</f>
        <v>0</v>
      </c>
      <c r="R203" s="8">
        <f>[4]Output!E276</f>
        <v>0</v>
      </c>
      <c r="S203" s="22">
        <f>O203+Q203</f>
        <v>0</v>
      </c>
      <c r="T203" s="22">
        <f>P203+R203</f>
        <v>0</v>
      </c>
      <c r="U203" s="250">
        <f>T203+S203</f>
        <v>0</v>
      </c>
      <c r="V203" s="36" t="e">
        <f t="shared" ref="V203:V227" si="187">Q203/(O203+Q203)</f>
        <v>#DIV/0!</v>
      </c>
      <c r="W203" s="36" t="e">
        <f t="shared" ref="W203:W227" si="188">R203/(P203+R203)</f>
        <v>#DIV/0!</v>
      </c>
      <c r="X203" s="10">
        <f>[4]Output!Q276</f>
        <v>0</v>
      </c>
      <c r="Y203" s="10">
        <f>[4]Output!R276</f>
        <v>0</v>
      </c>
      <c r="AA203" s="33">
        <v>1</v>
      </c>
      <c r="AC203" s="5">
        <f>[2]Output!B276</f>
        <v>0</v>
      </c>
      <c r="AD203" s="5">
        <f>[2]Output!C276</f>
        <v>0</v>
      </c>
      <c r="AE203" s="8">
        <f>[2]Output!D276</f>
        <v>0</v>
      </c>
      <c r="AF203" s="8">
        <f>[2]Output!E276</f>
        <v>0</v>
      </c>
      <c r="AG203" s="22">
        <f>AC203+AE203</f>
        <v>0</v>
      </c>
      <c r="AH203" s="22">
        <f>AD203+AF203</f>
        <v>0</v>
      </c>
      <c r="AI203" s="250">
        <f>AH203+AG203</f>
        <v>0</v>
      </c>
      <c r="AJ203" s="36" t="e">
        <f t="shared" ref="AJ203:AJ227" si="189">AE203/(AC203+AE203)</f>
        <v>#DIV/0!</v>
      </c>
      <c r="AK203" s="36" t="e">
        <f t="shared" ref="AK203:AK227" si="190">AF203/(AD203+AF203)</f>
        <v>#DIV/0!</v>
      </c>
      <c r="AL203" s="10">
        <f>[2]Output!Q276</f>
        <v>0</v>
      </c>
      <c r="AM203" s="10">
        <f>[2]Output!R276</f>
        <v>0</v>
      </c>
      <c r="AO203" s="5">
        <f>[5]Output!B276</f>
        <v>0</v>
      </c>
      <c r="AP203" s="5">
        <f>[5]Output!C276</f>
        <v>0</v>
      </c>
      <c r="AQ203" s="8">
        <f>[5]Output!D276</f>
        <v>0</v>
      </c>
      <c r="AR203" s="8">
        <f>[5]Output!E276</f>
        <v>0</v>
      </c>
      <c r="AS203" s="22">
        <f>AO203+AQ203</f>
        <v>0</v>
      </c>
      <c r="AT203" s="22">
        <f>AP203+AR203</f>
        <v>0</v>
      </c>
      <c r="AU203" s="250">
        <f>AT203+AS203</f>
        <v>0</v>
      </c>
      <c r="AV203" s="36" t="e">
        <f t="shared" ref="AV203:AV227" si="191">AQ203/(AO203+AQ203)</f>
        <v>#DIV/0!</v>
      </c>
      <c r="AW203" s="36" t="e">
        <f t="shared" ref="AW203:AW227" si="192">AR203/(AP203+AR203)</f>
        <v>#DIV/0!</v>
      </c>
      <c r="AX203" s="10">
        <f>[5]Output!Q276</f>
        <v>0</v>
      </c>
      <c r="AY203" s="10">
        <f>[5]Output!R276</f>
        <v>0</v>
      </c>
      <c r="BA203" s="5">
        <f>[6]Output!B276</f>
        <v>420</v>
      </c>
      <c r="BB203" s="5">
        <f>[6]Output!C276</f>
        <v>444</v>
      </c>
      <c r="BC203" s="8">
        <f>[6]Output!D276</f>
        <v>19</v>
      </c>
      <c r="BD203" s="8">
        <f>[6]Output!E276</f>
        <v>20</v>
      </c>
      <c r="BE203" s="22">
        <f>BA203+BC203</f>
        <v>439</v>
      </c>
      <c r="BF203" s="22">
        <f>BB203+BD203</f>
        <v>464</v>
      </c>
      <c r="BG203" s="250">
        <f>BF203+BE203</f>
        <v>903</v>
      </c>
      <c r="BH203" s="36">
        <f t="shared" ref="BH203:BH227" si="193">BC203/(BA203+BC203)</f>
        <v>4.328018223234624E-2</v>
      </c>
      <c r="BI203" s="36">
        <f t="shared" ref="BI203:BI227" si="194">BD203/(BB203+BD203)</f>
        <v>4.3103448275862072E-2</v>
      </c>
      <c r="BJ203" s="10">
        <f>[5]Output!AC276</f>
        <v>0</v>
      </c>
      <c r="BK203" s="10">
        <f>[5]Output!AD276</f>
        <v>0</v>
      </c>
    </row>
    <row r="204" spans="1:63" x14ac:dyDescent="0.25">
      <c r="A204" s="33">
        <v>2</v>
      </c>
      <c r="C204" s="5">
        <f>[3]Output!B277</f>
        <v>0</v>
      </c>
      <c r="D204" s="5">
        <f>[3]Output!C277</f>
        <v>0</v>
      </c>
      <c r="E204" s="8">
        <f>[3]Output!D277</f>
        <v>0</v>
      </c>
      <c r="F204" s="8">
        <f>[3]Output!E277</f>
        <v>0</v>
      </c>
      <c r="G204" s="22">
        <f t="shared" ref="G204:G226" si="195">C204+E204</f>
        <v>0</v>
      </c>
      <c r="H204" s="22">
        <f t="shared" ref="H204:H226" si="196">D204+F204</f>
        <v>0</v>
      </c>
      <c r="I204" s="250">
        <f t="shared" ref="I204:I226" si="197">H204+G204</f>
        <v>0</v>
      </c>
      <c r="J204" s="36" t="e">
        <f t="shared" si="185"/>
        <v>#DIV/0!</v>
      </c>
      <c r="K204" s="36" t="e">
        <f t="shared" si="186"/>
        <v>#DIV/0!</v>
      </c>
      <c r="L204" s="10">
        <f>[3]Output!Q277</f>
        <v>0</v>
      </c>
      <c r="M204" s="10">
        <f>[3]Output!R277</f>
        <v>0</v>
      </c>
      <c r="O204" s="5">
        <f>[4]Output!B277</f>
        <v>0</v>
      </c>
      <c r="P204" s="5">
        <f>[4]Output!C277</f>
        <v>0</v>
      </c>
      <c r="Q204" s="8">
        <f>[4]Output!D277</f>
        <v>0</v>
      </c>
      <c r="R204" s="8">
        <f>[4]Output!E277</f>
        <v>0</v>
      </c>
      <c r="S204" s="22">
        <f t="shared" ref="S204:S226" si="198">O204+Q204</f>
        <v>0</v>
      </c>
      <c r="T204" s="22">
        <f t="shared" ref="T204:T226" si="199">P204+R204</f>
        <v>0</v>
      </c>
      <c r="U204" s="250">
        <f t="shared" ref="U204:U226" si="200">T204+S204</f>
        <v>0</v>
      </c>
      <c r="V204" s="36" t="e">
        <f t="shared" si="187"/>
        <v>#DIV/0!</v>
      </c>
      <c r="W204" s="36" t="e">
        <f t="shared" si="188"/>
        <v>#DIV/0!</v>
      </c>
      <c r="X204" s="10">
        <f>[4]Output!Q277</f>
        <v>0</v>
      </c>
      <c r="Y204" s="10">
        <f>[4]Output!R277</f>
        <v>0</v>
      </c>
      <c r="AA204" s="33">
        <v>2</v>
      </c>
      <c r="AC204" s="5">
        <f>[2]Output!B277</f>
        <v>0</v>
      </c>
      <c r="AD204" s="5">
        <f>[2]Output!C277</f>
        <v>0</v>
      </c>
      <c r="AE204" s="8">
        <f>[2]Output!D277</f>
        <v>0</v>
      </c>
      <c r="AF204" s="8">
        <f>[2]Output!E277</f>
        <v>0</v>
      </c>
      <c r="AG204" s="22">
        <f t="shared" ref="AG204:AG226" si="201">AC204+AE204</f>
        <v>0</v>
      </c>
      <c r="AH204" s="22">
        <f t="shared" ref="AH204:AH226" si="202">AD204+AF204</f>
        <v>0</v>
      </c>
      <c r="AI204" s="250">
        <f t="shared" ref="AI204:AI226" si="203">AH204+AG204</f>
        <v>0</v>
      </c>
      <c r="AJ204" s="36" t="e">
        <f t="shared" si="189"/>
        <v>#DIV/0!</v>
      </c>
      <c r="AK204" s="36" t="e">
        <f t="shared" si="190"/>
        <v>#DIV/0!</v>
      </c>
      <c r="AL204" s="10">
        <f>[2]Output!Q277</f>
        <v>0</v>
      </c>
      <c r="AM204" s="10">
        <f>[2]Output!R277</f>
        <v>0</v>
      </c>
      <c r="AO204" s="5">
        <f>[5]Output!B277</f>
        <v>0</v>
      </c>
      <c r="AP204" s="5">
        <f>[5]Output!C277</f>
        <v>0</v>
      </c>
      <c r="AQ204" s="8">
        <f>[5]Output!D277</f>
        <v>0</v>
      </c>
      <c r="AR204" s="8">
        <f>[5]Output!E277</f>
        <v>0</v>
      </c>
      <c r="AS204" s="22">
        <f t="shared" ref="AS204:AS226" si="204">AO204+AQ204</f>
        <v>0</v>
      </c>
      <c r="AT204" s="22">
        <f t="shared" ref="AT204:AT226" si="205">AP204+AR204</f>
        <v>0</v>
      </c>
      <c r="AU204" s="250">
        <f t="shared" ref="AU204:AU226" si="206">AT204+AS204</f>
        <v>0</v>
      </c>
      <c r="AV204" s="36" t="e">
        <f t="shared" si="191"/>
        <v>#DIV/0!</v>
      </c>
      <c r="AW204" s="36" t="e">
        <f t="shared" si="192"/>
        <v>#DIV/0!</v>
      </c>
      <c r="AX204" s="10">
        <f>[5]Output!Q277</f>
        <v>0</v>
      </c>
      <c r="AY204" s="10">
        <f>[5]Output!R277</f>
        <v>0</v>
      </c>
      <c r="BA204" s="5">
        <f>[6]Output!B277</f>
        <v>214</v>
      </c>
      <c r="BB204" s="5">
        <f>[6]Output!C277</f>
        <v>259</v>
      </c>
      <c r="BC204" s="8">
        <f>[6]Output!D277</f>
        <v>10</v>
      </c>
      <c r="BD204" s="8">
        <f>[6]Output!E277</f>
        <v>11</v>
      </c>
      <c r="BE204" s="22">
        <f t="shared" ref="BE204:BE226" si="207">BA204+BC204</f>
        <v>224</v>
      </c>
      <c r="BF204" s="22">
        <f t="shared" ref="BF204:BF226" si="208">BB204+BD204</f>
        <v>270</v>
      </c>
      <c r="BG204" s="250">
        <f t="shared" ref="BG204:BG226" si="209">BF204+BE204</f>
        <v>494</v>
      </c>
      <c r="BH204" s="36">
        <f t="shared" si="193"/>
        <v>4.4642857142857144E-2</v>
      </c>
      <c r="BI204" s="36">
        <f t="shared" si="194"/>
        <v>4.0740740740740744E-2</v>
      </c>
      <c r="BJ204" s="10">
        <f>[5]Output!AC277</f>
        <v>0</v>
      </c>
      <c r="BK204" s="10">
        <f>[5]Output!AD277</f>
        <v>0</v>
      </c>
    </row>
    <row r="205" spans="1:63" x14ac:dyDescent="0.25">
      <c r="A205" s="33">
        <v>3</v>
      </c>
      <c r="C205" s="5">
        <f>[3]Output!B278</f>
        <v>0</v>
      </c>
      <c r="D205" s="5">
        <f>[3]Output!C278</f>
        <v>0</v>
      </c>
      <c r="E205" s="8">
        <f>[3]Output!D278</f>
        <v>0</v>
      </c>
      <c r="F205" s="8">
        <f>[3]Output!E278</f>
        <v>0</v>
      </c>
      <c r="G205" s="22">
        <f t="shared" si="195"/>
        <v>0</v>
      </c>
      <c r="H205" s="22">
        <f t="shared" si="196"/>
        <v>0</v>
      </c>
      <c r="I205" s="250">
        <f t="shared" si="197"/>
        <v>0</v>
      </c>
      <c r="J205" s="36" t="e">
        <f t="shared" si="185"/>
        <v>#DIV/0!</v>
      </c>
      <c r="K205" s="36" t="e">
        <f t="shared" si="186"/>
        <v>#DIV/0!</v>
      </c>
      <c r="L205" s="10">
        <f>[3]Output!Q278</f>
        <v>0</v>
      </c>
      <c r="M205" s="10">
        <f>[3]Output!R278</f>
        <v>0</v>
      </c>
      <c r="O205" s="5">
        <f>[4]Output!B278</f>
        <v>0</v>
      </c>
      <c r="P205" s="5">
        <f>[4]Output!C278</f>
        <v>0</v>
      </c>
      <c r="Q205" s="8">
        <f>[4]Output!D278</f>
        <v>0</v>
      </c>
      <c r="R205" s="8">
        <f>[4]Output!E278</f>
        <v>0</v>
      </c>
      <c r="S205" s="22">
        <f t="shared" si="198"/>
        <v>0</v>
      </c>
      <c r="T205" s="22">
        <f t="shared" si="199"/>
        <v>0</v>
      </c>
      <c r="U205" s="250">
        <f t="shared" si="200"/>
        <v>0</v>
      </c>
      <c r="V205" s="36" t="e">
        <f t="shared" si="187"/>
        <v>#DIV/0!</v>
      </c>
      <c r="W205" s="36" t="e">
        <f t="shared" si="188"/>
        <v>#DIV/0!</v>
      </c>
      <c r="X205" s="10">
        <f>[4]Output!Q278</f>
        <v>0</v>
      </c>
      <c r="Y205" s="10">
        <f>[4]Output!R278</f>
        <v>0</v>
      </c>
      <c r="AA205" s="33">
        <v>3</v>
      </c>
      <c r="AC205" s="5">
        <f>[2]Output!B278</f>
        <v>0</v>
      </c>
      <c r="AD205" s="5">
        <f>[2]Output!C278</f>
        <v>0</v>
      </c>
      <c r="AE205" s="8">
        <f>[2]Output!D278</f>
        <v>0</v>
      </c>
      <c r="AF205" s="8">
        <f>[2]Output!E278</f>
        <v>0</v>
      </c>
      <c r="AG205" s="22">
        <f t="shared" si="201"/>
        <v>0</v>
      </c>
      <c r="AH205" s="22">
        <f t="shared" si="202"/>
        <v>0</v>
      </c>
      <c r="AI205" s="250">
        <f t="shared" si="203"/>
        <v>0</v>
      </c>
      <c r="AJ205" s="36" t="e">
        <f t="shared" si="189"/>
        <v>#DIV/0!</v>
      </c>
      <c r="AK205" s="36" t="e">
        <f t="shared" si="190"/>
        <v>#DIV/0!</v>
      </c>
      <c r="AL205" s="10">
        <f>[2]Output!Q278</f>
        <v>0</v>
      </c>
      <c r="AM205" s="10">
        <f>[2]Output!R278</f>
        <v>0</v>
      </c>
      <c r="AO205" s="5">
        <f>[5]Output!B278</f>
        <v>0</v>
      </c>
      <c r="AP205" s="5">
        <f>[5]Output!C278</f>
        <v>0</v>
      </c>
      <c r="AQ205" s="8">
        <f>[5]Output!D278</f>
        <v>0</v>
      </c>
      <c r="AR205" s="8">
        <f>[5]Output!E278</f>
        <v>0</v>
      </c>
      <c r="AS205" s="22">
        <f t="shared" si="204"/>
        <v>0</v>
      </c>
      <c r="AT205" s="22">
        <f t="shared" si="205"/>
        <v>0</v>
      </c>
      <c r="AU205" s="250">
        <f t="shared" si="206"/>
        <v>0</v>
      </c>
      <c r="AV205" s="36" t="e">
        <f t="shared" si="191"/>
        <v>#DIV/0!</v>
      </c>
      <c r="AW205" s="36" t="e">
        <f t="shared" si="192"/>
        <v>#DIV/0!</v>
      </c>
      <c r="AX205" s="10">
        <f>[5]Output!Q278</f>
        <v>0</v>
      </c>
      <c r="AY205" s="10">
        <f>[5]Output!R278</f>
        <v>0</v>
      </c>
      <c r="BA205" s="5">
        <f>[6]Output!B278</f>
        <v>162</v>
      </c>
      <c r="BB205" s="5">
        <f>[6]Output!C278</f>
        <v>188</v>
      </c>
      <c r="BC205" s="8">
        <f>[6]Output!D278</f>
        <v>7</v>
      </c>
      <c r="BD205" s="8">
        <f>[6]Output!E278</f>
        <v>8</v>
      </c>
      <c r="BE205" s="22">
        <f t="shared" si="207"/>
        <v>169</v>
      </c>
      <c r="BF205" s="22">
        <f t="shared" si="208"/>
        <v>196</v>
      </c>
      <c r="BG205" s="250">
        <f t="shared" si="209"/>
        <v>365</v>
      </c>
      <c r="BH205" s="36">
        <f t="shared" si="193"/>
        <v>4.142011834319527E-2</v>
      </c>
      <c r="BI205" s="36">
        <f t="shared" si="194"/>
        <v>4.0816326530612242E-2</v>
      </c>
      <c r="BJ205" s="10">
        <f>[5]Output!AC278</f>
        <v>0</v>
      </c>
      <c r="BK205" s="10">
        <f>[5]Output!AD278</f>
        <v>0</v>
      </c>
    </row>
    <row r="206" spans="1:63" x14ac:dyDescent="0.25">
      <c r="A206" s="33">
        <v>4</v>
      </c>
      <c r="C206" s="5">
        <f>[3]Output!B279</f>
        <v>0</v>
      </c>
      <c r="D206" s="5">
        <f>[3]Output!C279</f>
        <v>0</v>
      </c>
      <c r="E206" s="8">
        <f>[3]Output!D279</f>
        <v>0</v>
      </c>
      <c r="F206" s="8">
        <f>[3]Output!E279</f>
        <v>0</v>
      </c>
      <c r="G206" s="22">
        <f t="shared" si="195"/>
        <v>0</v>
      </c>
      <c r="H206" s="22">
        <f t="shared" si="196"/>
        <v>0</v>
      </c>
      <c r="I206" s="250">
        <f t="shared" si="197"/>
        <v>0</v>
      </c>
      <c r="J206" s="36" t="e">
        <f t="shared" si="185"/>
        <v>#DIV/0!</v>
      </c>
      <c r="K206" s="36" t="e">
        <f t="shared" si="186"/>
        <v>#DIV/0!</v>
      </c>
      <c r="L206" s="10">
        <f>[3]Output!Q279</f>
        <v>0</v>
      </c>
      <c r="M206" s="10">
        <f>[3]Output!R279</f>
        <v>0</v>
      </c>
      <c r="O206" s="5">
        <f>[4]Output!B279</f>
        <v>0</v>
      </c>
      <c r="P206" s="5">
        <f>[4]Output!C279</f>
        <v>0</v>
      </c>
      <c r="Q206" s="8">
        <f>[4]Output!D279</f>
        <v>0</v>
      </c>
      <c r="R206" s="8">
        <f>[4]Output!E279</f>
        <v>0</v>
      </c>
      <c r="S206" s="22">
        <f t="shared" si="198"/>
        <v>0</v>
      </c>
      <c r="T206" s="22">
        <f t="shared" si="199"/>
        <v>0</v>
      </c>
      <c r="U206" s="250">
        <f t="shared" si="200"/>
        <v>0</v>
      </c>
      <c r="V206" s="36" t="e">
        <f t="shared" si="187"/>
        <v>#DIV/0!</v>
      </c>
      <c r="W206" s="36" t="e">
        <f t="shared" si="188"/>
        <v>#DIV/0!</v>
      </c>
      <c r="X206" s="10">
        <f>[4]Output!Q279</f>
        <v>0</v>
      </c>
      <c r="Y206" s="10">
        <f>[4]Output!R279</f>
        <v>0</v>
      </c>
      <c r="AA206" s="33">
        <v>4</v>
      </c>
      <c r="AC206" s="5">
        <f>[2]Output!B279</f>
        <v>0</v>
      </c>
      <c r="AD206" s="5">
        <f>[2]Output!C279</f>
        <v>0</v>
      </c>
      <c r="AE206" s="8">
        <f>[2]Output!D279</f>
        <v>0</v>
      </c>
      <c r="AF206" s="8">
        <f>[2]Output!E279</f>
        <v>0</v>
      </c>
      <c r="AG206" s="22">
        <f t="shared" si="201"/>
        <v>0</v>
      </c>
      <c r="AH206" s="22">
        <f t="shared" si="202"/>
        <v>0</v>
      </c>
      <c r="AI206" s="250">
        <f t="shared" si="203"/>
        <v>0</v>
      </c>
      <c r="AJ206" s="36" t="e">
        <f t="shared" si="189"/>
        <v>#DIV/0!</v>
      </c>
      <c r="AK206" s="36" t="e">
        <f t="shared" si="190"/>
        <v>#DIV/0!</v>
      </c>
      <c r="AL206" s="10">
        <f>[2]Output!Q279</f>
        <v>0</v>
      </c>
      <c r="AM206" s="10">
        <f>[2]Output!R279</f>
        <v>0</v>
      </c>
      <c r="AO206" s="5">
        <f>[5]Output!B279</f>
        <v>0</v>
      </c>
      <c r="AP206" s="5">
        <f>[5]Output!C279</f>
        <v>0</v>
      </c>
      <c r="AQ206" s="8">
        <f>[5]Output!D279</f>
        <v>0</v>
      </c>
      <c r="AR206" s="8">
        <f>[5]Output!E279</f>
        <v>0</v>
      </c>
      <c r="AS206" s="22">
        <f t="shared" si="204"/>
        <v>0</v>
      </c>
      <c r="AT206" s="22">
        <f t="shared" si="205"/>
        <v>0</v>
      </c>
      <c r="AU206" s="250">
        <f t="shared" si="206"/>
        <v>0</v>
      </c>
      <c r="AV206" s="36" t="e">
        <f t="shared" si="191"/>
        <v>#DIV/0!</v>
      </c>
      <c r="AW206" s="36" t="e">
        <f t="shared" si="192"/>
        <v>#DIV/0!</v>
      </c>
      <c r="AX206" s="10">
        <f>[5]Output!Q279</f>
        <v>0</v>
      </c>
      <c r="AY206" s="10">
        <f>[5]Output!R279</f>
        <v>0</v>
      </c>
      <c r="BA206" s="5">
        <f>[6]Output!B279</f>
        <v>224</v>
      </c>
      <c r="BB206" s="5">
        <f>[6]Output!C279</f>
        <v>240</v>
      </c>
      <c r="BC206" s="8">
        <f>[6]Output!D279</f>
        <v>10</v>
      </c>
      <c r="BD206" s="8">
        <f>[6]Output!E279</f>
        <v>11</v>
      </c>
      <c r="BE206" s="22">
        <f t="shared" si="207"/>
        <v>234</v>
      </c>
      <c r="BF206" s="22">
        <f t="shared" si="208"/>
        <v>251</v>
      </c>
      <c r="BG206" s="250">
        <f t="shared" si="209"/>
        <v>485</v>
      </c>
      <c r="BH206" s="36">
        <f t="shared" si="193"/>
        <v>4.2735042735042736E-2</v>
      </c>
      <c r="BI206" s="36">
        <f t="shared" si="194"/>
        <v>4.3824701195219126E-2</v>
      </c>
      <c r="BJ206" s="10">
        <f>[5]Output!AC279</f>
        <v>0</v>
      </c>
      <c r="BK206" s="10">
        <f>[5]Output!AD279</f>
        <v>0</v>
      </c>
    </row>
    <row r="207" spans="1:63" x14ac:dyDescent="0.25">
      <c r="A207" s="33">
        <v>5</v>
      </c>
      <c r="C207" s="5">
        <f>[3]Output!B280</f>
        <v>0</v>
      </c>
      <c r="D207" s="5">
        <f>[3]Output!C280</f>
        <v>0</v>
      </c>
      <c r="E207" s="8">
        <f>[3]Output!D280</f>
        <v>0</v>
      </c>
      <c r="F207" s="8">
        <f>[3]Output!E280</f>
        <v>0</v>
      </c>
      <c r="G207" s="22">
        <f t="shared" si="195"/>
        <v>0</v>
      </c>
      <c r="H207" s="22">
        <f t="shared" si="196"/>
        <v>0</v>
      </c>
      <c r="I207" s="250">
        <f t="shared" si="197"/>
        <v>0</v>
      </c>
      <c r="J207" s="36" t="e">
        <f t="shared" si="185"/>
        <v>#DIV/0!</v>
      </c>
      <c r="K207" s="36" t="e">
        <f t="shared" si="186"/>
        <v>#DIV/0!</v>
      </c>
      <c r="L207" s="10">
        <f>[3]Output!Q280</f>
        <v>0</v>
      </c>
      <c r="M207" s="10">
        <f>[3]Output!R280</f>
        <v>0</v>
      </c>
      <c r="O207" s="5">
        <f>[4]Output!B280</f>
        <v>0</v>
      </c>
      <c r="P207" s="5">
        <f>[4]Output!C280</f>
        <v>0</v>
      </c>
      <c r="Q207" s="8">
        <f>[4]Output!D280</f>
        <v>0</v>
      </c>
      <c r="R207" s="8">
        <f>[4]Output!E280</f>
        <v>0</v>
      </c>
      <c r="S207" s="22">
        <f t="shared" si="198"/>
        <v>0</v>
      </c>
      <c r="T207" s="22">
        <f t="shared" si="199"/>
        <v>0</v>
      </c>
      <c r="U207" s="250">
        <f t="shared" si="200"/>
        <v>0</v>
      </c>
      <c r="V207" s="36" t="e">
        <f t="shared" si="187"/>
        <v>#DIV/0!</v>
      </c>
      <c r="W207" s="36" t="e">
        <f t="shared" si="188"/>
        <v>#DIV/0!</v>
      </c>
      <c r="X207" s="10">
        <f>[4]Output!Q280</f>
        <v>0</v>
      </c>
      <c r="Y207" s="10">
        <f>[4]Output!R280</f>
        <v>0</v>
      </c>
      <c r="AA207" s="33">
        <v>5</v>
      </c>
      <c r="AC207" s="5">
        <f>[2]Output!B280</f>
        <v>0</v>
      </c>
      <c r="AD207" s="5">
        <f>[2]Output!C280</f>
        <v>0</v>
      </c>
      <c r="AE207" s="8">
        <f>[2]Output!D280</f>
        <v>0</v>
      </c>
      <c r="AF207" s="8">
        <f>[2]Output!E280</f>
        <v>0</v>
      </c>
      <c r="AG207" s="22">
        <f t="shared" si="201"/>
        <v>0</v>
      </c>
      <c r="AH207" s="22">
        <f t="shared" si="202"/>
        <v>0</v>
      </c>
      <c r="AI207" s="250">
        <f t="shared" si="203"/>
        <v>0</v>
      </c>
      <c r="AJ207" s="36" t="e">
        <f t="shared" si="189"/>
        <v>#DIV/0!</v>
      </c>
      <c r="AK207" s="36" t="e">
        <f t="shared" si="190"/>
        <v>#DIV/0!</v>
      </c>
      <c r="AL207" s="10">
        <f>[2]Output!Q280</f>
        <v>0</v>
      </c>
      <c r="AM207" s="10">
        <f>[2]Output!R280</f>
        <v>0</v>
      </c>
      <c r="AO207" s="5">
        <f>[5]Output!B280</f>
        <v>0</v>
      </c>
      <c r="AP207" s="5">
        <f>[5]Output!C280</f>
        <v>0</v>
      </c>
      <c r="AQ207" s="8">
        <f>[5]Output!D280</f>
        <v>0</v>
      </c>
      <c r="AR207" s="8">
        <f>[5]Output!E280</f>
        <v>0</v>
      </c>
      <c r="AS207" s="22">
        <f t="shared" si="204"/>
        <v>0</v>
      </c>
      <c r="AT207" s="22">
        <f t="shared" si="205"/>
        <v>0</v>
      </c>
      <c r="AU207" s="250">
        <f t="shared" si="206"/>
        <v>0</v>
      </c>
      <c r="AV207" s="36" t="e">
        <f t="shared" si="191"/>
        <v>#DIV/0!</v>
      </c>
      <c r="AW207" s="36" t="e">
        <f t="shared" si="192"/>
        <v>#DIV/0!</v>
      </c>
      <c r="AX207" s="10">
        <f>[5]Output!Q280</f>
        <v>0</v>
      </c>
      <c r="AY207" s="10">
        <f>[5]Output!R280</f>
        <v>0</v>
      </c>
      <c r="BA207" s="5">
        <f>[6]Output!B280</f>
        <v>462</v>
      </c>
      <c r="BB207" s="5">
        <f>[6]Output!C280</f>
        <v>360</v>
      </c>
      <c r="BC207" s="8">
        <f>[6]Output!D280</f>
        <v>21</v>
      </c>
      <c r="BD207" s="8">
        <f>[6]Output!E280</f>
        <v>16</v>
      </c>
      <c r="BE207" s="22">
        <f t="shared" si="207"/>
        <v>483</v>
      </c>
      <c r="BF207" s="22">
        <f t="shared" si="208"/>
        <v>376</v>
      </c>
      <c r="BG207" s="250">
        <f t="shared" si="209"/>
        <v>859</v>
      </c>
      <c r="BH207" s="36">
        <f t="shared" si="193"/>
        <v>4.3478260869565216E-2</v>
      </c>
      <c r="BI207" s="36">
        <f t="shared" si="194"/>
        <v>4.2553191489361701E-2</v>
      </c>
      <c r="BJ207" s="10">
        <f>[5]Output!AC280</f>
        <v>0</v>
      </c>
      <c r="BK207" s="10">
        <f>[5]Output!AD280</f>
        <v>0</v>
      </c>
    </row>
    <row r="208" spans="1:63" x14ac:dyDescent="0.25">
      <c r="A208" s="33">
        <v>6</v>
      </c>
      <c r="C208" s="5">
        <f>[3]Output!B281</f>
        <v>0</v>
      </c>
      <c r="D208" s="5">
        <f>[3]Output!C281</f>
        <v>0</v>
      </c>
      <c r="E208" s="8">
        <f>[3]Output!D281</f>
        <v>0</v>
      </c>
      <c r="F208" s="8">
        <f>[3]Output!E281</f>
        <v>0</v>
      </c>
      <c r="G208" s="22">
        <f t="shared" si="195"/>
        <v>0</v>
      </c>
      <c r="H208" s="22">
        <f t="shared" si="196"/>
        <v>0</v>
      </c>
      <c r="I208" s="250">
        <f t="shared" si="197"/>
        <v>0</v>
      </c>
      <c r="J208" s="36" t="e">
        <f t="shared" si="185"/>
        <v>#DIV/0!</v>
      </c>
      <c r="K208" s="36" t="e">
        <f t="shared" si="186"/>
        <v>#DIV/0!</v>
      </c>
      <c r="L208" s="10">
        <f>[3]Output!Q281</f>
        <v>0</v>
      </c>
      <c r="M208" s="10">
        <f>[3]Output!R281</f>
        <v>0</v>
      </c>
      <c r="O208" s="5">
        <f>[4]Output!B281</f>
        <v>0</v>
      </c>
      <c r="P208" s="5">
        <f>[4]Output!C281</f>
        <v>0</v>
      </c>
      <c r="Q208" s="8">
        <f>[4]Output!D281</f>
        <v>0</v>
      </c>
      <c r="R208" s="8">
        <f>[4]Output!E281</f>
        <v>0</v>
      </c>
      <c r="S208" s="22">
        <f t="shared" si="198"/>
        <v>0</v>
      </c>
      <c r="T208" s="22">
        <f t="shared" si="199"/>
        <v>0</v>
      </c>
      <c r="U208" s="250">
        <f t="shared" si="200"/>
        <v>0</v>
      </c>
      <c r="V208" s="36" t="e">
        <f t="shared" si="187"/>
        <v>#DIV/0!</v>
      </c>
      <c r="W208" s="36" t="e">
        <f t="shared" si="188"/>
        <v>#DIV/0!</v>
      </c>
      <c r="X208" s="10">
        <f>[4]Output!Q281</f>
        <v>0</v>
      </c>
      <c r="Y208" s="10">
        <f>[4]Output!R281</f>
        <v>0</v>
      </c>
      <c r="AA208" s="33">
        <v>6</v>
      </c>
      <c r="AC208" s="5">
        <f>[2]Output!B281</f>
        <v>0</v>
      </c>
      <c r="AD208" s="5">
        <f>[2]Output!C281</f>
        <v>0</v>
      </c>
      <c r="AE208" s="8">
        <f>[2]Output!D281</f>
        <v>0</v>
      </c>
      <c r="AF208" s="8">
        <f>[2]Output!E281</f>
        <v>0</v>
      </c>
      <c r="AG208" s="22">
        <f t="shared" si="201"/>
        <v>0</v>
      </c>
      <c r="AH208" s="22">
        <f t="shared" si="202"/>
        <v>0</v>
      </c>
      <c r="AI208" s="250">
        <f t="shared" si="203"/>
        <v>0</v>
      </c>
      <c r="AJ208" s="36" t="e">
        <f t="shared" si="189"/>
        <v>#DIV/0!</v>
      </c>
      <c r="AK208" s="36" t="e">
        <f t="shared" si="190"/>
        <v>#DIV/0!</v>
      </c>
      <c r="AL208" s="10">
        <f>[2]Output!Q281</f>
        <v>0</v>
      </c>
      <c r="AM208" s="10">
        <f>[2]Output!R281</f>
        <v>0</v>
      </c>
      <c r="AO208" s="5">
        <f>[5]Output!B281</f>
        <v>0</v>
      </c>
      <c r="AP208" s="5">
        <f>[5]Output!C281</f>
        <v>0</v>
      </c>
      <c r="AQ208" s="8">
        <f>[5]Output!D281</f>
        <v>0</v>
      </c>
      <c r="AR208" s="8">
        <f>[5]Output!E281</f>
        <v>0</v>
      </c>
      <c r="AS208" s="22">
        <f t="shared" si="204"/>
        <v>0</v>
      </c>
      <c r="AT208" s="22">
        <f t="shared" si="205"/>
        <v>0</v>
      </c>
      <c r="AU208" s="250">
        <f t="shared" si="206"/>
        <v>0</v>
      </c>
      <c r="AV208" s="36" t="e">
        <f t="shared" si="191"/>
        <v>#DIV/0!</v>
      </c>
      <c r="AW208" s="36" t="e">
        <f t="shared" si="192"/>
        <v>#DIV/0!</v>
      </c>
      <c r="AX208" s="10">
        <f>[5]Output!Q281</f>
        <v>0</v>
      </c>
      <c r="AY208" s="10">
        <f>[5]Output!R281</f>
        <v>0</v>
      </c>
      <c r="BA208" s="5">
        <f>[6]Output!B281</f>
        <v>1241</v>
      </c>
      <c r="BB208" s="5">
        <f>[6]Output!C281</f>
        <v>936</v>
      </c>
      <c r="BC208" s="8">
        <f>[6]Output!D281</f>
        <v>56</v>
      </c>
      <c r="BD208" s="8">
        <f>[6]Output!E281</f>
        <v>41</v>
      </c>
      <c r="BE208" s="22">
        <f t="shared" si="207"/>
        <v>1297</v>
      </c>
      <c r="BF208" s="22">
        <f t="shared" si="208"/>
        <v>977</v>
      </c>
      <c r="BG208" s="250">
        <f t="shared" si="209"/>
        <v>2274</v>
      </c>
      <c r="BH208" s="36">
        <f t="shared" si="193"/>
        <v>4.3176561295296838E-2</v>
      </c>
      <c r="BI208" s="36">
        <f t="shared" si="194"/>
        <v>4.1965199590583417E-2</v>
      </c>
      <c r="BJ208" s="10">
        <f>[5]Output!AC281</f>
        <v>0</v>
      </c>
      <c r="BK208" s="10">
        <f>[5]Output!AD281</f>
        <v>0</v>
      </c>
    </row>
    <row r="209" spans="1:63" x14ac:dyDescent="0.25">
      <c r="A209" s="33">
        <v>7</v>
      </c>
      <c r="C209" s="5">
        <f>[3]Output!B282</f>
        <v>0</v>
      </c>
      <c r="D209" s="5">
        <f>[3]Output!C282</f>
        <v>0</v>
      </c>
      <c r="E209" s="8">
        <f>[3]Output!D282</f>
        <v>0</v>
      </c>
      <c r="F209" s="8">
        <f>[3]Output!E282</f>
        <v>0</v>
      </c>
      <c r="G209" s="22">
        <f t="shared" si="195"/>
        <v>0</v>
      </c>
      <c r="H209" s="22">
        <f t="shared" si="196"/>
        <v>0</v>
      </c>
      <c r="I209" s="250">
        <f t="shared" si="197"/>
        <v>0</v>
      </c>
      <c r="J209" s="36" t="e">
        <f t="shared" si="185"/>
        <v>#DIV/0!</v>
      </c>
      <c r="K209" s="36" t="e">
        <f t="shared" si="186"/>
        <v>#DIV/0!</v>
      </c>
      <c r="L209" s="10">
        <f>[3]Output!Q282</f>
        <v>0</v>
      </c>
      <c r="M209" s="10">
        <f>[3]Output!R282</f>
        <v>0</v>
      </c>
      <c r="O209" s="5">
        <f>[4]Output!B282</f>
        <v>0</v>
      </c>
      <c r="P209" s="5">
        <f>[4]Output!C282</f>
        <v>0</v>
      </c>
      <c r="Q209" s="8">
        <f>[4]Output!D282</f>
        <v>0</v>
      </c>
      <c r="R209" s="8">
        <f>[4]Output!E282</f>
        <v>0</v>
      </c>
      <c r="S209" s="22">
        <f t="shared" si="198"/>
        <v>0</v>
      </c>
      <c r="T209" s="22">
        <f t="shared" si="199"/>
        <v>0</v>
      </c>
      <c r="U209" s="250">
        <f t="shared" si="200"/>
        <v>0</v>
      </c>
      <c r="V209" s="36" t="e">
        <f t="shared" si="187"/>
        <v>#DIV/0!</v>
      </c>
      <c r="W209" s="36" t="e">
        <f t="shared" si="188"/>
        <v>#DIV/0!</v>
      </c>
      <c r="X209" s="10">
        <f>[4]Output!Q282</f>
        <v>0</v>
      </c>
      <c r="Y209" s="10">
        <f>[4]Output!R282</f>
        <v>0</v>
      </c>
      <c r="AA209" s="33">
        <v>7</v>
      </c>
      <c r="AC209" s="5">
        <f>[2]Output!B282</f>
        <v>0</v>
      </c>
      <c r="AD209" s="5">
        <f>[2]Output!C282</f>
        <v>0</v>
      </c>
      <c r="AE209" s="8">
        <f>[2]Output!D282</f>
        <v>0</v>
      </c>
      <c r="AF209" s="8">
        <f>[2]Output!E282</f>
        <v>0</v>
      </c>
      <c r="AG209" s="22">
        <f t="shared" si="201"/>
        <v>0</v>
      </c>
      <c r="AH209" s="22">
        <f t="shared" si="202"/>
        <v>0</v>
      </c>
      <c r="AI209" s="250">
        <f t="shared" si="203"/>
        <v>0</v>
      </c>
      <c r="AJ209" s="36" t="e">
        <f t="shared" si="189"/>
        <v>#DIV/0!</v>
      </c>
      <c r="AK209" s="36" t="e">
        <f t="shared" si="190"/>
        <v>#DIV/0!</v>
      </c>
      <c r="AL209" s="10">
        <f>[2]Output!Q282</f>
        <v>0</v>
      </c>
      <c r="AM209" s="10">
        <f>[2]Output!R282</f>
        <v>0</v>
      </c>
      <c r="AO209" s="5">
        <f>[5]Output!B282</f>
        <v>0</v>
      </c>
      <c r="AP209" s="5">
        <f>[5]Output!C282</f>
        <v>0</v>
      </c>
      <c r="AQ209" s="8">
        <f>[5]Output!D282</f>
        <v>0</v>
      </c>
      <c r="AR209" s="8">
        <f>[5]Output!E282</f>
        <v>0</v>
      </c>
      <c r="AS209" s="22">
        <f t="shared" si="204"/>
        <v>0</v>
      </c>
      <c r="AT209" s="22">
        <f t="shared" si="205"/>
        <v>0</v>
      </c>
      <c r="AU209" s="250">
        <f t="shared" si="206"/>
        <v>0</v>
      </c>
      <c r="AV209" s="36" t="e">
        <f t="shared" si="191"/>
        <v>#DIV/0!</v>
      </c>
      <c r="AW209" s="36" t="e">
        <f t="shared" si="192"/>
        <v>#DIV/0!</v>
      </c>
      <c r="AX209" s="10">
        <f>[5]Output!Q282</f>
        <v>0</v>
      </c>
      <c r="AY209" s="10">
        <f>[5]Output!R282</f>
        <v>0</v>
      </c>
      <c r="BA209" s="5">
        <f>[6]Output!B282</f>
        <v>3201</v>
      </c>
      <c r="BB209" s="5">
        <f>[6]Output!C282</f>
        <v>3184</v>
      </c>
      <c r="BC209" s="8">
        <f>[6]Output!D282</f>
        <v>217</v>
      </c>
      <c r="BD209" s="8">
        <f>[6]Output!E282</f>
        <v>202</v>
      </c>
      <c r="BE209" s="22">
        <f t="shared" si="207"/>
        <v>3418</v>
      </c>
      <c r="BF209" s="22">
        <f t="shared" si="208"/>
        <v>3386</v>
      </c>
      <c r="BG209" s="250">
        <f t="shared" si="209"/>
        <v>6804</v>
      </c>
      <c r="BH209" s="36">
        <f t="shared" si="193"/>
        <v>6.3487419543592744E-2</v>
      </c>
      <c r="BI209" s="36">
        <f t="shared" si="194"/>
        <v>5.9657412876550499E-2</v>
      </c>
      <c r="BJ209" s="10">
        <f>[5]Output!AC282</f>
        <v>0</v>
      </c>
      <c r="BK209" s="10">
        <f>[5]Output!AD282</f>
        <v>0</v>
      </c>
    </row>
    <row r="210" spans="1:63" x14ac:dyDescent="0.25">
      <c r="A210" s="34">
        <v>8</v>
      </c>
      <c r="C210" s="19">
        <f>[3]Output!B283</f>
        <v>0</v>
      </c>
      <c r="D210" s="19">
        <f>[3]Output!C283</f>
        <v>0</v>
      </c>
      <c r="E210" s="20">
        <f>[3]Output!D283</f>
        <v>0</v>
      </c>
      <c r="F210" s="20">
        <f>[3]Output!E283</f>
        <v>0</v>
      </c>
      <c r="G210" s="23">
        <f t="shared" si="195"/>
        <v>0</v>
      </c>
      <c r="H210" s="23">
        <f t="shared" si="196"/>
        <v>0</v>
      </c>
      <c r="I210" s="251">
        <f t="shared" si="197"/>
        <v>0</v>
      </c>
      <c r="J210" s="37" t="e">
        <f t="shared" si="185"/>
        <v>#DIV/0!</v>
      </c>
      <c r="K210" s="37" t="e">
        <f t="shared" si="186"/>
        <v>#DIV/0!</v>
      </c>
      <c r="L210" s="21">
        <f>[3]Output!Q283</f>
        <v>0</v>
      </c>
      <c r="M210" s="21">
        <f>[3]Output!R283</f>
        <v>0</v>
      </c>
      <c r="O210" s="19">
        <f>[4]Output!B283</f>
        <v>0</v>
      </c>
      <c r="P210" s="19">
        <f>[4]Output!C283</f>
        <v>0</v>
      </c>
      <c r="Q210" s="20">
        <f>[4]Output!D283</f>
        <v>0</v>
      </c>
      <c r="R210" s="20">
        <f>[4]Output!E283</f>
        <v>0</v>
      </c>
      <c r="S210" s="23">
        <f t="shared" si="198"/>
        <v>0</v>
      </c>
      <c r="T210" s="23">
        <f t="shared" si="199"/>
        <v>0</v>
      </c>
      <c r="U210" s="251">
        <f t="shared" si="200"/>
        <v>0</v>
      </c>
      <c r="V210" s="37" t="e">
        <f t="shared" si="187"/>
        <v>#DIV/0!</v>
      </c>
      <c r="W210" s="37" t="e">
        <f t="shared" si="188"/>
        <v>#DIV/0!</v>
      </c>
      <c r="X210" s="21">
        <f>[4]Output!Q283</f>
        <v>0</v>
      </c>
      <c r="Y210" s="21">
        <f>[4]Output!R283</f>
        <v>0</v>
      </c>
      <c r="AA210" s="34">
        <v>8</v>
      </c>
      <c r="AC210" s="19">
        <f>[2]Output!B283</f>
        <v>0</v>
      </c>
      <c r="AD210" s="19">
        <f>[2]Output!C283</f>
        <v>0</v>
      </c>
      <c r="AE210" s="20">
        <f>[2]Output!D283</f>
        <v>0</v>
      </c>
      <c r="AF210" s="20">
        <f>[2]Output!E283</f>
        <v>0</v>
      </c>
      <c r="AG210" s="23">
        <f t="shared" si="201"/>
        <v>0</v>
      </c>
      <c r="AH210" s="23">
        <f t="shared" si="202"/>
        <v>0</v>
      </c>
      <c r="AI210" s="251">
        <f t="shared" si="203"/>
        <v>0</v>
      </c>
      <c r="AJ210" s="37" t="e">
        <f t="shared" si="189"/>
        <v>#DIV/0!</v>
      </c>
      <c r="AK210" s="37" t="e">
        <f t="shared" si="190"/>
        <v>#DIV/0!</v>
      </c>
      <c r="AL210" s="21">
        <f>[2]Output!Q283</f>
        <v>0</v>
      </c>
      <c r="AM210" s="21">
        <f>[2]Output!R283</f>
        <v>0</v>
      </c>
      <c r="AO210" s="19">
        <f>[5]Output!B283</f>
        <v>0</v>
      </c>
      <c r="AP210" s="19">
        <f>[5]Output!C283</f>
        <v>0</v>
      </c>
      <c r="AQ210" s="20">
        <f>[5]Output!D283</f>
        <v>0</v>
      </c>
      <c r="AR210" s="20">
        <f>[5]Output!E283</f>
        <v>0</v>
      </c>
      <c r="AS210" s="23">
        <f t="shared" si="204"/>
        <v>0</v>
      </c>
      <c r="AT210" s="23">
        <f t="shared" si="205"/>
        <v>0</v>
      </c>
      <c r="AU210" s="251">
        <f t="shared" si="206"/>
        <v>0</v>
      </c>
      <c r="AV210" s="37" t="e">
        <f t="shared" si="191"/>
        <v>#DIV/0!</v>
      </c>
      <c r="AW210" s="37" t="e">
        <f t="shared" si="192"/>
        <v>#DIV/0!</v>
      </c>
      <c r="AX210" s="21">
        <f>[5]Output!Q283</f>
        <v>0</v>
      </c>
      <c r="AY210" s="21">
        <f>[5]Output!R283</f>
        <v>0</v>
      </c>
      <c r="BA210" s="19">
        <f>[6]Output!B283</f>
        <v>3586</v>
      </c>
      <c r="BB210" s="19">
        <f>[6]Output!C283</f>
        <v>3599</v>
      </c>
      <c r="BC210" s="20">
        <f>[6]Output!D283</f>
        <v>750</v>
      </c>
      <c r="BD210" s="20">
        <f>[6]Output!E283</f>
        <v>699</v>
      </c>
      <c r="BE210" s="23">
        <f t="shared" si="207"/>
        <v>4336</v>
      </c>
      <c r="BF210" s="23">
        <f t="shared" si="208"/>
        <v>4298</v>
      </c>
      <c r="BG210" s="251">
        <f t="shared" si="209"/>
        <v>8634</v>
      </c>
      <c r="BH210" s="37">
        <f t="shared" si="193"/>
        <v>0.17297047970479704</v>
      </c>
      <c r="BI210" s="37">
        <f t="shared" si="194"/>
        <v>0.1626337831549558</v>
      </c>
      <c r="BJ210" s="21">
        <f>[5]Output!AC283</f>
        <v>0</v>
      </c>
      <c r="BK210" s="21">
        <f>[5]Output!AD283</f>
        <v>0</v>
      </c>
    </row>
    <row r="211" spans="1:63" x14ac:dyDescent="0.25">
      <c r="A211" s="34">
        <v>9</v>
      </c>
      <c r="C211" s="19">
        <f>[3]Output!B284</f>
        <v>0</v>
      </c>
      <c r="D211" s="19">
        <f>[3]Output!C284</f>
        <v>0</v>
      </c>
      <c r="E211" s="20">
        <f>[3]Output!D284</f>
        <v>0</v>
      </c>
      <c r="F211" s="20">
        <f>[3]Output!E284</f>
        <v>0</v>
      </c>
      <c r="G211" s="23">
        <f t="shared" si="195"/>
        <v>0</v>
      </c>
      <c r="H211" s="23">
        <f t="shared" si="196"/>
        <v>0</v>
      </c>
      <c r="I211" s="251">
        <f t="shared" si="197"/>
        <v>0</v>
      </c>
      <c r="J211" s="37" t="e">
        <f t="shared" si="185"/>
        <v>#DIV/0!</v>
      </c>
      <c r="K211" s="37" t="e">
        <f t="shared" si="186"/>
        <v>#DIV/0!</v>
      </c>
      <c r="L211" s="21">
        <f>[3]Output!Q284</f>
        <v>0</v>
      </c>
      <c r="M211" s="21">
        <f>[3]Output!R284</f>
        <v>0</v>
      </c>
      <c r="O211" s="19">
        <f>[4]Output!B284</f>
        <v>0</v>
      </c>
      <c r="P211" s="19">
        <f>[4]Output!C284</f>
        <v>0</v>
      </c>
      <c r="Q211" s="20">
        <f>[4]Output!D284</f>
        <v>0</v>
      </c>
      <c r="R211" s="20">
        <f>[4]Output!E284</f>
        <v>0</v>
      </c>
      <c r="S211" s="23">
        <f t="shared" si="198"/>
        <v>0</v>
      </c>
      <c r="T211" s="23">
        <f t="shared" si="199"/>
        <v>0</v>
      </c>
      <c r="U211" s="251">
        <f t="shared" si="200"/>
        <v>0</v>
      </c>
      <c r="V211" s="37" t="e">
        <f t="shared" si="187"/>
        <v>#DIV/0!</v>
      </c>
      <c r="W211" s="37" t="e">
        <f t="shared" si="188"/>
        <v>#DIV/0!</v>
      </c>
      <c r="X211" s="21">
        <f>[4]Output!Q284</f>
        <v>0</v>
      </c>
      <c r="Y211" s="21">
        <f>[4]Output!R284</f>
        <v>0</v>
      </c>
      <c r="AA211" s="34">
        <v>9</v>
      </c>
      <c r="AC211" s="19">
        <f>[2]Output!B284</f>
        <v>0</v>
      </c>
      <c r="AD211" s="19">
        <f>[2]Output!C284</f>
        <v>0</v>
      </c>
      <c r="AE211" s="20">
        <f>[2]Output!D284</f>
        <v>0</v>
      </c>
      <c r="AF211" s="20">
        <f>[2]Output!E284</f>
        <v>0</v>
      </c>
      <c r="AG211" s="23">
        <f t="shared" si="201"/>
        <v>0</v>
      </c>
      <c r="AH211" s="23">
        <f t="shared" si="202"/>
        <v>0</v>
      </c>
      <c r="AI211" s="251">
        <f t="shared" si="203"/>
        <v>0</v>
      </c>
      <c r="AJ211" s="37" t="e">
        <f t="shared" si="189"/>
        <v>#DIV/0!</v>
      </c>
      <c r="AK211" s="37" t="e">
        <f t="shared" si="190"/>
        <v>#DIV/0!</v>
      </c>
      <c r="AL211" s="21">
        <f>[2]Output!Q284</f>
        <v>0</v>
      </c>
      <c r="AM211" s="21">
        <f>[2]Output!R284</f>
        <v>0</v>
      </c>
      <c r="AO211" s="19">
        <f>[5]Output!B284</f>
        <v>0</v>
      </c>
      <c r="AP211" s="19">
        <f>[5]Output!C284</f>
        <v>0</v>
      </c>
      <c r="AQ211" s="20">
        <f>[5]Output!D284</f>
        <v>0</v>
      </c>
      <c r="AR211" s="20">
        <f>[5]Output!E284</f>
        <v>0</v>
      </c>
      <c r="AS211" s="23">
        <f t="shared" si="204"/>
        <v>0</v>
      </c>
      <c r="AT211" s="23">
        <f t="shared" si="205"/>
        <v>0</v>
      </c>
      <c r="AU211" s="251">
        <f t="shared" si="206"/>
        <v>0</v>
      </c>
      <c r="AV211" s="37" t="e">
        <f t="shared" si="191"/>
        <v>#DIV/0!</v>
      </c>
      <c r="AW211" s="37" t="e">
        <f t="shared" si="192"/>
        <v>#DIV/0!</v>
      </c>
      <c r="AX211" s="21">
        <f>[5]Output!Q284</f>
        <v>0</v>
      </c>
      <c r="AY211" s="21">
        <f>[5]Output!R284</f>
        <v>0</v>
      </c>
      <c r="BA211" s="19">
        <f>[6]Output!B284</f>
        <v>3755</v>
      </c>
      <c r="BB211" s="19">
        <f>[6]Output!C284</f>
        <v>3876</v>
      </c>
      <c r="BC211" s="20">
        <f>[6]Output!D284</f>
        <v>814</v>
      </c>
      <c r="BD211" s="20">
        <f>[6]Output!E284</f>
        <v>787</v>
      </c>
      <c r="BE211" s="23">
        <f t="shared" si="207"/>
        <v>4569</v>
      </c>
      <c r="BF211" s="23">
        <f t="shared" si="208"/>
        <v>4663</v>
      </c>
      <c r="BG211" s="251">
        <f t="shared" si="209"/>
        <v>9232</v>
      </c>
      <c r="BH211" s="37">
        <f t="shared" si="193"/>
        <v>0.17815714598380389</v>
      </c>
      <c r="BI211" s="37">
        <f t="shared" si="194"/>
        <v>0.16877546643791549</v>
      </c>
      <c r="BJ211" s="21">
        <f>[5]Output!AC284</f>
        <v>0</v>
      </c>
      <c r="BK211" s="21">
        <f>[5]Output!AD284</f>
        <v>0</v>
      </c>
    </row>
    <row r="212" spans="1:63" x14ac:dyDescent="0.25">
      <c r="A212" s="34">
        <v>10</v>
      </c>
      <c r="C212" s="19">
        <f>[3]Output!B285</f>
        <v>0</v>
      </c>
      <c r="D212" s="19">
        <f>[3]Output!C285</f>
        <v>0</v>
      </c>
      <c r="E212" s="20">
        <f>[3]Output!D285</f>
        <v>0</v>
      </c>
      <c r="F212" s="20">
        <f>[3]Output!E285</f>
        <v>0</v>
      </c>
      <c r="G212" s="23">
        <f t="shared" si="195"/>
        <v>0</v>
      </c>
      <c r="H212" s="23">
        <f t="shared" si="196"/>
        <v>0</v>
      </c>
      <c r="I212" s="251">
        <f t="shared" si="197"/>
        <v>0</v>
      </c>
      <c r="J212" s="37" t="e">
        <f t="shared" si="185"/>
        <v>#DIV/0!</v>
      </c>
      <c r="K212" s="37" t="e">
        <f t="shared" si="186"/>
        <v>#DIV/0!</v>
      </c>
      <c r="L212" s="21">
        <f>[3]Output!Q285</f>
        <v>0</v>
      </c>
      <c r="M212" s="21">
        <f>[3]Output!R285</f>
        <v>0</v>
      </c>
      <c r="O212" s="19">
        <f>[4]Output!B285</f>
        <v>0</v>
      </c>
      <c r="P212" s="19">
        <f>[4]Output!C285</f>
        <v>0</v>
      </c>
      <c r="Q212" s="20">
        <f>[4]Output!D285</f>
        <v>0</v>
      </c>
      <c r="R212" s="20">
        <f>[4]Output!E285</f>
        <v>0</v>
      </c>
      <c r="S212" s="23">
        <f t="shared" si="198"/>
        <v>0</v>
      </c>
      <c r="T212" s="23">
        <f t="shared" si="199"/>
        <v>0</v>
      </c>
      <c r="U212" s="251">
        <f t="shared" si="200"/>
        <v>0</v>
      </c>
      <c r="V212" s="37" t="e">
        <f t="shared" si="187"/>
        <v>#DIV/0!</v>
      </c>
      <c r="W212" s="37" t="e">
        <f t="shared" si="188"/>
        <v>#DIV/0!</v>
      </c>
      <c r="X212" s="21">
        <f>[4]Output!Q285</f>
        <v>0</v>
      </c>
      <c r="Y212" s="21">
        <f>[4]Output!R285</f>
        <v>0</v>
      </c>
      <c r="AA212" s="34">
        <v>10</v>
      </c>
      <c r="AC212" s="19">
        <f>[2]Output!B285</f>
        <v>0</v>
      </c>
      <c r="AD212" s="19">
        <f>[2]Output!C285</f>
        <v>0</v>
      </c>
      <c r="AE212" s="20">
        <f>[2]Output!D285</f>
        <v>0</v>
      </c>
      <c r="AF212" s="20">
        <f>[2]Output!E285</f>
        <v>0</v>
      </c>
      <c r="AG212" s="23">
        <f t="shared" si="201"/>
        <v>0</v>
      </c>
      <c r="AH212" s="23">
        <f t="shared" si="202"/>
        <v>0</v>
      </c>
      <c r="AI212" s="251">
        <f t="shared" si="203"/>
        <v>0</v>
      </c>
      <c r="AJ212" s="37" t="e">
        <f t="shared" si="189"/>
        <v>#DIV/0!</v>
      </c>
      <c r="AK212" s="37" t="e">
        <f t="shared" si="190"/>
        <v>#DIV/0!</v>
      </c>
      <c r="AL212" s="21">
        <f>[2]Output!Q285</f>
        <v>0</v>
      </c>
      <c r="AM212" s="21">
        <f>[2]Output!R285</f>
        <v>0</v>
      </c>
      <c r="AO212" s="19">
        <f>[5]Output!B285</f>
        <v>0</v>
      </c>
      <c r="AP212" s="19">
        <f>[5]Output!C285</f>
        <v>0</v>
      </c>
      <c r="AQ212" s="20">
        <f>[5]Output!D285</f>
        <v>0</v>
      </c>
      <c r="AR212" s="20">
        <f>[5]Output!E285</f>
        <v>0</v>
      </c>
      <c r="AS212" s="23">
        <f t="shared" si="204"/>
        <v>0</v>
      </c>
      <c r="AT212" s="23">
        <f t="shared" si="205"/>
        <v>0</v>
      </c>
      <c r="AU212" s="251">
        <f t="shared" si="206"/>
        <v>0</v>
      </c>
      <c r="AV212" s="37" t="e">
        <f t="shared" si="191"/>
        <v>#DIV/0!</v>
      </c>
      <c r="AW212" s="37" t="e">
        <f t="shared" si="192"/>
        <v>#DIV/0!</v>
      </c>
      <c r="AX212" s="21">
        <f>[5]Output!Q285</f>
        <v>0</v>
      </c>
      <c r="AY212" s="21">
        <f>[5]Output!R285</f>
        <v>0</v>
      </c>
      <c r="BA212" s="19">
        <f>[6]Output!B285</f>
        <v>2883</v>
      </c>
      <c r="BB212" s="19">
        <f>[6]Output!C285</f>
        <v>2907</v>
      </c>
      <c r="BC212" s="20">
        <f>[6]Output!D285</f>
        <v>543</v>
      </c>
      <c r="BD212" s="20">
        <f>[6]Output!E285</f>
        <v>537</v>
      </c>
      <c r="BE212" s="23">
        <f t="shared" si="207"/>
        <v>3426</v>
      </c>
      <c r="BF212" s="23">
        <f t="shared" si="208"/>
        <v>3444</v>
      </c>
      <c r="BG212" s="251">
        <f t="shared" si="209"/>
        <v>6870</v>
      </c>
      <c r="BH212" s="37">
        <f t="shared" si="193"/>
        <v>0.15849387040280211</v>
      </c>
      <c r="BI212" s="37">
        <f t="shared" si="194"/>
        <v>0.15592334494773519</v>
      </c>
      <c r="BJ212" s="21">
        <f>[5]Output!AC285</f>
        <v>0</v>
      </c>
      <c r="BK212" s="21">
        <f>[5]Output!AD285</f>
        <v>0</v>
      </c>
    </row>
    <row r="213" spans="1:63" x14ac:dyDescent="0.25">
      <c r="A213" s="33">
        <v>11</v>
      </c>
      <c r="C213" s="5">
        <f>[3]Output!B286</f>
        <v>0</v>
      </c>
      <c r="D213" s="5">
        <f>[3]Output!C286</f>
        <v>0</v>
      </c>
      <c r="E213" s="8">
        <f>[3]Output!D286</f>
        <v>0</v>
      </c>
      <c r="F213" s="8">
        <f>[3]Output!E286</f>
        <v>0</v>
      </c>
      <c r="G213" s="22">
        <f t="shared" si="195"/>
        <v>0</v>
      </c>
      <c r="H213" s="22">
        <f t="shared" si="196"/>
        <v>0</v>
      </c>
      <c r="I213" s="250">
        <f t="shared" si="197"/>
        <v>0</v>
      </c>
      <c r="J213" s="36" t="e">
        <f t="shared" si="185"/>
        <v>#DIV/0!</v>
      </c>
      <c r="K213" s="36" t="e">
        <f t="shared" si="186"/>
        <v>#DIV/0!</v>
      </c>
      <c r="L213" s="10">
        <f>[3]Output!Q286</f>
        <v>0</v>
      </c>
      <c r="M213" s="10">
        <f>[3]Output!R286</f>
        <v>0</v>
      </c>
      <c r="O213" s="5">
        <f>[4]Output!B286</f>
        <v>0</v>
      </c>
      <c r="P213" s="5">
        <f>[4]Output!C286</f>
        <v>0</v>
      </c>
      <c r="Q213" s="8">
        <f>[4]Output!D286</f>
        <v>0</v>
      </c>
      <c r="R213" s="8">
        <f>[4]Output!E286</f>
        <v>0</v>
      </c>
      <c r="S213" s="22">
        <f t="shared" si="198"/>
        <v>0</v>
      </c>
      <c r="T213" s="22">
        <f t="shared" si="199"/>
        <v>0</v>
      </c>
      <c r="U213" s="250">
        <f t="shared" si="200"/>
        <v>0</v>
      </c>
      <c r="V213" s="36" t="e">
        <f t="shared" si="187"/>
        <v>#DIV/0!</v>
      </c>
      <c r="W213" s="36" t="e">
        <f t="shared" si="188"/>
        <v>#DIV/0!</v>
      </c>
      <c r="X213" s="10">
        <f>[4]Output!Q286</f>
        <v>0</v>
      </c>
      <c r="Y213" s="10">
        <f>[4]Output!R286</f>
        <v>0</v>
      </c>
      <c r="AA213" s="33">
        <v>11</v>
      </c>
      <c r="AC213" s="5">
        <f>[2]Output!B286</f>
        <v>0</v>
      </c>
      <c r="AD213" s="5">
        <f>[2]Output!C286</f>
        <v>0</v>
      </c>
      <c r="AE213" s="8">
        <f>[2]Output!D286</f>
        <v>0</v>
      </c>
      <c r="AF213" s="8">
        <f>[2]Output!E286</f>
        <v>0</v>
      </c>
      <c r="AG213" s="22">
        <f t="shared" si="201"/>
        <v>0</v>
      </c>
      <c r="AH213" s="22">
        <f t="shared" si="202"/>
        <v>0</v>
      </c>
      <c r="AI213" s="250">
        <f t="shared" si="203"/>
        <v>0</v>
      </c>
      <c r="AJ213" s="36" t="e">
        <f t="shared" si="189"/>
        <v>#DIV/0!</v>
      </c>
      <c r="AK213" s="36" t="e">
        <f t="shared" si="190"/>
        <v>#DIV/0!</v>
      </c>
      <c r="AL213" s="10">
        <f>[2]Output!Q286</f>
        <v>0</v>
      </c>
      <c r="AM213" s="10">
        <f>[2]Output!R286</f>
        <v>0</v>
      </c>
      <c r="AO213" s="5">
        <f>[5]Output!B286</f>
        <v>0</v>
      </c>
      <c r="AP213" s="5">
        <f>[5]Output!C286</f>
        <v>0</v>
      </c>
      <c r="AQ213" s="8">
        <f>[5]Output!D286</f>
        <v>0</v>
      </c>
      <c r="AR213" s="8">
        <f>[5]Output!E286</f>
        <v>0</v>
      </c>
      <c r="AS213" s="22">
        <f t="shared" si="204"/>
        <v>0</v>
      </c>
      <c r="AT213" s="22">
        <f t="shared" si="205"/>
        <v>0</v>
      </c>
      <c r="AU213" s="250">
        <f t="shared" si="206"/>
        <v>0</v>
      </c>
      <c r="AV213" s="36" t="e">
        <f t="shared" si="191"/>
        <v>#DIV/0!</v>
      </c>
      <c r="AW213" s="36" t="e">
        <f t="shared" si="192"/>
        <v>#DIV/0!</v>
      </c>
      <c r="AX213" s="10">
        <f>[5]Output!Q286</f>
        <v>0</v>
      </c>
      <c r="AY213" s="10">
        <f>[5]Output!R286</f>
        <v>0</v>
      </c>
      <c r="BA213" s="5">
        <f>[6]Output!B286</f>
        <v>2730</v>
      </c>
      <c r="BB213" s="5">
        <f>[6]Output!C286</f>
        <v>3356</v>
      </c>
      <c r="BC213" s="8">
        <f>[6]Output!D286</f>
        <v>289</v>
      </c>
      <c r="BD213" s="8">
        <f>[6]Output!E286</f>
        <v>430</v>
      </c>
      <c r="BE213" s="22">
        <f t="shared" si="207"/>
        <v>3019</v>
      </c>
      <c r="BF213" s="22">
        <f t="shared" si="208"/>
        <v>3786</v>
      </c>
      <c r="BG213" s="250">
        <f t="shared" si="209"/>
        <v>6805</v>
      </c>
      <c r="BH213" s="36">
        <f t="shared" si="193"/>
        <v>9.5727061941040081E-2</v>
      </c>
      <c r="BI213" s="36">
        <f t="shared" si="194"/>
        <v>0.11357633386159535</v>
      </c>
      <c r="BJ213" s="10">
        <f>[5]Output!AC286</f>
        <v>0</v>
      </c>
      <c r="BK213" s="10">
        <f>[5]Output!AD286</f>
        <v>0</v>
      </c>
    </row>
    <row r="214" spans="1:63" x14ac:dyDescent="0.25">
      <c r="A214" s="33">
        <v>12</v>
      </c>
      <c r="C214" s="5">
        <f>[3]Output!B287</f>
        <v>0</v>
      </c>
      <c r="D214" s="5">
        <f>[3]Output!C287</f>
        <v>0</v>
      </c>
      <c r="E214" s="8">
        <f>[3]Output!D287</f>
        <v>0</v>
      </c>
      <c r="F214" s="8">
        <f>[3]Output!E287</f>
        <v>0</v>
      </c>
      <c r="G214" s="22">
        <f t="shared" si="195"/>
        <v>0</v>
      </c>
      <c r="H214" s="22">
        <f t="shared" si="196"/>
        <v>0</v>
      </c>
      <c r="I214" s="250">
        <f t="shared" si="197"/>
        <v>0</v>
      </c>
      <c r="J214" s="36" t="e">
        <f t="shared" si="185"/>
        <v>#DIV/0!</v>
      </c>
      <c r="K214" s="36" t="e">
        <f t="shared" si="186"/>
        <v>#DIV/0!</v>
      </c>
      <c r="L214" s="10">
        <f>[3]Output!Q287</f>
        <v>0</v>
      </c>
      <c r="M214" s="10">
        <f>[3]Output!R287</f>
        <v>0</v>
      </c>
      <c r="O214" s="5">
        <f>[4]Output!B287</f>
        <v>0</v>
      </c>
      <c r="P214" s="5">
        <f>[4]Output!C287</f>
        <v>0</v>
      </c>
      <c r="Q214" s="8">
        <f>[4]Output!D287</f>
        <v>0</v>
      </c>
      <c r="R214" s="8">
        <f>[4]Output!E287</f>
        <v>0</v>
      </c>
      <c r="S214" s="22">
        <f t="shared" si="198"/>
        <v>0</v>
      </c>
      <c r="T214" s="22">
        <f t="shared" si="199"/>
        <v>0</v>
      </c>
      <c r="U214" s="250">
        <f t="shared" si="200"/>
        <v>0</v>
      </c>
      <c r="V214" s="36" t="e">
        <f t="shared" si="187"/>
        <v>#DIV/0!</v>
      </c>
      <c r="W214" s="36" t="e">
        <f t="shared" si="188"/>
        <v>#DIV/0!</v>
      </c>
      <c r="X214" s="10">
        <f>[4]Output!Q287</f>
        <v>0</v>
      </c>
      <c r="Y214" s="10">
        <f>[4]Output!R287</f>
        <v>0</v>
      </c>
      <c r="AA214" s="33">
        <v>12</v>
      </c>
      <c r="AC214" s="5">
        <f>[2]Output!B287</f>
        <v>0</v>
      </c>
      <c r="AD214" s="5">
        <f>[2]Output!C287</f>
        <v>0</v>
      </c>
      <c r="AE214" s="8">
        <f>[2]Output!D287</f>
        <v>0</v>
      </c>
      <c r="AF214" s="8">
        <f>[2]Output!E287</f>
        <v>0</v>
      </c>
      <c r="AG214" s="22">
        <f t="shared" si="201"/>
        <v>0</v>
      </c>
      <c r="AH214" s="22">
        <f t="shared" si="202"/>
        <v>0</v>
      </c>
      <c r="AI214" s="250">
        <f t="shared" si="203"/>
        <v>0</v>
      </c>
      <c r="AJ214" s="36" t="e">
        <f t="shared" si="189"/>
        <v>#DIV/0!</v>
      </c>
      <c r="AK214" s="36" t="e">
        <f t="shared" si="190"/>
        <v>#DIV/0!</v>
      </c>
      <c r="AL214" s="10">
        <f>[2]Output!Q287</f>
        <v>0</v>
      </c>
      <c r="AM214" s="10">
        <f>[2]Output!R287</f>
        <v>0</v>
      </c>
      <c r="AO214" s="5">
        <f>[5]Output!B287</f>
        <v>0</v>
      </c>
      <c r="AP214" s="5">
        <f>[5]Output!C287</f>
        <v>0</v>
      </c>
      <c r="AQ214" s="8">
        <f>[5]Output!D287</f>
        <v>0</v>
      </c>
      <c r="AR214" s="8">
        <f>[5]Output!E287</f>
        <v>0</v>
      </c>
      <c r="AS214" s="22">
        <f t="shared" si="204"/>
        <v>0</v>
      </c>
      <c r="AT214" s="22">
        <f t="shared" si="205"/>
        <v>0</v>
      </c>
      <c r="AU214" s="250">
        <f t="shared" si="206"/>
        <v>0</v>
      </c>
      <c r="AV214" s="36" t="e">
        <f t="shared" si="191"/>
        <v>#DIV/0!</v>
      </c>
      <c r="AW214" s="36" t="e">
        <f t="shared" si="192"/>
        <v>#DIV/0!</v>
      </c>
      <c r="AX214" s="10">
        <f>[5]Output!Q287</f>
        <v>0</v>
      </c>
      <c r="AY214" s="10">
        <f>[5]Output!R287</f>
        <v>0</v>
      </c>
      <c r="BA214" s="5">
        <f>[6]Output!B287</f>
        <v>2649</v>
      </c>
      <c r="BB214" s="5">
        <f>[6]Output!C287</f>
        <v>2795</v>
      </c>
      <c r="BC214" s="8">
        <f>[6]Output!D287</f>
        <v>270</v>
      </c>
      <c r="BD214" s="8">
        <f>[6]Output!E287</f>
        <v>295</v>
      </c>
      <c r="BE214" s="22">
        <f t="shared" si="207"/>
        <v>2919</v>
      </c>
      <c r="BF214" s="22">
        <f t="shared" si="208"/>
        <v>3090</v>
      </c>
      <c r="BG214" s="250">
        <f t="shared" si="209"/>
        <v>6009</v>
      </c>
      <c r="BH214" s="36">
        <f t="shared" si="193"/>
        <v>9.249743062692703E-2</v>
      </c>
      <c r="BI214" s="36">
        <f t="shared" si="194"/>
        <v>9.5469255663430425E-2</v>
      </c>
      <c r="BJ214" s="10">
        <f>[5]Output!AC287</f>
        <v>0</v>
      </c>
      <c r="BK214" s="10">
        <f>[5]Output!AD287</f>
        <v>0</v>
      </c>
    </row>
    <row r="215" spans="1:63" x14ac:dyDescent="0.25">
      <c r="A215" s="33">
        <v>13</v>
      </c>
      <c r="C215" s="5">
        <f>[3]Output!B288</f>
        <v>0</v>
      </c>
      <c r="D215" s="5">
        <f>[3]Output!C288</f>
        <v>0</v>
      </c>
      <c r="E215" s="8">
        <f>[3]Output!D288</f>
        <v>0</v>
      </c>
      <c r="F215" s="8">
        <f>[3]Output!E288</f>
        <v>0</v>
      </c>
      <c r="G215" s="22">
        <f t="shared" si="195"/>
        <v>0</v>
      </c>
      <c r="H215" s="22">
        <f t="shared" si="196"/>
        <v>0</v>
      </c>
      <c r="I215" s="250">
        <f t="shared" si="197"/>
        <v>0</v>
      </c>
      <c r="J215" s="36" t="e">
        <f t="shared" si="185"/>
        <v>#DIV/0!</v>
      </c>
      <c r="K215" s="36" t="e">
        <f t="shared" si="186"/>
        <v>#DIV/0!</v>
      </c>
      <c r="L215" s="10">
        <f>[3]Output!Q288</f>
        <v>0</v>
      </c>
      <c r="M215" s="10">
        <f>[3]Output!R288</f>
        <v>0</v>
      </c>
      <c r="O215" s="5">
        <f>[4]Output!B288</f>
        <v>0</v>
      </c>
      <c r="P215" s="5">
        <f>[4]Output!C288</f>
        <v>0</v>
      </c>
      <c r="Q215" s="8">
        <f>[4]Output!D288</f>
        <v>0</v>
      </c>
      <c r="R215" s="8">
        <f>[4]Output!E288</f>
        <v>0</v>
      </c>
      <c r="S215" s="22">
        <f t="shared" si="198"/>
        <v>0</v>
      </c>
      <c r="T215" s="22">
        <f t="shared" si="199"/>
        <v>0</v>
      </c>
      <c r="U215" s="250">
        <f t="shared" si="200"/>
        <v>0</v>
      </c>
      <c r="V215" s="36" t="e">
        <f t="shared" si="187"/>
        <v>#DIV/0!</v>
      </c>
      <c r="W215" s="36" t="e">
        <f t="shared" si="188"/>
        <v>#DIV/0!</v>
      </c>
      <c r="X215" s="10">
        <f>[4]Output!Q288</f>
        <v>0</v>
      </c>
      <c r="Y215" s="10">
        <f>[4]Output!R288</f>
        <v>0</v>
      </c>
      <c r="AA215" s="33">
        <v>13</v>
      </c>
      <c r="AC215" s="5">
        <f>[2]Output!B288</f>
        <v>0</v>
      </c>
      <c r="AD215" s="5">
        <f>[2]Output!C288</f>
        <v>0</v>
      </c>
      <c r="AE215" s="8">
        <f>[2]Output!D288</f>
        <v>0</v>
      </c>
      <c r="AF215" s="8">
        <f>[2]Output!E288</f>
        <v>0</v>
      </c>
      <c r="AG215" s="22">
        <f t="shared" si="201"/>
        <v>0</v>
      </c>
      <c r="AH215" s="22">
        <f t="shared" si="202"/>
        <v>0</v>
      </c>
      <c r="AI215" s="250">
        <f t="shared" si="203"/>
        <v>0</v>
      </c>
      <c r="AJ215" s="36" t="e">
        <f t="shared" si="189"/>
        <v>#DIV/0!</v>
      </c>
      <c r="AK215" s="36" t="e">
        <f t="shared" si="190"/>
        <v>#DIV/0!</v>
      </c>
      <c r="AL215" s="10">
        <f>[2]Output!Q288</f>
        <v>0</v>
      </c>
      <c r="AM215" s="10">
        <f>[2]Output!R288</f>
        <v>0</v>
      </c>
      <c r="AO215" s="5">
        <f>[5]Output!B288</f>
        <v>0</v>
      </c>
      <c r="AP215" s="5">
        <f>[5]Output!C288</f>
        <v>0</v>
      </c>
      <c r="AQ215" s="8">
        <f>[5]Output!D288</f>
        <v>0</v>
      </c>
      <c r="AR215" s="8">
        <f>[5]Output!E288</f>
        <v>0</v>
      </c>
      <c r="AS215" s="22">
        <f t="shared" si="204"/>
        <v>0</v>
      </c>
      <c r="AT215" s="22">
        <f t="shared" si="205"/>
        <v>0</v>
      </c>
      <c r="AU215" s="250">
        <f t="shared" si="206"/>
        <v>0</v>
      </c>
      <c r="AV215" s="36" t="e">
        <f t="shared" si="191"/>
        <v>#DIV/0!</v>
      </c>
      <c r="AW215" s="36" t="e">
        <f t="shared" si="192"/>
        <v>#DIV/0!</v>
      </c>
      <c r="AX215" s="10">
        <f>[5]Output!Q288</f>
        <v>0</v>
      </c>
      <c r="AY215" s="10">
        <f>[5]Output!R288</f>
        <v>0</v>
      </c>
      <c r="BA215" s="5">
        <f>[6]Output!B288</f>
        <v>2738</v>
      </c>
      <c r="BB215" s="5">
        <f>[6]Output!C288</f>
        <v>2832</v>
      </c>
      <c r="BC215" s="8">
        <f>[6]Output!D288</f>
        <v>290</v>
      </c>
      <c r="BD215" s="8">
        <f>[6]Output!E288</f>
        <v>297</v>
      </c>
      <c r="BE215" s="22">
        <f t="shared" si="207"/>
        <v>3028</v>
      </c>
      <c r="BF215" s="22">
        <f t="shared" si="208"/>
        <v>3129</v>
      </c>
      <c r="BG215" s="250">
        <f t="shared" si="209"/>
        <v>6157</v>
      </c>
      <c r="BH215" s="36">
        <f t="shared" si="193"/>
        <v>9.577278731836196E-2</v>
      </c>
      <c r="BI215" s="36">
        <f t="shared" si="194"/>
        <v>9.4918504314477473E-2</v>
      </c>
      <c r="BJ215" s="10">
        <f>[5]Output!AC288</f>
        <v>0</v>
      </c>
      <c r="BK215" s="10">
        <f>[5]Output!AD288</f>
        <v>0</v>
      </c>
    </row>
    <row r="216" spans="1:63" x14ac:dyDescent="0.25">
      <c r="A216" s="33">
        <v>14</v>
      </c>
      <c r="C216" s="5">
        <f>[3]Output!B289</f>
        <v>0</v>
      </c>
      <c r="D216" s="5">
        <f>[3]Output!C289</f>
        <v>0</v>
      </c>
      <c r="E216" s="8">
        <f>[3]Output!D289</f>
        <v>0</v>
      </c>
      <c r="F216" s="8">
        <f>[3]Output!E289</f>
        <v>0</v>
      </c>
      <c r="G216" s="22">
        <f t="shared" si="195"/>
        <v>0</v>
      </c>
      <c r="H216" s="22">
        <f t="shared" si="196"/>
        <v>0</v>
      </c>
      <c r="I216" s="250">
        <f t="shared" si="197"/>
        <v>0</v>
      </c>
      <c r="J216" s="36" t="e">
        <f t="shared" si="185"/>
        <v>#DIV/0!</v>
      </c>
      <c r="K216" s="36" t="e">
        <f t="shared" si="186"/>
        <v>#DIV/0!</v>
      </c>
      <c r="L216" s="10">
        <f>[3]Output!Q289</f>
        <v>0</v>
      </c>
      <c r="M216" s="10">
        <f>[3]Output!R289</f>
        <v>0</v>
      </c>
      <c r="O216" s="5">
        <f>[4]Output!B289</f>
        <v>0</v>
      </c>
      <c r="P216" s="5">
        <f>[4]Output!C289</f>
        <v>0</v>
      </c>
      <c r="Q216" s="8">
        <f>[4]Output!D289</f>
        <v>0</v>
      </c>
      <c r="R216" s="8">
        <f>[4]Output!E289</f>
        <v>0</v>
      </c>
      <c r="S216" s="22">
        <f t="shared" si="198"/>
        <v>0</v>
      </c>
      <c r="T216" s="22">
        <f t="shared" si="199"/>
        <v>0</v>
      </c>
      <c r="U216" s="250">
        <f t="shared" si="200"/>
        <v>0</v>
      </c>
      <c r="V216" s="36" t="e">
        <f t="shared" si="187"/>
        <v>#DIV/0!</v>
      </c>
      <c r="W216" s="36" t="e">
        <f t="shared" si="188"/>
        <v>#DIV/0!</v>
      </c>
      <c r="X216" s="10">
        <f>[4]Output!Q289</f>
        <v>0</v>
      </c>
      <c r="Y216" s="10">
        <f>[4]Output!R289</f>
        <v>0</v>
      </c>
      <c r="AA216" s="33">
        <v>14</v>
      </c>
      <c r="AC216" s="5">
        <f>[2]Output!B289</f>
        <v>0</v>
      </c>
      <c r="AD216" s="5">
        <f>[2]Output!C289</f>
        <v>0</v>
      </c>
      <c r="AE216" s="8">
        <f>[2]Output!D289</f>
        <v>0</v>
      </c>
      <c r="AF216" s="8">
        <f>[2]Output!E289</f>
        <v>0</v>
      </c>
      <c r="AG216" s="22">
        <f t="shared" si="201"/>
        <v>0</v>
      </c>
      <c r="AH216" s="22">
        <f t="shared" si="202"/>
        <v>0</v>
      </c>
      <c r="AI216" s="250">
        <f t="shared" si="203"/>
        <v>0</v>
      </c>
      <c r="AJ216" s="36" t="e">
        <f t="shared" si="189"/>
        <v>#DIV/0!</v>
      </c>
      <c r="AK216" s="36" t="e">
        <f t="shared" si="190"/>
        <v>#DIV/0!</v>
      </c>
      <c r="AL216" s="10">
        <f>[2]Output!Q289</f>
        <v>0</v>
      </c>
      <c r="AM216" s="10">
        <f>[2]Output!R289</f>
        <v>0</v>
      </c>
      <c r="AO216" s="5">
        <f>[5]Output!B289</f>
        <v>0</v>
      </c>
      <c r="AP216" s="5">
        <f>[5]Output!C289</f>
        <v>0</v>
      </c>
      <c r="AQ216" s="8">
        <f>[5]Output!D289</f>
        <v>0</v>
      </c>
      <c r="AR216" s="8">
        <f>[5]Output!E289</f>
        <v>0</v>
      </c>
      <c r="AS216" s="22">
        <f t="shared" si="204"/>
        <v>0</v>
      </c>
      <c r="AT216" s="22">
        <f t="shared" si="205"/>
        <v>0</v>
      </c>
      <c r="AU216" s="250">
        <f t="shared" si="206"/>
        <v>0</v>
      </c>
      <c r="AV216" s="36" t="e">
        <f t="shared" si="191"/>
        <v>#DIV/0!</v>
      </c>
      <c r="AW216" s="36" t="e">
        <f t="shared" si="192"/>
        <v>#DIV/0!</v>
      </c>
      <c r="AX216" s="10">
        <f>[5]Output!Q289</f>
        <v>0</v>
      </c>
      <c r="AY216" s="10">
        <f>[5]Output!R289</f>
        <v>0</v>
      </c>
      <c r="BA216" s="5">
        <f>[6]Output!B289</f>
        <v>2893</v>
      </c>
      <c r="BB216" s="5">
        <f>[6]Output!C289</f>
        <v>2956</v>
      </c>
      <c r="BC216" s="8">
        <f>[6]Output!D289</f>
        <v>304</v>
      </c>
      <c r="BD216" s="8">
        <f>[6]Output!E289</f>
        <v>312</v>
      </c>
      <c r="BE216" s="22">
        <f t="shared" si="207"/>
        <v>3197</v>
      </c>
      <c r="BF216" s="22">
        <f t="shared" si="208"/>
        <v>3268</v>
      </c>
      <c r="BG216" s="250">
        <f t="shared" si="209"/>
        <v>6465</v>
      </c>
      <c r="BH216" s="36">
        <f t="shared" si="193"/>
        <v>9.5089146074444797E-2</v>
      </c>
      <c r="BI216" s="36">
        <f t="shared" si="194"/>
        <v>9.5471236230110154E-2</v>
      </c>
      <c r="BJ216" s="10">
        <f>[5]Output!AC289</f>
        <v>0</v>
      </c>
      <c r="BK216" s="10">
        <f>[5]Output!AD289</f>
        <v>0</v>
      </c>
    </row>
    <row r="217" spans="1:63" x14ac:dyDescent="0.25">
      <c r="A217" s="33">
        <v>15</v>
      </c>
      <c r="C217" s="5">
        <f>[3]Output!B290</f>
        <v>0</v>
      </c>
      <c r="D217" s="5">
        <f>[3]Output!C290</f>
        <v>0</v>
      </c>
      <c r="E217" s="8">
        <f>[3]Output!D290</f>
        <v>0</v>
      </c>
      <c r="F217" s="8">
        <f>[3]Output!E290</f>
        <v>0</v>
      </c>
      <c r="G217" s="22">
        <f t="shared" si="195"/>
        <v>0</v>
      </c>
      <c r="H217" s="22">
        <f t="shared" si="196"/>
        <v>0</v>
      </c>
      <c r="I217" s="250">
        <f t="shared" si="197"/>
        <v>0</v>
      </c>
      <c r="J217" s="36" t="e">
        <f t="shared" si="185"/>
        <v>#DIV/0!</v>
      </c>
      <c r="K217" s="36" t="e">
        <f t="shared" si="186"/>
        <v>#DIV/0!</v>
      </c>
      <c r="L217" s="10">
        <f>[3]Output!Q290</f>
        <v>0</v>
      </c>
      <c r="M217" s="10">
        <f>[3]Output!R290</f>
        <v>0</v>
      </c>
      <c r="O217" s="5">
        <f>[4]Output!B290</f>
        <v>0</v>
      </c>
      <c r="P217" s="5">
        <f>[4]Output!C290</f>
        <v>0</v>
      </c>
      <c r="Q217" s="8">
        <f>[4]Output!D290</f>
        <v>0</v>
      </c>
      <c r="R217" s="8">
        <f>[4]Output!E290</f>
        <v>0</v>
      </c>
      <c r="S217" s="22">
        <f t="shared" si="198"/>
        <v>0</v>
      </c>
      <c r="T217" s="22">
        <f t="shared" si="199"/>
        <v>0</v>
      </c>
      <c r="U217" s="250">
        <f t="shared" si="200"/>
        <v>0</v>
      </c>
      <c r="V217" s="36" t="e">
        <f t="shared" si="187"/>
        <v>#DIV/0!</v>
      </c>
      <c r="W217" s="36" t="e">
        <f t="shared" si="188"/>
        <v>#DIV/0!</v>
      </c>
      <c r="X217" s="10">
        <f>[4]Output!Q290</f>
        <v>0</v>
      </c>
      <c r="Y217" s="10">
        <f>[4]Output!R290</f>
        <v>0</v>
      </c>
      <c r="AA217" s="33">
        <v>15</v>
      </c>
      <c r="AC217" s="5">
        <f>[2]Output!B290</f>
        <v>0</v>
      </c>
      <c r="AD217" s="5">
        <f>[2]Output!C290</f>
        <v>0</v>
      </c>
      <c r="AE217" s="8">
        <f>[2]Output!D290</f>
        <v>0</v>
      </c>
      <c r="AF217" s="8">
        <f>[2]Output!E290</f>
        <v>0</v>
      </c>
      <c r="AG217" s="22">
        <f t="shared" si="201"/>
        <v>0</v>
      </c>
      <c r="AH217" s="22">
        <f t="shared" si="202"/>
        <v>0</v>
      </c>
      <c r="AI217" s="250">
        <f t="shared" si="203"/>
        <v>0</v>
      </c>
      <c r="AJ217" s="36" t="e">
        <f t="shared" si="189"/>
        <v>#DIV/0!</v>
      </c>
      <c r="AK217" s="36" t="e">
        <f t="shared" si="190"/>
        <v>#DIV/0!</v>
      </c>
      <c r="AL217" s="10">
        <f>[2]Output!Q290</f>
        <v>0</v>
      </c>
      <c r="AM217" s="10">
        <f>[2]Output!R290</f>
        <v>0</v>
      </c>
      <c r="AO217" s="5">
        <f>[5]Output!B290</f>
        <v>0</v>
      </c>
      <c r="AP217" s="5">
        <f>[5]Output!C290</f>
        <v>0</v>
      </c>
      <c r="AQ217" s="8">
        <f>[5]Output!D290</f>
        <v>0</v>
      </c>
      <c r="AR217" s="8">
        <f>[5]Output!E290</f>
        <v>0</v>
      </c>
      <c r="AS217" s="22">
        <f t="shared" si="204"/>
        <v>0</v>
      </c>
      <c r="AT217" s="22">
        <f t="shared" si="205"/>
        <v>0</v>
      </c>
      <c r="AU217" s="250">
        <f t="shared" si="206"/>
        <v>0</v>
      </c>
      <c r="AV217" s="36" t="e">
        <f t="shared" si="191"/>
        <v>#DIV/0!</v>
      </c>
      <c r="AW217" s="36" t="e">
        <f t="shared" si="192"/>
        <v>#DIV/0!</v>
      </c>
      <c r="AX217" s="10">
        <f>[5]Output!Q290</f>
        <v>0</v>
      </c>
      <c r="AY217" s="10">
        <f>[5]Output!R290</f>
        <v>0</v>
      </c>
      <c r="BA217" s="5">
        <f>[6]Output!B290</f>
        <v>3189</v>
      </c>
      <c r="BB217" s="5">
        <f>[6]Output!C290</f>
        <v>3114</v>
      </c>
      <c r="BC217" s="8">
        <f>[6]Output!D290</f>
        <v>401</v>
      </c>
      <c r="BD217" s="8">
        <f>[6]Output!E290</f>
        <v>355</v>
      </c>
      <c r="BE217" s="22">
        <f t="shared" si="207"/>
        <v>3590</v>
      </c>
      <c r="BF217" s="22">
        <f t="shared" si="208"/>
        <v>3469</v>
      </c>
      <c r="BG217" s="250">
        <f t="shared" si="209"/>
        <v>7059</v>
      </c>
      <c r="BH217" s="36">
        <f t="shared" si="193"/>
        <v>0.1116991643454039</v>
      </c>
      <c r="BI217" s="36">
        <f t="shared" si="194"/>
        <v>0.1023349668492361</v>
      </c>
      <c r="BJ217" s="10">
        <f>[5]Output!AC290</f>
        <v>0</v>
      </c>
      <c r="BK217" s="10">
        <f>[5]Output!AD290</f>
        <v>0</v>
      </c>
    </row>
    <row r="218" spans="1:63" x14ac:dyDescent="0.25">
      <c r="A218" s="33">
        <v>16</v>
      </c>
      <c r="C218" s="5">
        <f>[3]Output!B291</f>
        <v>0</v>
      </c>
      <c r="D218" s="5">
        <f>[3]Output!C291</f>
        <v>0</v>
      </c>
      <c r="E218" s="8">
        <f>[3]Output!D291</f>
        <v>0</v>
      </c>
      <c r="F218" s="8">
        <f>[3]Output!E291</f>
        <v>0</v>
      </c>
      <c r="G218" s="22">
        <f t="shared" si="195"/>
        <v>0</v>
      </c>
      <c r="H218" s="22">
        <f t="shared" si="196"/>
        <v>0</v>
      </c>
      <c r="I218" s="250">
        <f t="shared" si="197"/>
        <v>0</v>
      </c>
      <c r="J218" s="36" t="e">
        <f t="shared" si="185"/>
        <v>#DIV/0!</v>
      </c>
      <c r="K218" s="36" t="e">
        <f t="shared" si="186"/>
        <v>#DIV/0!</v>
      </c>
      <c r="L218" s="10">
        <f>[3]Output!Q291</f>
        <v>0</v>
      </c>
      <c r="M218" s="10">
        <f>[3]Output!R291</f>
        <v>0</v>
      </c>
      <c r="O218" s="5">
        <f>[4]Output!B291</f>
        <v>0</v>
      </c>
      <c r="P218" s="5">
        <f>[4]Output!C291</f>
        <v>0</v>
      </c>
      <c r="Q218" s="8">
        <f>[4]Output!D291</f>
        <v>0</v>
      </c>
      <c r="R218" s="8">
        <f>[4]Output!E291</f>
        <v>0</v>
      </c>
      <c r="S218" s="22">
        <f t="shared" si="198"/>
        <v>0</v>
      </c>
      <c r="T218" s="22">
        <f t="shared" si="199"/>
        <v>0</v>
      </c>
      <c r="U218" s="250">
        <f t="shared" si="200"/>
        <v>0</v>
      </c>
      <c r="V218" s="36" t="e">
        <f t="shared" si="187"/>
        <v>#DIV/0!</v>
      </c>
      <c r="W218" s="36" t="e">
        <f t="shared" si="188"/>
        <v>#DIV/0!</v>
      </c>
      <c r="X218" s="10">
        <f>[4]Output!Q291</f>
        <v>0</v>
      </c>
      <c r="Y218" s="10">
        <f>[4]Output!R291</f>
        <v>0</v>
      </c>
      <c r="AA218" s="33">
        <v>16</v>
      </c>
      <c r="AC218" s="5">
        <f>[2]Output!B291</f>
        <v>0</v>
      </c>
      <c r="AD218" s="5">
        <f>[2]Output!C291</f>
        <v>0</v>
      </c>
      <c r="AE218" s="8">
        <f>[2]Output!D291</f>
        <v>0</v>
      </c>
      <c r="AF218" s="8">
        <f>[2]Output!E291</f>
        <v>0</v>
      </c>
      <c r="AG218" s="22">
        <f t="shared" si="201"/>
        <v>0</v>
      </c>
      <c r="AH218" s="22">
        <f t="shared" si="202"/>
        <v>0</v>
      </c>
      <c r="AI218" s="250">
        <f t="shared" si="203"/>
        <v>0</v>
      </c>
      <c r="AJ218" s="36" t="e">
        <f t="shared" si="189"/>
        <v>#DIV/0!</v>
      </c>
      <c r="AK218" s="36" t="e">
        <f t="shared" si="190"/>
        <v>#DIV/0!</v>
      </c>
      <c r="AL218" s="10">
        <f>[2]Output!Q291</f>
        <v>0</v>
      </c>
      <c r="AM218" s="10">
        <f>[2]Output!R291</f>
        <v>0</v>
      </c>
      <c r="AO218" s="5">
        <f>[5]Output!B291</f>
        <v>0</v>
      </c>
      <c r="AP218" s="5">
        <f>[5]Output!C291</f>
        <v>0</v>
      </c>
      <c r="AQ218" s="8">
        <f>[5]Output!D291</f>
        <v>0</v>
      </c>
      <c r="AR218" s="8">
        <f>[5]Output!E291</f>
        <v>0</v>
      </c>
      <c r="AS218" s="22">
        <f t="shared" si="204"/>
        <v>0</v>
      </c>
      <c r="AT218" s="22">
        <f t="shared" si="205"/>
        <v>0</v>
      </c>
      <c r="AU218" s="250">
        <f t="shared" si="206"/>
        <v>0</v>
      </c>
      <c r="AV218" s="36" t="e">
        <f t="shared" si="191"/>
        <v>#DIV/0!</v>
      </c>
      <c r="AW218" s="36" t="e">
        <f t="shared" si="192"/>
        <v>#DIV/0!</v>
      </c>
      <c r="AX218" s="10">
        <f>[5]Output!Q291</f>
        <v>0</v>
      </c>
      <c r="AY218" s="10">
        <f>[5]Output!R291</f>
        <v>0</v>
      </c>
      <c r="BA218" s="5">
        <f>[6]Output!B291</f>
        <v>3545</v>
      </c>
      <c r="BB218" s="5">
        <f>[6]Output!C291</f>
        <v>3630</v>
      </c>
      <c r="BC218" s="8">
        <f>[6]Output!D291</f>
        <v>734</v>
      </c>
      <c r="BD218" s="8">
        <f>[6]Output!E291</f>
        <v>708</v>
      </c>
      <c r="BE218" s="22">
        <f t="shared" si="207"/>
        <v>4279</v>
      </c>
      <c r="BF218" s="22">
        <f t="shared" si="208"/>
        <v>4338</v>
      </c>
      <c r="BG218" s="250">
        <f t="shared" si="209"/>
        <v>8617</v>
      </c>
      <c r="BH218" s="36">
        <f t="shared" si="193"/>
        <v>0.17153540546856741</v>
      </c>
      <c r="BI218" s="36">
        <f t="shared" si="194"/>
        <v>0.16320885200553251</v>
      </c>
      <c r="BJ218" s="10">
        <f>[5]Output!AC291</f>
        <v>0</v>
      </c>
      <c r="BK218" s="10">
        <f>[5]Output!AD291</f>
        <v>0</v>
      </c>
    </row>
    <row r="219" spans="1:63" x14ac:dyDescent="0.25">
      <c r="A219" s="34">
        <v>17</v>
      </c>
      <c r="C219" s="19">
        <f>[3]Output!B292</f>
        <v>0</v>
      </c>
      <c r="D219" s="19">
        <f>[3]Output!C292</f>
        <v>0</v>
      </c>
      <c r="E219" s="20">
        <f>[3]Output!D292</f>
        <v>0</v>
      </c>
      <c r="F219" s="20">
        <f>[3]Output!E292</f>
        <v>0</v>
      </c>
      <c r="G219" s="23">
        <f t="shared" si="195"/>
        <v>0</v>
      </c>
      <c r="H219" s="23">
        <f t="shared" si="196"/>
        <v>0</v>
      </c>
      <c r="I219" s="251">
        <f t="shared" si="197"/>
        <v>0</v>
      </c>
      <c r="J219" s="37" t="e">
        <f t="shared" si="185"/>
        <v>#DIV/0!</v>
      </c>
      <c r="K219" s="37" t="e">
        <f t="shared" si="186"/>
        <v>#DIV/0!</v>
      </c>
      <c r="L219" s="21">
        <f>[3]Output!Q292</f>
        <v>0</v>
      </c>
      <c r="M219" s="21">
        <f>[3]Output!R292</f>
        <v>0</v>
      </c>
      <c r="O219" s="19">
        <f>[4]Output!B292</f>
        <v>0</v>
      </c>
      <c r="P219" s="19">
        <f>[4]Output!C292</f>
        <v>0</v>
      </c>
      <c r="Q219" s="20">
        <f>[4]Output!D292</f>
        <v>0</v>
      </c>
      <c r="R219" s="20">
        <f>[4]Output!E292</f>
        <v>0</v>
      </c>
      <c r="S219" s="23">
        <f t="shared" si="198"/>
        <v>0</v>
      </c>
      <c r="T219" s="23">
        <f t="shared" si="199"/>
        <v>0</v>
      </c>
      <c r="U219" s="251">
        <f t="shared" si="200"/>
        <v>0</v>
      </c>
      <c r="V219" s="37" t="e">
        <f t="shared" si="187"/>
        <v>#DIV/0!</v>
      </c>
      <c r="W219" s="37" t="e">
        <f t="shared" si="188"/>
        <v>#DIV/0!</v>
      </c>
      <c r="X219" s="21">
        <f>[4]Output!Q292</f>
        <v>0</v>
      </c>
      <c r="Y219" s="21">
        <f>[4]Output!R292</f>
        <v>0</v>
      </c>
      <c r="AA219" s="34">
        <v>17</v>
      </c>
      <c r="AC219" s="19">
        <f>[2]Output!B292</f>
        <v>0</v>
      </c>
      <c r="AD219" s="19">
        <f>[2]Output!C292</f>
        <v>0</v>
      </c>
      <c r="AE219" s="20">
        <f>[2]Output!D292</f>
        <v>0</v>
      </c>
      <c r="AF219" s="20">
        <f>[2]Output!E292</f>
        <v>0</v>
      </c>
      <c r="AG219" s="23">
        <f t="shared" si="201"/>
        <v>0</v>
      </c>
      <c r="AH219" s="23">
        <f t="shared" si="202"/>
        <v>0</v>
      </c>
      <c r="AI219" s="251">
        <f t="shared" si="203"/>
        <v>0</v>
      </c>
      <c r="AJ219" s="37" t="e">
        <f t="shared" si="189"/>
        <v>#DIV/0!</v>
      </c>
      <c r="AK219" s="37" t="e">
        <f t="shared" si="190"/>
        <v>#DIV/0!</v>
      </c>
      <c r="AL219" s="21">
        <f>[2]Output!Q292</f>
        <v>0</v>
      </c>
      <c r="AM219" s="21">
        <f>[2]Output!R292</f>
        <v>0</v>
      </c>
      <c r="AO219" s="19">
        <f>[5]Output!B292</f>
        <v>0</v>
      </c>
      <c r="AP219" s="19">
        <f>[5]Output!C292</f>
        <v>0</v>
      </c>
      <c r="AQ219" s="20">
        <f>[5]Output!D292</f>
        <v>0</v>
      </c>
      <c r="AR219" s="20">
        <f>[5]Output!E292</f>
        <v>0</v>
      </c>
      <c r="AS219" s="23">
        <f t="shared" si="204"/>
        <v>0</v>
      </c>
      <c r="AT219" s="23">
        <f t="shared" si="205"/>
        <v>0</v>
      </c>
      <c r="AU219" s="251">
        <f t="shared" si="206"/>
        <v>0</v>
      </c>
      <c r="AV219" s="37" t="e">
        <f t="shared" si="191"/>
        <v>#DIV/0!</v>
      </c>
      <c r="AW219" s="37" t="e">
        <f t="shared" si="192"/>
        <v>#DIV/0!</v>
      </c>
      <c r="AX219" s="21">
        <f>[5]Output!Q292</f>
        <v>0</v>
      </c>
      <c r="AY219" s="21">
        <f>[5]Output!R292</f>
        <v>0</v>
      </c>
      <c r="BA219" s="19">
        <f>[6]Output!B292</f>
        <v>3611</v>
      </c>
      <c r="BB219" s="19">
        <f>[6]Output!C292</f>
        <v>3544</v>
      </c>
      <c r="BC219" s="20">
        <f>[6]Output!D292</f>
        <v>762</v>
      </c>
      <c r="BD219" s="20">
        <f>[6]Output!E292</f>
        <v>682</v>
      </c>
      <c r="BE219" s="23">
        <f t="shared" si="207"/>
        <v>4373</v>
      </c>
      <c r="BF219" s="23">
        <f t="shared" si="208"/>
        <v>4226</v>
      </c>
      <c r="BG219" s="251">
        <f t="shared" si="209"/>
        <v>8599</v>
      </c>
      <c r="BH219" s="37">
        <f t="shared" si="193"/>
        <v>0.17425108621083923</v>
      </c>
      <c r="BI219" s="37">
        <f t="shared" si="194"/>
        <v>0.16138192143871274</v>
      </c>
      <c r="BJ219" s="21">
        <f>[5]Output!AC292</f>
        <v>0</v>
      </c>
      <c r="BK219" s="21">
        <f>[5]Output!AD292</f>
        <v>0</v>
      </c>
    </row>
    <row r="220" spans="1:63" x14ac:dyDescent="0.25">
      <c r="A220" s="34">
        <v>18</v>
      </c>
      <c r="C220" s="19">
        <f>[3]Output!B293</f>
        <v>0</v>
      </c>
      <c r="D220" s="19">
        <f>[3]Output!C293</f>
        <v>0</v>
      </c>
      <c r="E220" s="20">
        <f>[3]Output!D293</f>
        <v>0</v>
      </c>
      <c r="F220" s="20">
        <f>[3]Output!E293</f>
        <v>0</v>
      </c>
      <c r="G220" s="23">
        <f t="shared" si="195"/>
        <v>0</v>
      </c>
      <c r="H220" s="23">
        <f t="shared" si="196"/>
        <v>0</v>
      </c>
      <c r="I220" s="251">
        <f t="shared" si="197"/>
        <v>0</v>
      </c>
      <c r="J220" s="37" t="e">
        <f t="shared" si="185"/>
        <v>#DIV/0!</v>
      </c>
      <c r="K220" s="37" t="e">
        <f t="shared" si="186"/>
        <v>#DIV/0!</v>
      </c>
      <c r="L220" s="21">
        <f>[3]Output!Q293</f>
        <v>0</v>
      </c>
      <c r="M220" s="21">
        <f>[3]Output!R293</f>
        <v>0</v>
      </c>
      <c r="O220" s="19">
        <f>[4]Output!B293</f>
        <v>0</v>
      </c>
      <c r="P220" s="19">
        <f>[4]Output!C293</f>
        <v>0</v>
      </c>
      <c r="Q220" s="20">
        <f>[4]Output!D293</f>
        <v>0</v>
      </c>
      <c r="R220" s="20">
        <f>[4]Output!E293</f>
        <v>0</v>
      </c>
      <c r="S220" s="23">
        <f t="shared" si="198"/>
        <v>0</v>
      </c>
      <c r="T220" s="23">
        <f t="shared" si="199"/>
        <v>0</v>
      </c>
      <c r="U220" s="251">
        <f t="shared" si="200"/>
        <v>0</v>
      </c>
      <c r="V220" s="37" t="e">
        <f t="shared" si="187"/>
        <v>#DIV/0!</v>
      </c>
      <c r="W220" s="37" t="e">
        <f t="shared" si="188"/>
        <v>#DIV/0!</v>
      </c>
      <c r="X220" s="21">
        <f>[4]Output!Q293</f>
        <v>0</v>
      </c>
      <c r="Y220" s="21">
        <f>[4]Output!R293</f>
        <v>0</v>
      </c>
      <c r="AA220" s="34">
        <v>18</v>
      </c>
      <c r="AC220" s="19">
        <f>[2]Output!B293</f>
        <v>0</v>
      </c>
      <c r="AD220" s="19">
        <f>[2]Output!C293</f>
        <v>0</v>
      </c>
      <c r="AE220" s="20">
        <f>[2]Output!D293</f>
        <v>0</v>
      </c>
      <c r="AF220" s="20">
        <f>[2]Output!E293</f>
        <v>0</v>
      </c>
      <c r="AG220" s="23">
        <f t="shared" si="201"/>
        <v>0</v>
      </c>
      <c r="AH220" s="23">
        <f t="shared" si="202"/>
        <v>0</v>
      </c>
      <c r="AI220" s="251">
        <f t="shared" si="203"/>
        <v>0</v>
      </c>
      <c r="AJ220" s="37" t="e">
        <f t="shared" si="189"/>
        <v>#DIV/0!</v>
      </c>
      <c r="AK220" s="37" t="e">
        <f t="shared" si="190"/>
        <v>#DIV/0!</v>
      </c>
      <c r="AL220" s="21">
        <f>[2]Output!Q293</f>
        <v>0</v>
      </c>
      <c r="AM220" s="21">
        <f>[2]Output!R293</f>
        <v>0</v>
      </c>
      <c r="AO220" s="19">
        <f>[5]Output!B293</f>
        <v>0</v>
      </c>
      <c r="AP220" s="19">
        <f>[5]Output!C293</f>
        <v>0</v>
      </c>
      <c r="AQ220" s="20">
        <f>[5]Output!D293</f>
        <v>0</v>
      </c>
      <c r="AR220" s="20">
        <f>[5]Output!E293</f>
        <v>0</v>
      </c>
      <c r="AS220" s="23">
        <f t="shared" si="204"/>
        <v>0</v>
      </c>
      <c r="AT220" s="23">
        <f t="shared" si="205"/>
        <v>0</v>
      </c>
      <c r="AU220" s="251">
        <f t="shared" si="206"/>
        <v>0</v>
      </c>
      <c r="AV220" s="37" t="e">
        <f t="shared" si="191"/>
        <v>#DIV/0!</v>
      </c>
      <c r="AW220" s="37" t="e">
        <f t="shared" si="192"/>
        <v>#DIV/0!</v>
      </c>
      <c r="AX220" s="21">
        <f>[5]Output!Q293</f>
        <v>0</v>
      </c>
      <c r="AY220" s="21">
        <f>[5]Output!R293</f>
        <v>0</v>
      </c>
      <c r="BA220" s="19">
        <f>[6]Output!B293</f>
        <v>4165</v>
      </c>
      <c r="BB220" s="19">
        <f>[6]Output!C293</f>
        <v>4107</v>
      </c>
      <c r="BC220" s="20">
        <f>[6]Output!D293</f>
        <v>1002</v>
      </c>
      <c r="BD220" s="20">
        <f>[6]Output!E293</f>
        <v>883</v>
      </c>
      <c r="BE220" s="23">
        <f t="shared" si="207"/>
        <v>5167</v>
      </c>
      <c r="BF220" s="23">
        <f t="shared" si="208"/>
        <v>4990</v>
      </c>
      <c r="BG220" s="251">
        <f t="shared" si="209"/>
        <v>10157</v>
      </c>
      <c r="BH220" s="37">
        <f t="shared" si="193"/>
        <v>0.19392297271143796</v>
      </c>
      <c r="BI220" s="37">
        <f t="shared" si="194"/>
        <v>0.17695390781563125</v>
      </c>
      <c r="BJ220" s="21">
        <f>[5]Output!AC293</f>
        <v>0</v>
      </c>
      <c r="BK220" s="21">
        <f>[5]Output!AD293</f>
        <v>0</v>
      </c>
    </row>
    <row r="221" spans="1:63" x14ac:dyDescent="0.25">
      <c r="A221" s="34">
        <v>19</v>
      </c>
      <c r="C221" s="19">
        <f>[3]Output!B294</f>
        <v>0</v>
      </c>
      <c r="D221" s="19">
        <f>[3]Output!C294</f>
        <v>0</v>
      </c>
      <c r="E221" s="20">
        <f>[3]Output!D294</f>
        <v>0</v>
      </c>
      <c r="F221" s="20">
        <f>[3]Output!E294</f>
        <v>0</v>
      </c>
      <c r="G221" s="23">
        <f t="shared" si="195"/>
        <v>0</v>
      </c>
      <c r="H221" s="23">
        <f t="shared" si="196"/>
        <v>0</v>
      </c>
      <c r="I221" s="251">
        <f t="shared" si="197"/>
        <v>0</v>
      </c>
      <c r="J221" s="37" t="e">
        <f t="shared" si="185"/>
        <v>#DIV/0!</v>
      </c>
      <c r="K221" s="37" t="e">
        <f t="shared" si="186"/>
        <v>#DIV/0!</v>
      </c>
      <c r="L221" s="21">
        <f>[3]Output!Q294</f>
        <v>0</v>
      </c>
      <c r="M221" s="21">
        <f>[3]Output!R294</f>
        <v>0</v>
      </c>
      <c r="O221" s="19">
        <f>[4]Output!B294</f>
        <v>0</v>
      </c>
      <c r="P221" s="19">
        <f>[4]Output!C294</f>
        <v>0</v>
      </c>
      <c r="Q221" s="20">
        <f>[4]Output!D294</f>
        <v>0</v>
      </c>
      <c r="R221" s="20">
        <f>[4]Output!E294</f>
        <v>0</v>
      </c>
      <c r="S221" s="23">
        <f t="shared" si="198"/>
        <v>0</v>
      </c>
      <c r="T221" s="23">
        <f t="shared" si="199"/>
        <v>0</v>
      </c>
      <c r="U221" s="251">
        <f t="shared" si="200"/>
        <v>0</v>
      </c>
      <c r="V221" s="37" t="e">
        <f t="shared" si="187"/>
        <v>#DIV/0!</v>
      </c>
      <c r="W221" s="37" t="e">
        <f t="shared" si="188"/>
        <v>#DIV/0!</v>
      </c>
      <c r="X221" s="21">
        <f>[4]Output!Q294</f>
        <v>0</v>
      </c>
      <c r="Y221" s="21">
        <f>[4]Output!R294</f>
        <v>0</v>
      </c>
      <c r="AA221" s="34">
        <v>19</v>
      </c>
      <c r="AC221" s="19">
        <f>[2]Output!B294</f>
        <v>0</v>
      </c>
      <c r="AD221" s="19">
        <f>[2]Output!C294</f>
        <v>0</v>
      </c>
      <c r="AE221" s="20">
        <f>[2]Output!D294</f>
        <v>0</v>
      </c>
      <c r="AF221" s="20">
        <f>[2]Output!E294</f>
        <v>0</v>
      </c>
      <c r="AG221" s="23">
        <f t="shared" si="201"/>
        <v>0</v>
      </c>
      <c r="AH221" s="23">
        <f t="shared" si="202"/>
        <v>0</v>
      </c>
      <c r="AI221" s="251">
        <f t="shared" si="203"/>
        <v>0</v>
      </c>
      <c r="AJ221" s="37" t="e">
        <f t="shared" si="189"/>
        <v>#DIV/0!</v>
      </c>
      <c r="AK221" s="37" t="e">
        <f t="shared" si="190"/>
        <v>#DIV/0!</v>
      </c>
      <c r="AL221" s="21">
        <f>[2]Output!Q294</f>
        <v>0</v>
      </c>
      <c r="AM221" s="21">
        <f>[2]Output!R294</f>
        <v>0</v>
      </c>
      <c r="AO221" s="19">
        <f>[5]Output!B294</f>
        <v>0</v>
      </c>
      <c r="AP221" s="19">
        <f>[5]Output!C294</f>
        <v>0</v>
      </c>
      <c r="AQ221" s="20">
        <f>[5]Output!D294</f>
        <v>0</v>
      </c>
      <c r="AR221" s="20">
        <f>[5]Output!E294</f>
        <v>0</v>
      </c>
      <c r="AS221" s="23">
        <f t="shared" si="204"/>
        <v>0</v>
      </c>
      <c r="AT221" s="23">
        <f t="shared" si="205"/>
        <v>0</v>
      </c>
      <c r="AU221" s="251">
        <f t="shared" si="206"/>
        <v>0</v>
      </c>
      <c r="AV221" s="37" t="e">
        <f t="shared" si="191"/>
        <v>#DIV/0!</v>
      </c>
      <c r="AW221" s="37" t="e">
        <f t="shared" si="192"/>
        <v>#DIV/0!</v>
      </c>
      <c r="AX221" s="21">
        <f>[5]Output!Q294</f>
        <v>0</v>
      </c>
      <c r="AY221" s="21">
        <f>[5]Output!R294</f>
        <v>0</v>
      </c>
      <c r="BA221" s="19">
        <f>[6]Output!B294</f>
        <v>3657</v>
      </c>
      <c r="BB221" s="19">
        <f>[6]Output!C294</f>
        <v>4004</v>
      </c>
      <c r="BC221" s="20">
        <f>[6]Output!D294</f>
        <v>367</v>
      </c>
      <c r="BD221" s="20">
        <f>[6]Output!E294</f>
        <v>424</v>
      </c>
      <c r="BE221" s="23">
        <f t="shared" si="207"/>
        <v>4024</v>
      </c>
      <c r="BF221" s="23">
        <f t="shared" si="208"/>
        <v>4428</v>
      </c>
      <c r="BG221" s="251">
        <f t="shared" si="209"/>
        <v>8452</v>
      </c>
      <c r="BH221" s="37">
        <f t="shared" si="193"/>
        <v>9.1202783300198806E-2</v>
      </c>
      <c r="BI221" s="37">
        <f t="shared" si="194"/>
        <v>9.5754290876242099E-2</v>
      </c>
      <c r="BJ221" s="21">
        <f>[5]Output!AC294</f>
        <v>0</v>
      </c>
      <c r="BK221" s="21">
        <f>[5]Output!AD294</f>
        <v>0</v>
      </c>
    </row>
    <row r="222" spans="1:63" x14ac:dyDescent="0.25">
      <c r="A222" s="33">
        <v>20</v>
      </c>
      <c r="C222" s="5">
        <f>[3]Output!B295</f>
        <v>0</v>
      </c>
      <c r="D222" s="5">
        <f>[3]Output!C295</f>
        <v>0</v>
      </c>
      <c r="E222" s="8">
        <f>[3]Output!D295</f>
        <v>0</v>
      </c>
      <c r="F222" s="8">
        <f>[3]Output!E295</f>
        <v>0</v>
      </c>
      <c r="G222" s="22">
        <f t="shared" si="195"/>
        <v>0</v>
      </c>
      <c r="H222" s="22">
        <f t="shared" si="196"/>
        <v>0</v>
      </c>
      <c r="I222" s="250">
        <f t="shared" si="197"/>
        <v>0</v>
      </c>
      <c r="J222" s="36" t="e">
        <f t="shared" si="185"/>
        <v>#DIV/0!</v>
      </c>
      <c r="K222" s="36" t="e">
        <f t="shared" si="186"/>
        <v>#DIV/0!</v>
      </c>
      <c r="L222" s="10">
        <f>[3]Output!Q295</f>
        <v>0</v>
      </c>
      <c r="M222" s="10">
        <f>[3]Output!R295</f>
        <v>0</v>
      </c>
      <c r="O222" s="5">
        <f>[4]Output!B295</f>
        <v>0</v>
      </c>
      <c r="P222" s="5">
        <f>[4]Output!C295</f>
        <v>0</v>
      </c>
      <c r="Q222" s="8">
        <f>[4]Output!D295</f>
        <v>0</v>
      </c>
      <c r="R222" s="8">
        <f>[4]Output!E295</f>
        <v>0</v>
      </c>
      <c r="S222" s="22">
        <f t="shared" si="198"/>
        <v>0</v>
      </c>
      <c r="T222" s="22">
        <f t="shared" si="199"/>
        <v>0</v>
      </c>
      <c r="U222" s="250">
        <f t="shared" si="200"/>
        <v>0</v>
      </c>
      <c r="V222" s="36" t="e">
        <f t="shared" si="187"/>
        <v>#DIV/0!</v>
      </c>
      <c r="W222" s="36" t="e">
        <f t="shared" si="188"/>
        <v>#DIV/0!</v>
      </c>
      <c r="X222" s="10">
        <f>[4]Output!Q295</f>
        <v>0</v>
      </c>
      <c r="Y222" s="10">
        <f>[4]Output!R295</f>
        <v>0</v>
      </c>
      <c r="AA222" s="33">
        <v>20</v>
      </c>
      <c r="AC222" s="5">
        <f>[2]Output!B295</f>
        <v>0</v>
      </c>
      <c r="AD222" s="5">
        <f>[2]Output!C295</f>
        <v>0</v>
      </c>
      <c r="AE222" s="8">
        <f>[2]Output!D295</f>
        <v>0</v>
      </c>
      <c r="AF222" s="8">
        <f>[2]Output!E295</f>
        <v>0</v>
      </c>
      <c r="AG222" s="22">
        <f t="shared" si="201"/>
        <v>0</v>
      </c>
      <c r="AH222" s="22">
        <f t="shared" si="202"/>
        <v>0</v>
      </c>
      <c r="AI222" s="250">
        <f t="shared" si="203"/>
        <v>0</v>
      </c>
      <c r="AJ222" s="36" t="e">
        <f t="shared" si="189"/>
        <v>#DIV/0!</v>
      </c>
      <c r="AK222" s="36" t="e">
        <f t="shared" si="190"/>
        <v>#DIV/0!</v>
      </c>
      <c r="AL222" s="10">
        <f>[2]Output!Q295</f>
        <v>0</v>
      </c>
      <c r="AM222" s="10">
        <f>[2]Output!R295</f>
        <v>0</v>
      </c>
      <c r="AO222" s="5">
        <f>[5]Output!B295</f>
        <v>0</v>
      </c>
      <c r="AP222" s="5">
        <f>[5]Output!C295</f>
        <v>0</v>
      </c>
      <c r="AQ222" s="8">
        <f>[5]Output!D295</f>
        <v>0</v>
      </c>
      <c r="AR222" s="8">
        <f>[5]Output!E295</f>
        <v>0</v>
      </c>
      <c r="AS222" s="22">
        <f t="shared" si="204"/>
        <v>0</v>
      </c>
      <c r="AT222" s="22">
        <f t="shared" si="205"/>
        <v>0</v>
      </c>
      <c r="AU222" s="250">
        <f t="shared" si="206"/>
        <v>0</v>
      </c>
      <c r="AV222" s="36" t="e">
        <f t="shared" si="191"/>
        <v>#DIV/0!</v>
      </c>
      <c r="AW222" s="36" t="e">
        <f t="shared" si="192"/>
        <v>#DIV/0!</v>
      </c>
      <c r="AX222" s="10">
        <f>[5]Output!Q295</f>
        <v>0</v>
      </c>
      <c r="AY222" s="10">
        <f>[5]Output!R295</f>
        <v>0</v>
      </c>
      <c r="BA222" s="5">
        <f>[6]Output!B295</f>
        <v>3014</v>
      </c>
      <c r="BB222" s="5">
        <f>[6]Output!C295</f>
        <v>3028</v>
      </c>
      <c r="BC222" s="8">
        <f>[6]Output!D295</f>
        <v>177</v>
      </c>
      <c r="BD222" s="8">
        <f>[6]Output!E295</f>
        <v>172</v>
      </c>
      <c r="BE222" s="22">
        <f t="shared" si="207"/>
        <v>3191</v>
      </c>
      <c r="BF222" s="22">
        <f t="shared" si="208"/>
        <v>3200</v>
      </c>
      <c r="BG222" s="250">
        <f t="shared" si="209"/>
        <v>6391</v>
      </c>
      <c r="BH222" s="36">
        <f t="shared" si="193"/>
        <v>5.5468505170792853E-2</v>
      </c>
      <c r="BI222" s="36">
        <f t="shared" si="194"/>
        <v>5.3749999999999999E-2</v>
      </c>
      <c r="BJ222" s="10">
        <f>[5]Output!AC295</f>
        <v>0</v>
      </c>
      <c r="BK222" s="10">
        <f>[5]Output!AD295</f>
        <v>0</v>
      </c>
    </row>
    <row r="223" spans="1:63" x14ac:dyDescent="0.25">
      <c r="A223" s="33">
        <v>21</v>
      </c>
      <c r="C223" s="5">
        <f>[3]Output!B296</f>
        <v>0</v>
      </c>
      <c r="D223" s="5">
        <f>[3]Output!C296</f>
        <v>0</v>
      </c>
      <c r="E223" s="8">
        <f>[3]Output!D296</f>
        <v>0</v>
      </c>
      <c r="F223" s="8">
        <f>[3]Output!E296</f>
        <v>0</v>
      </c>
      <c r="G223" s="22">
        <f t="shared" si="195"/>
        <v>0</v>
      </c>
      <c r="H223" s="22">
        <f t="shared" si="196"/>
        <v>0</v>
      </c>
      <c r="I223" s="250">
        <f t="shared" si="197"/>
        <v>0</v>
      </c>
      <c r="J223" s="36" t="e">
        <f t="shared" si="185"/>
        <v>#DIV/0!</v>
      </c>
      <c r="K223" s="36" t="e">
        <f t="shared" si="186"/>
        <v>#DIV/0!</v>
      </c>
      <c r="L223" s="10">
        <f>[3]Output!Q296</f>
        <v>0</v>
      </c>
      <c r="M223" s="10">
        <f>[3]Output!R296</f>
        <v>0</v>
      </c>
      <c r="O223" s="5">
        <f>[4]Output!B296</f>
        <v>0</v>
      </c>
      <c r="P223" s="5">
        <f>[4]Output!C296</f>
        <v>0</v>
      </c>
      <c r="Q223" s="8">
        <f>[4]Output!D296</f>
        <v>0</v>
      </c>
      <c r="R223" s="8">
        <f>[4]Output!E296</f>
        <v>0</v>
      </c>
      <c r="S223" s="22">
        <f t="shared" si="198"/>
        <v>0</v>
      </c>
      <c r="T223" s="22">
        <f t="shared" si="199"/>
        <v>0</v>
      </c>
      <c r="U223" s="250">
        <f t="shared" si="200"/>
        <v>0</v>
      </c>
      <c r="V223" s="36" t="e">
        <f t="shared" si="187"/>
        <v>#DIV/0!</v>
      </c>
      <c r="W223" s="36" t="e">
        <f t="shared" si="188"/>
        <v>#DIV/0!</v>
      </c>
      <c r="X223" s="10">
        <f>[4]Output!Q296</f>
        <v>0</v>
      </c>
      <c r="Y223" s="10">
        <f>[4]Output!R296</f>
        <v>0</v>
      </c>
      <c r="AA223" s="33">
        <v>21</v>
      </c>
      <c r="AC223" s="5">
        <f>[2]Output!B296</f>
        <v>0</v>
      </c>
      <c r="AD223" s="5">
        <f>[2]Output!C296</f>
        <v>0</v>
      </c>
      <c r="AE223" s="8">
        <f>[2]Output!D296</f>
        <v>0</v>
      </c>
      <c r="AF223" s="8">
        <f>[2]Output!E296</f>
        <v>0</v>
      </c>
      <c r="AG223" s="22">
        <f t="shared" si="201"/>
        <v>0</v>
      </c>
      <c r="AH223" s="22">
        <f t="shared" si="202"/>
        <v>0</v>
      </c>
      <c r="AI223" s="250">
        <f t="shared" si="203"/>
        <v>0</v>
      </c>
      <c r="AJ223" s="36" t="e">
        <f t="shared" si="189"/>
        <v>#DIV/0!</v>
      </c>
      <c r="AK223" s="36" t="e">
        <f t="shared" si="190"/>
        <v>#DIV/0!</v>
      </c>
      <c r="AL223" s="10">
        <f>[2]Output!Q296</f>
        <v>0</v>
      </c>
      <c r="AM223" s="10">
        <f>[2]Output!R296</f>
        <v>0</v>
      </c>
      <c r="AO223" s="5">
        <f>[5]Output!B296</f>
        <v>0</v>
      </c>
      <c r="AP223" s="5">
        <f>[5]Output!C296</f>
        <v>0</v>
      </c>
      <c r="AQ223" s="8">
        <f>[5]Output!D296</f>
        <v>0</v>
      </c>
      <c r="AR223" s="8">
        <f>[5]Output!E296</f>
        <v>0</v>
      </c>
      <c r="AS223" s="22">
        <f t="shared" si="204"/>
        <v>0</v>
      </c>
      <c r="AT223" s="22">
        <f t="shared" si="205"/>
        <v>0</v>
      </c>
      <c r="AU223" s="250">
        <f t="shared" si="206"/>
        <v>0</v>
      </c>
      <c r="AV223" s="36" t="e">
        <f t="shared" si="191"/>
        <v>#DIV/0!</v>
      </c>
      <c r="AW223" s="36" t="e">
        <f t="shared" si="192"/>
        <v>#DIV/0!</v>
      </c>
      <c r="AX223" s="10">
        <f>[5]Output!Q296</f>
        <v>0</v>
      </c>
      <c r="AY223" s="10">
        <f>[5]Output!R296</f>
        <v>0</v>
      </c>
      <c r="BA223" s="5">
        <f>[6]Output!B296</f>
        <v>2152</v>
      </c>
      <c r="BB223" s="5">
        <f>[6]Output!C296</f>
        <v>1898</v>
      </c>
      <c r="BC223" s="8">
        <f>[6]Output!D296</f>
        <v>99</v>
      </c>
      <c r="BD223" s="8">
        <f>[6]Output!E296</f>
        <v>84</v>
      </c>
      <c r="BE223" s="22">
        <f t="shared" si="207"/>
        <v>2251</v>
      </c>
      <c r="BF223" s="22">
        <f t="shared" si="208"/>
        <v>1982</v>
      </c>
      <c r="BG223" s="250">
        <f t="shared" si="209"/>
        <v>4233</v>
      </c>
      <c r="BH223" s="36">
        <f t="shared" si="193"/>
        <v>4.3980453131941356E-2</v>
      </c>
      <c r="BI223" s="36">
        <f t="shared" si="194"/>
        <v>4.238143289606458E-2</v>
      </c>
      <c r="BJ223" s="10">
        <f>[5]Output!AC296</f>
        <v>0</v>
      </c>
      <c r="BK223" s="10">
        <f>[5]Output!AD296</f>
        <v>0</v>
      </c>
    </row>
    <row r="224" spans="1:63" x14ac:dyDescent="0.25">
      <c r="A224" s="33">
        <v>22</v>
      </c>
      <c r="C224" s="5">
        <f>[3]Output!B297</f>
        <v>0</v>
      </c>
      <c r="D224" s="5">
        <f>[3]Output!C297</f>
        <v>0</v>
      </c>
      <c r="E224" s="8">
        <f>[3]Output!D297</f>
        <v>0</v>
      </c>
      <c r="F224" s="8">
        <f>[3]Output!E297</f>
        <v>0</v>
      </c>
      <c r="G224" s="22">
        <f t="shared" si="195"/>
        <v>0</v>
      </c>
      <c r="H224" s="22">
        <f t="shared" si="196"/>
        <v>0</v>
      </c>
      <c r="I224" s="250">
        <f t="shared" si="197"/>
        <v>0</v>
      </c>
      <c r="J224" s="36" t="e">
        <f t="shared" si="185"/>
        <v>#DIV/0!</v>
      </c>
      <c r="K224" s="36" t="e">
        <f t="shared" si="186"/>
        <v>#DIV/0!</v>
      </c>
      <c r="L224" s="10">
        <f>[3]Output!Q297</f>
        <v>0</v>
      </c>
      <c r="M224" s="10">
        <f>[3]Output!R297</f>
        <v>0</v>
      </c>
      <c r="O224" s="5">
        <f>[4]Output!B297</f>
        <v>0</v>
      </c>
      <c r="P224" s="5">
        <f>[4]Output!C297</f>
        <v>0</v>
      </c>
      <c r="Q224" s="8">
        <f>[4]Output!D297</f>
        <v>0</v>
      </c>
      <c r="R224" s="8">
        <f>[4]Output!E297</f>
        <v>0</v>
      </c>
      <c r="S224" s="22">
        <f t="shared" si="198"/>
        <v>0</v>
      </c>
      <c r="T224" s="22">
        <f t="shared" si="199"/>
        <v>0</v>
      </c>
      <c r="U224" s="250">
        <f t="shared" si="200"/>
        <v>0</v>
      </c>
      <c r="V224" s="36" t="e">
        <f t="shared" si="187"/>
        <v>#DIV/0!</v>
      </c>
      <c r="W224" s="36" t="e">
        <f t="shared" si="188"/>
        <v>#DIV/0!</v>
      </c>
      <c r="X224" s="10">
        <f>[4]Output!Q297</f>
        <v>0</v>
      </c>
      <c r="Y224" s="10">
        <f>[4]Output!R297</f>
        <v>0</v>
      </c>
      <c r="AA224" s="33">
        <v>22</v>
      </c>
      <c r="AC224" s="5">
        <f>[2]Output!B297</f>
        <v>0</v>
      </c>
      <c r="AD224" s="5">
        <f>[2]Output!C297</f>
        <v>0</v>
      </c>
      <c r="AE224" s="8">
        <f>[2]Output!D297</f>
        <v>0</v>
      </c>
      <c r="AF224" s="8">
        <f>[2]Output!E297</f>
        <v>0</v>
      </c>
      <c r="AG224" s="22">
        <f t="shared" si="201"/>
        <v>0</v>
      </c>
      <c r="AH224" s="22">
        <f t="shared" si="202"/>
        <v>0</v>
      </c>
      <c r="AI224" s="250">
        <f t="shared" si="203"/>
        <v>0</v>
      </c>
      <c r="AJ224" s="36" t="e">
        <f t="shared" si="189"/>
        <v>#DIV/0!</v>
      </c>
      <c r="AK224" s="36" t="e">
        <f t="shared" si="190"/>
        <v>#DIV/0!</v>
      </c>
      <c r="AL224" s="10">
        <f>[2]Output!Q297</f>
        <v>0</v>
      </c>
      <c r="AM224" s="10">
        <f>[2]Output!R297</f>
        <v>0</v>
      </c>
      <c r="AO224" s="5">
        <f>[5]Output!B297</f>
        <v>0</v>
      </c>
      <c r="AP224" s="5">
        <f>[5]Output!C297</f>
        <v>0</v>
      </c>
      <c r="AQ224" s="8">
        <f>[5]Output!D297</f>
        <v>0</v>
      </c>
      <c r="AR224" s="8">
        <f>[5]Output!E297</f>
        <v>0</v>
      </c>
      <c r="AS224" s="22">
        <f t="shared" si="204"/>
        <v>0</v>
      </c>
      <c r="AT224" s="22">
        <f t="shared" si="205"/>
        <v>0</v>
      </c>
      <c r="AU224" s="250">
        <f t="shared" si="206"/>
        <v>0</v>
      </c>
      <c r="AV224" s="36" t="e">
        <f t="shared" si="191"/>
        <v>#DIV/0!</v>
      </c>
      <c r="AW224" s="36" t="e">
        <f t="shared" si="192"/>
        <v>#DIV/0!</v>
      </c>
      <c r="AX224" s="10">
        <f>[5]Output!Q297</f>
        <v>0</v>
      </c>
      <c r="AY224" s="10">
        <f>[5]Output!R297</f>
        <v>0</v>
      </c>
      <c r="BA224" s="5">
        <f>[6]Output!B297</f>
        <v>1691</v>
      </c>
      <c r="BB224" s="5">
        <f>[6]Output!C297</f>
        <v>1489</v>
      </c>
      <c r="BC224" s="8">
        <f>[6]Output!D297</f>
        <v>76</v>
      </c>
      <c r="BD224" s="8">
        <f>[6]Output!E297</f>
        <v>66</v>
      </c>
      <c r="BE224" s="22">
        <f t="shared" si="207"/>
        <v>1767</v>
      </c>
      <c r="BF224" s="22">
        <f t="shared" si="208"/>
        <v>1555</v>
      </c>
      <c r="BG224" s="250">
        <f t="shared" si="209"/>
        <v>3322</v>
      </c>
      <c r="BH224" s="36">
        <f t="shared" si="193"/>
        <v>4.3010752688172046E-2</v>
      </c>
      <c r="BI224" s="36">
        <f t="shared" si="194"/>
        <v>4.2443729903536981E-2</v>
      </c>
      <c r="BJ224" s="10">
        <f>[5]Output!AC297</f>
        <v>0</v>
      </c>
      <c r="BK224" s="10">
        <f>[5]Output!AD297</f>
        <v>0</v>
      </c>
    </row>
    <row r="225" spans="1:63" x14ac:dyDescent="0.25">
      <c r="A225" s="33">
        <v>23</v>
      </c>
      <c r="C225" s="15">
        <f>[3]Output!B298</f>
        <v>0</v>
      </c>
      <c r="D225" s="15">
        <f>[3]Output!C298</f>
        <v>0</v>
      </c>
      <c r="E225" s="16">
        <f>[3]Output!D298</f>
        <v>0</v>
      </c>
      <c r="F225" s="16">
        <f>[3]Output!E298</f>
        <v>0</v>
      </c>
      <c r="G225" s="22">
        <f t="shared" si="195"/>
        <v>0</v>
      </c>
      <c r="H225" s="22">
        <f t="shared" si="196"/>
        <v>0</v>
      </c>
      <c r="I225" s="250">
        <f t="shared" si="197"/>
        <v>0</v>
      </c>
      <c r="J225" s="36" t="e">
        <f t="shared" si="185"/>
        <v>#DIV/0!</v>
      </c>
      <c r="K225" s="36" t="e">
        <f t="shared" si="186"/>
        <v>#DIV/0!</v>
      </c>
      <c r="L225" s="17">
        <f>[3]Output!Q298</f>
        <v>0</v>
      </c>
      <c r="M225" s="17">
        <f>[3]Output!R298</f>
        <v>0</v>
      </c>
      <c r="O225" s="15">
        <f>[4]Output!B298</f>
        <v>0</v>
      </c>
      <c r="P225" s="15">
        <f>[4]Output!C298</f>
        <v>0</v>
      </c>
      <c r="Q225" s="16">
        <f>[4]Output!D298</f>
        <v>0</v>
      </c>
      <c r="R225" s="16">
        <f>[4]Output!E298</f>
        <v>0</v>
      </c>
      <c r="S225" s="22">
        <f t="shared" si="198"/>
        <v>0</v>
      </c>
      <c r="T225" s="22">
        <f t="shared" si="199"/>
        <v>0</v>
      </c>
      <c r="U225" s="250">
        <f t="shared" si="200"/>
        <v>0</v>
      </c>
      <c r="V225" s="36" t="e">
        <f t="shared" si="187"/>
        <v>#DIV/0!</v>
      </c>
      <c r="W225" s="36" t="e">
        <f t="shared" si="188"/>
        <v>#DIV/0!</v>
      </c>
      <c r="X225" s="17">
        <f>[4]Output!Q298</f>
        <v>0</v>
      </c>
      <c r="Y225" s="17">
        <f>[4]Output!R298</f>
        <v>0</v>
      </c>
      <c r="AA225" s="33">
        <v>23</v>
      </c>
      <c r="AC225" s="15">
        <f>[2]Output!B298</f>
        <v>0</v>
      </c>
      <c r="AD225" s="15">
        <f>[2]Output!C298</f>
        <v>0</v>
      </c>
      <c r="AE225" s="16">
        <f>[2]Output!D298</f>
        <v>0</v>
      </c>
      <c r="AF225" s="16">
        <f>[2]Output!E298</f>
        <v>0</v>
      </c>
      <c r="AG225" s="22">
        <f t="shared" si="201"/>
        <v>0</v>
      </c>
      <c r="AH225" s="22">
        <f t="shared" si="202"/>
        <v>0</v>
      </c>
      <c r="AI225" s="250">
        <f t="shared" si="203"/>
        <v>0</v>
      </c>
      <c r="AJ225" s="36" t="e">
        <f t="shared" si="189"/>
        <v>#DIV/0!</v>
      </c>
      <c r="AK225" s="36" t="e">
        <f t="shared" si="190"/>
        <v>#DIV/0!</v>
      </c>
      <c r="AL225" s="17">
        <f>[2]Output!Q298</f>
        <v>0</v>
      </c>
      <c r="AM225" s="17">
        <f>[2]Output!R298</f>
        <v>0</v>
      </c>
      <c r="AO225" s="15">
        <f>[5]Output!B298</f>
        <v>0</v>
      </c>
      <c r="AP225" s="15">
        <f>[5]Output!C298</f>
        <v>0</v>
      </c>
      <c r="AQ225" s="16">
        <f>[5]Output!D298</f>
        <v>0</v>
      </c>
      <c r="AR225" s="16">
        <f>[5]Output!E298</f>
        <v>0</v>
      </c>
      <c r="AS225" s="22">
        <f t="shared" si="204"/>
        <v>0</v>
      </c>
      <c r="AT225" s="22">
        <f t="shared" si="205"/>
        <v>0</v>
      </c>
      <c r="AU225" s="250">
        <f t="shared" si="206"/>
        <v>0</v>
      </c>
      <c r="AV225" s="36" t="e">
        <f t="shared" si="191"/>
        <v>#DIV/0!</v>
      </c>
      <c r="AW225" s="36" t="e">
        <f t="shared" si="192"/>
        <v>#DIV/0!</v>
      </c>
      <c r="AX225" s="17">
        <f>[5]Output!Q298</f>
        <v>0</v>
      </c>
      <c r="AY225" s="17">
        <f>[5]Output!R298</f>
        <v>0</v>
      </c>
      <c r="BA225" s="15">
        <f>[6]Output!B298</f>
        <v>1371</v>
      </c>
      <c r="BB225" s="15">
        <f>[6]Output!C298</f>
        <v>1271</v>
      </c>
      <c r="BC225" s="16">
        <f>[6]Output!D298</f>
        <v>62</v>
      </c>
      <c r="BD225" s="16">
        <f>[6]Output!E298</f>
        <v>56</v>
      </c>
      <c r="BE225" s="22">
        <f t="shared" si="207"/>
        <v>1433</v>
      </c>
      <c r="BF225" s="22">
        <f t="shared" si="208"/>
        <v>1327</v>
      </c>
      <c r="BG225" s="250">
        <f t="shared" si="209"/>
        <v>2760</v>
      </c>
      <c r="BH225" s="36">
        <f t="shared" si="193"/>
        <v>4.3265875785066292E-2</v>
      </c>
      <c r="BI225" s="36">
        <f t="shared" si="194"/>
        <v>4.220045214770158E-2</v>
      </c>
      <c r="BJ225" s="17">
        <f>[5]Output!AC298</f>
        <v>0</v>
      </c>
      <c r="BK225" s="17">
        <f>[5]Output!AD298</f>
        <v>0</v>
      </c>
    </row>
    <row r="226" spans="1:63" x14ac:dyDescent="0.25">
      <c r="A226" s="33">
        <v>24</v>
      </c>
      <c r="C226" s="7">
        <f>[3]Output!B299</f>
        <v>0</v>
      </c>
      <c r="D226" s="7">
        <f>[3]Output!C299</f>
        <v>0</v>
      </c>
      <c r="E226" s="9">
        <f>[3]Output!D299</f>
        <v>0</v>
      </c>
      <c r="F226" s="9">
        <f>[3]Output!E299</f>
        <v>0</v>
      </c>
      <c r="G226" s="24">
        <f t="shared" si="195"/>
        <v>0</v>
      </c>
      <c r="H226" s="24">
        <f t="shared" si="196"/>
        <v>0</v>
      </c>
      <c r="I226" s="252">
        <f t="shared" si="197"/>
        <v>0</v>
      </c>
      <c r="J226" s="38" t="e">
        <f t="shared" si="185"/>
        <v>#DIV/0!</v>
      </c>
      <c r="K226" s="38" t="e">
        <f t="shared" si="186"/>
        <v>#DIV/0!</v>
      </c>
      <c r="L226" s="13">
        <f>[3]Output!Q299</f>
        <v>0</v>
      </c>
      <c r="M226" s="13">
        <f>[3]Output!R299</f>
        <v>0</v>
      </c>
      <c r="O226" s="7">
        <f>[4]Output!B299</f>
        <v>0</v>
      </c>
      <c r="P226" s="7">
        <f>[4]Output!C299</f>
        <v>0</v>
      </c>
      <c r="Q226" s="9">
        <f>[4]Output!D299</f>
        <v>0</v>
      </c>
      <c r="R226" s="9">
        <f>[4]Output!E299</f>
        <v>0</v>
      </c>
      <c r="S226" s="24">
        <f t="shared" si="198"/>
        <v>0</v>
      </c>
      <c r="T226" s="24">
        <f t="shared" si="199"/>
        <v>0</v>
      </c>
      <c r="U226" s="252">
        <f t="shared" si="200"/>
        <v>0</v>
      </c>
      <c r="V226" s="38" t="e">
        <f t="shared" si="187"/>
        <v>#DIV/0!</v>
      </c>
      <c r="W226" s="38" t="e">
        <f t="shared" si="188"/>
        <v>#DIV/0!</v>
      </c>
      <c r="X226" s="13">
        <f>[4]Output!Q299</f>
        <v>0</v>
      </c>
      <c r="Y226" s="13">
        <f>[4]Output!R299</f>
        <v>0</v>
      </c>
      <c r="AA226" s="33">
        <v>24</v>
      </c>
      <c r="AC226" s="7">
        <f>[2]Output!B299</f>
        <v>0</v>
      </c>
      <c r="AD226" s="7">
        <f>[2]Output!C299</f>
        <v>0</v>
      </c>
      <c r="AE226" s="9">
        <f>[2]Output!D299</f>
        <v>0</v>
      </c>
      <c r="AF226" s="9">
        <f>[2]Output!E299</f>
        <v>0</v>
      </c>
      <c r="AG226" s="24">
        <f t="shared" si="201"/>
        <v>0</v>
      </c>
      <c r="AH226" s="24">
        <f t="shared" si="202"/>
        <v>0</v>
      </c>
      <c r="AI226" s="252">
        <f t="shared" si="203"/>
        <v>0</v>
      </c>
      <c r="AJ226" s="38" t="e">
        <f t="shared" si="189"/>
        <v>#DIV/0!</v>
      </c>
      <c r="AK226" s="38" t="e">
        <f t="shared" si="190"/>
        <v>#DIV/0!</v>
      </c>
      <c r="AL226" s="13">
        <f>[2]Output!Q299</f>
        <v>0</v>
      </c>
      <c r="AM226" s="13">
        <f>[2]Output!R299</f>
        <v>0</v>
      </c>
      <c r="AO226" s="7">
        <f>[5]Output!B299</f>
        <v>0</v>
      </c>
      <c r="AP226" s="7">
        <f>[5]Output!C299</f>
        <v>0</v>
      </c>
      <c r="AQ226" s="9">
        <f>[5]Output!D299</f>
        <v>0</v>
      </c>
      <c r="AR226" s="9">
        <f>[5]Output!E299</f>
        <v>0</v>
      </c>
      <c r="AS226" s="24">
        <f t="shared" si="204"/>
        <v>0</v>
      </c>
      <c r="AT226" s="24">
        <f t="shared" si="205"/>
        <v>0</v>
      </c>
      <c r="AU226" s="252">
        <f t="shared" si="206"/>
        <v>0</v>
      </c>
      <c r="AV226" s="38" t="e">
        <f t="shared" si="191"/>
        <v>#DIV/0!</v>
      </c>
      <c r="AW226" s="38" t="e">
        <f t="shared" si="192"/>
        <v>#DIV/0!</v>
      </c>
      <c r="AX226" s="13">
        <f>[5]Output!Q299</f>
        <v>0</v>
      </c>
      <c r="AY226" s="13">
        <f>[5]Output!R299</f>
        <v>0</v>
      </c>
      <c r="BA226" s="7">
        <f>[6]Output!B299</f>
        <v>790</v>
      </c>
      <c r="BB226" s="7">
        <f>[6]Output!C299</f>
        <v>869</v>
      </c>
      <c r="BC226" s="9">
        <f>[6]Output!D299</f>
        <v>35</v>
      </c>
      <c r="BD226" s="9">
        <f>[6]Output!E299</f>
        <v>38</v>
      </c>
      <c r="BE226" s="24">
        <f t="shared" si="207"/>
        <v>825</v>
      </c>
      <c r="BF226" s="24">
        <f t="shared" si="208"/>
        <v>907</v>
      </c>
      <c r="BG226" s="252">
        <f t="shared" si="209"/>
        <v>1732</v>
      </c>
      <c r="BH226" s="38">
        <f t="shared" si="193"/>
        <v>4.2424242424242427E-2</v>
      </c>
      <c r="BI226" s="38">
        <f t="shared" si="194"/>
        <v>4.1896361631753032E-2</v>
      </c>
      <c r="BJ226" s="13">
        <f>[5]Output!AC299</f>
        <v>0</v>
      </c>
      <c r="BK226" s="13">
        <f>[5]Output!AD299</f>
        <v>0</v>
      </c>
    </row>
    <row r="227" spans="1:63" x14ac:dyDescent="0.25">
      <c r="A227" s="2" t="s">
        <v>7</v>
      </c>
      <c r="C227" s="5">
        <f t="shared" ref="C227:I227" si="210">SUM(C203:C226)</f>
        <v>0</v>
      </c>
      <c r="D227" s="5">
        <f t="shared" si="210"/>
        <v>0</v>
      </c>
      <c r="E227" s="8">
        <f t="shared" si="210"/>
        <v>0</v>
      </c>
      <c r="F227" s="8">
        <f t="shared" si="210"/>
        <v>0</v>
      </c>
      <c r="G227" s="22">
        <f t="shared" si="210"/>
        <v>0</v>
      </c>
      <c r="H227" s="22">
        <f t="shared" si="210"/>
        <v>0</v>
      </c>
      <c r="I227" s="250">
        <f t="shared" si="210"/>
        <v>0</v>
      </c>
      <c r="J227" s="36" t="e">
        <f t="shared" si="185"/>
        <v>#DIV/0!</v>
      </c>
      <c r="K227" s="36" t="e">
        <f t="shared" si="186"/>
        <v>#DIV/0!</v>
      </c>
      <c r="O227" s="5">
        <f t="shared" ref="O227:U227" si="211">SUM(O203:O226)</f>
        <v>0</v>
      </c>
      <c r="P227" s="5">
        <f t="shared" si="211"/>
        <v>0</v>
      </c>
      <c r="Q227" s="8">
        <f t="shared" si="211"/>
        <v>0</v>
      </c>
      <c r="R227" s="8">
        <f t="shared" si="211"/>
        <v>0</v>
      </c>
      <c r="S227" s="22">
        <f t="shared" si="211"/>
        <v>0</v>
      </c>
      <c r="T227" s="22">
        <f t="shared" si="211"/>
        <v>0</v>
      </c>
      <c r="U227" s="250">
        <f t="shared" si="211"/>
        <v>0</v>
      </c>
      <c r="V227" s="36" t="e">
        <f t="shared" si="187"/>
        <v>#DIV/0!</v>
      </c>
      <c r="W227" s="36" t="e">
        <f t="shared" si="188"/>
        <v>#DIV/0!</v>
      </c>
      <c r="AA227" s="2" t="s">
        <v>7</v>
      </c>
      <c r="AC227" s="5">
        <f t="shared" ref="AC227:AI227" si="212">SUM(AC203:AC226)</f>
        <v>0</v>
      </c>
      <c r="AD227" s="5">
        <f t="shared" si="212"/>
        <v>0</v>
      </c>
      <c r="AE227" s="8">
        <f t="shared" si="212"/>
        <v>0</v>
      </c>
      <c r="AF227" s="8">
        <f t="shared" si="212"/>
        <v>0</v>
      </c>
      <c r="AG227" s="22">
        <f t="shared" si="212"/>
        <v>0</v>
      </c>
      <c r="AH227" s="22">
        <f t="shared" si="212"/>
        <v>0</v>
      </c>
      <c r="AI227" s="250">
        <f t="shared" si="212"/>
        <v>0</v>
      </c>
      <c r="AJ227" s="36" t="e">
        <f t="shared" si="189"/>
        <v>#DIV/0!</v>
      </c>
      <c r="AK227" s="36" t="e">
        <f t="shared" si="190"/>
        <v>#DIV/0!</v>
      </c>
      <c r="AO227" s="5">
        <f t="shared" ref="AO227:AU227" si="213">SUM(AO203:AO226)</f>
        <v>0</v>
      </c>
      <c r="AP227" s="5">
        <f t="shared" si="213"/>
        <v>0</v>
      </c>
      <c r="AQ227" s="8">
        <f t="shared" si="213"/>
        <v>0</v>
      </c>
      <c r="AR227" s="8">
        <f t="shared" si="213"/>
        <v>0</v>
      </c>
      <c r="AS227" s="22">
        <f t="shared" si="213"/>
        <v>0</v>
      </c>
      <c r="AT227" s="22">
        <f t="shared" si="213"/>
        <v>0</v>
      </c>
      <c r="AU227" s="250">
        <f t="shared" si="213"/>
        <v>0</v>
      </c>
      <c r="AV227" s="36" t="e">
        <f t="shared" si="191"/>
        <v>#DIV/0!</v>
      </c>
      <c r="AW227" s="36" t="e">
        <f t="shared" si="192"/>
        <v>#DIV/0!</v>
      </c>
      <c r="BA227" s="5">
        <f t="shared" ref="BA227:BG227" si="214">SUM(BA203:BA226)</f>
        <v>54343</v>
      </c>
      <c r="BB227" s="5">
        <f t="shared" si="214"/>
        <v>54886</v>
      </c>
      <c r="BC227" s="8">
        <f t="shared" si="214"/>
        <v>7315</v>
      </c>
      <c r="BD227" s="8">
        <f t="shared" si="214"/>
        <v>7134</v>
      </c>
      <c r="BE227" s="22">
        <f t="shared" si="214"/>
        <v>61658</v>
      </c>
      <c r="BF227" s="22">
        <f t="shared" si="214"/>
        <v>62020</v>
      </c>
      <c r="BG227" s="250">
        <f t="shared" si="214"/>
        <v>123678</v>
      </c>
      <c r="BH227" s="36">
        <f t="shared" si="193"/>
        <v>0.11863829511174544</v>
      </c>
      <c r="BI227" s="36">
        <f t="shared" si="194"/>
        <v>0.11502741051273782</v>
      </c>
    </row>
    <row r="228" spans="1:63" x14ac:dyDescent="0.25">
      <c r="C228" s="27"/>
      <c r="D228" s="27"/>
      <c r="E228" s="28"/>
      <c r="F228" s="28"/>
      <c r="G228" s="28"/>
      <c r="H228" s="28"/>
      <c r="I228" s="29"/>
      <c r="J228" s="29"/>
      <c r="K228" s="29"/>
      <c r="L228" s="30"/>
      <c r="M228" s="30"/>
      <c r="O228" s="27"/>
      <c r="P228" s="27"/>
      <c r="Q228" s="28"/>
      <c r="R228" s="28"/>
      <c r="S228" s="28"/>
      <c r="T228" s="28"/>
      <c r="U228" s="29"/>
      <c r="V228" s="29"/>
      <c r="W228" s="29"/>
      <c r="X228" s="30"/>
      <c r="Y228" s="30"/>
      <c r="AC228" s="27"/>
      <c r="AD228" s="27"/>
      <c r="AE228" s="28"/>
      <c r="AF228" s="28"/>
      <c r="AG228" s="28"/>
      <c r="AH228" s="28"/>
      <c r="AI228" s="29"/>
      <c r="AJ228" s="29"/>
      <c r="AK228" s="29"/>
      <c r="AL228" s="30"/>
      <c r="AM228" s="30"/>
      <c r="AO228" s="27"/>
      <c r="AP228" s="27"/>
      <c r="AQ228" s="28"/>
      <c r="AR228" s="28"/>
      <c r="AS228" s="28"/>
      <c r="AT228" s="28"/>
      <c r="AU228" s="29"/>
      <c r="AV228" s="29"/>
      <c r="AW228" s="29"/>
      <c r="AX228" s="30"/>
      <c r="AY228" s="30"/>
      <c r="BA228" s="27"/>
      <c r="BB228" s="27"/>
      <c r="BC228" s="28"/>
      <c r="BD228" s="28"/>
      <c r="BE228" s="28"/>
      <c r="BF228" s="28"/>
      <c r="BG228" s="29"/>
      <c r="BH228" s="29"/>
      <c r="BI228" s="29"/>
      <c r="BJ228" s="30"/>
      <c r="BK228" s="30"/>
    </row>
    <row r="229" spans="1:63" x14ac:dyDescent="0.25">
      <c r="C229" s="27"/>
      <c r="D229" s="27"/>
      <c r="E229" s="28"/>
      <c r="F229" s="28"/>
      <c r="G229" s="28"/>
      <c r="H229" s="28"/>
      <c r="I229" s="29"/>
      <c r="J229" s="29"/>
      <c r="K229" s="29"/>
      <c r="L229" s="30"/>
      <c r="M229" s="30"/>
      <c r="O229" s="27"/>
      <c r="P229" s="27"/>
      <c r="Q229" s="28"/>
      <c r="R229" s="28"/>
      <c r="S229" s="28"/>
      <c r="T229" s="28"/>
      <c r="U229" s="29"/>
      <c r="V229" s="29"/>
      <c r="W229" s="29"/>
      <c r="X229" s="30"/>
      <c r="Y229" s="30"/>
      <c r="AC229" s="27"/>
      <c r="AD229" s="27"/>
      <c r="AE229" s="28"/>
      <c r="AF229" s="28"/>
      <c r="AG229" s="28"/>
      <c r="AH229" s="28"/>
      <c r="AI229" s="29"/>
      <c r="AJ229" s="29"/>
      <c r="AK229" s="29"/>
      <c r="AL229" s="30"/>
      <c r="AM229" s="30"/>
      <c r="AO229" s="27"/>
      <c r="AP229" s="27"/>
      <c r="AQ229" s="28"/>
      <c r="AR229" s="28"/>
      <c r="AS229" s="28"/>
      <c r="AT229" s="28"/>
      <c r="AU229" s="29"/>
      <c r="AV229" s="29"/>
      <c r="AW229" s="29"/>
      <c r="AX229" s="30"/>
      <c r="AY229" s="30"/>
      <c r="BA229" s="27"/>
      <c r="BB229" s="27"/>
      <c r="BC229" s="28"/>
      <c r="BD229" s="28"/>
      <c r="BE229" s="28"/>
      <c r="BF229" s="28"/>
      <c r="BG229" s="29"/>
      <c r="BH229" s="29"/>
      <c r="BI229" s="29"/>
      <c r="BJ229" s="30"/>
      <c r="BK229" s="30"/>
    </row>
    <row r="230" spans="1:63" ht="18" x14ac:dyDescent="0.25">
      <c r="A230" s="32" t="s">
        <v>0</v>
      </c>
      <c r="C230" s="18">
        <v>8</v>
      </c>
      <c r="D230" s="370">
        <f>[2]Output!$B$316</f>
        <v>0</v>
      </c>
      <c r="E230" s="370"/>
      <c r="F230" s="370"/>
      <c r="G230" s="370"/>
      <c r="H230" s="370"/>
      <c r="I230" s="370"/>
      <c r="J230" s="370"/>
      <c r="K230" s="370"/>
      <c r="L230" s="370"/>
      <c r="M230" s="370"/>
      <c r="O230" s="18">
        <f>C230</f>
        <v>8</v>
      </c>
      <c r="P230" s="367">
        <f>D230</f>
        <v>0</v>
      </c>
      <c r="Q230" s="367"/>
      <c r="R230" s="367"/>
      <c r="S230" s="367"/>
      <c r="T230" s="367"/>
      <c r="U230" s="367"/>
      <c r="V230" s="367"/>
      <c r="W230" s="367"/>
      <c r="X230" s="367"/>
      <c r="Y230" s="367"/>
      <c r="AA230" s="32" t="s">
        <v>0</v>
      </c>
      <c r="AC230" s="14">
        <f>O230</f>
        <v>8</v>
      </c>
      <c r="AD230" s="367">
        <f>P230</f>
        <v>0</v>
      </c>
      <c r="AE230" s="368"/>
      <c r="AF230" s="368"/>
      <c r="AG230" s="368"/>
      <c r="AH230" s="368"/>
      <c r="AI230" s="368"/>
      <c r="AJ230" s="368"/>
      <c r="AK230" s="368"/>
      <c r="AL230" s="368"/>
      <c r="AM230" s="368"/>
      <c r="AO230" s="14">
        <f>AC230</f>
        <v>8</v>
      </c>
      <c r="AP230" s="367">
        <f>AD230</f>
        <v>0</v>
      </c>
      <c r="AQ230" s="368"/>
      <c r="AR230" s="368"/>
      <c r="AS230" s="368"/>
      <c r="AT230" s="368"/>
      <c r="AU230" s="368"/>
      <c r="AV230" s="368"/>
      <c r="AW230" s="368"/>
      <c r="AX230" s="368"/>
      <c r="AY230" s="368"/>
      <c r="BA230" s="14">
        <f>AO230</f>
        <v>8</v>
      </c>
      <c r="BB230" s="367">
        <f>AP230</f>
        <v>0</v>
      </c>
      <c r="BC230" s="368"/>
      <c r="BD230" s="368"/>
      <c r="BE230" s="368"/>
      <c r="BF230" s="368"/>
      <c r="BG230" s="368"/>
      <c r="BH230" s="368"/>
      <c r="BI230" s="368"/>
      <c r="BJ230" s="368"/>
      <c r="BK230" s="368"/>
    </row>
    <row r="231" spans="1:63" ht="15.75" thickBot="1" x14ac:dyDescent="0.3">
      <c r="C231" s="371" t="s">
        <v>1</v>
      </c>
      <c r="D231" s="372"/>
      <c r="E231" s="372"/>
      <c r="F231" s="372"/>
      <c r="G231" s="372"/>
      <c r="H231" s="372"/>
      <c r="I231" s="372"/>
      <c r="J231" s="372"/>
      <c r="K231" s="373"/>
      <c r="L231" s="376" t="s">
        <v>6</v>
      </c>
      <c r="M231" s="377"/>
      <c r="O231" s="371" t="s">
        <v>1</v>
      </c>
      <c r="P231" s="372"/>
      <c r="Q231" s="372"/>
      <c r="R231" s="372"/>
      <c r="S231" s="372"/>
      <c r="T231" s="372"/>
      <c r="U231" s="372"/>
      <c r="V231" s="372"/>
      <c r="W231" s="373"/>
      <c r="X231" s="376" t="s">
        <v>6</v>
      </c>
      <c r="Y231" s="377"/>
      <c r="AC231" s="371" t="s">
        <v>1</v>
      </c>
      <c r="AD231" s="372"/>
      <c r="AE231" s="372"/>
      <c r="AF231" s="372"/>
      <c r="AG231" s="372"/>
      <c r="AH231" s="372"/>
      <c r="AI231" s="372"/>
      <c r="AJ231" s="372"/>
      <c r="AK231" s="373"/>
      <c r="AL231" s="376" t="s">
        <v>6</v>
      </c>
      <c r="AM231" s="377"/>
      <c r="AO231" s="371" t="s">
        <v>1</v>
      </c>
      <c r="AP231" s="372"/>
      <c r="AQ231" s="372"/>
      <c r="AR231" s="372"/>
      <c r="AS231" s="372"/>
      <c r="AT231" s="372"/>
      <c r="AU231" s="372"/>
      <c r="AV231" s="372"/>
      <c r="AW231" s="373"/>
      <c r="AX231" s="376" t="s">
        <v>6</v>
      </c>
      <c r="AY231" s="377"/>
      <c r="BA231" s="371" t="s">
        <v>1</v>
      </c>
      <c r="BB231" s="372"/>
      <c r="BC231" s="372"/>
      <c r="BD231" s="372"/>
      <c r="BE231" s="372"/>
      <c r="BF231" s="372"/>
      <c r="BG231" s="372"/>
      <c r="BH231" s="372"/>
      <c r="BI231" s="373"/>
      <c r="BJ231" s="376" t="s">
        <v>6</v>
      </c>
      <c r="BK231" s="377"/>
    </row>
    <row r="232" spans="1:63" ht="15" customHeight="1" x14ac:dyDescent="0.25">
      <c r="A232" s="2" t="s">
        <v>9</v>
      </c>
      <c r="C232" s="378" t="s">
        <v>12</v>
      </c>
      <c r="D232" s="378"/>
      <c r="E232" s="374" t="s">
        <v>11</v>
      </c>
      <c r="F232" s="374"/>
      <c r="G232" s="366" t="s">
        <v>3</v>
      </c>
      <c r="H232" s="366"/>
      <c r="I232" s="366"/>
      <c r="J232" s="374" t="s">
        <v>11</v>
      </c>
      <c r="K232" s="374"/>
      <c r="L232" s="374"/>
      <c r="M232" s="374"/>
      <c r="O232" s="378" t="s">
        <v>12</v>
      </c>
      <c r="P232" s="378"/>
      <c r="Q232" s="374" t="s">
        <v>11</v>
      </c>
      <c r="R232" s="374"/>
      <c r="S232" s="366" t="s">
        <v>3</v>
      </c>
      <c r="T232" s="366"/>
      <c r="U232" s="366"/>
      <c r="V232" s="374" t="s">
        <v>11</v>
      </c>
      <c r="W232" s="374"/>
      <c r="X232" s="374"/>
      <c r="Y232" s="374"/>
      <c r="AA232" s="2" t="s">
        <v>9</v>
      </c>
      <c r="AC232" s="378" t="s">
        <v>12</v>
      </c>
      <c r="AD232" s="378"/>
      <c r="AE232" s="374" t="s">
        <v>11</v>
      </c>
      <c r="AF232" s="374"/>
      <c r="AG232" s="366" t="s">
        <v>3</v>
      </c>
      <c r="AH232" s="366"/>
      <c r="AI232" s="366"/>
      <c r="AJ232" s="374" t="s">
        <v>11</v>
      </c>
      <c r="AK232" s="374"/>
      <c r="AL232" s="374"/>
      <c r="AM232" s="374"/>
      <c r="AO232" s="378" t="s">
        <v>12</v>
      </c>
      <c r="AP232" s="378"/>
      <c r="AQ232" s="374" t="s">
        <v>11</v>
      </c>
      <c r="AR232" s="374"/>
      <c r="AS232" s="366" t="s">
        <v>3</v>
      </c>
      <c r="AT232" s="366"/>
      <c r="AU232" s="366"/>
      <c r="AV232" s="374" t="s">
        <v>11</v>
      </c>
      <c r="AW232" s="374"/>
      <c r="AX232" s="374"/>
      <c r="AY232" s="374"/>
      <c r="BA232" s="378" t="s">
        <v>12</v>
      </c>
      <c r="BB232" s="378"/>
      <c r="BC232" s="374" t="s">
        <v>11</v>
      </c>
      <c r="BD232" s="374"/>
      <c r="BE232" s="366" t="s">
        <v>3</v>
      </c>
      <c r="BF232" s="366"/>
      <c r="BG232" s="366"/>
      <c r="BH232" s="374" t="s">
        <v>11</v>
      </c>
      <c r="BI232" s="374"/>
      <c r="BJ232" s="374"/>
      <c r="BK232" s="374"/>
    </row>
    <row r="233" spans="1:63" x14ac:dyDescent="0.25">
      <c r="A233" s="3" t="s">
        <v>10</v>
      </c>
      <c r="C233" s="379" t="s">
        <v>2</v>
      </c>
      <c r="D233" s="379"/>
      <c r="E233" s="380" t="s">
        <v>2</v>
      </c>
      <c r="F233" s="380"/>
      <c r="G233" s="365" t="s">
        <v>2</v>
      </c>
      <c r="H233" s="365"/>
      <c r="I233" s="365"/>
      <c r="J233" s="375" t="s">
        <v>13</v>
      </c>
      <c r="K233" s="375"/>
      <c r="L233" s="11"/>
      <c r="M233" s="11"/>
      <c r="O233" s="379" t="s">
        <v>2</v>
      </c>
      <c r="P233" s="379"/>
      <c r="Q233" s="380" t="s">
        <v>2</v>
      </c>
      <c r="R233" s="380"/>
      <c r="S233" s="365" t="s">
        <v>2</v>
      </c>
      <c r="T233" s="365"/>
      <c r="U233" s="365"/>
      <c r="V233" s="375" t="s">
        <v>13</v>
      </c>
      <c r="W233" s="375"/>
      <c r="X233" s="11"/>
      <c r="Y233" s="11"/>
      <c r="AA233" s="3" t="s">
        <v>10</v>
      </c>
      <c r="AC233" s="379" t="s">
        <v>2</v>
      </c>
      <c r="AD233" s="379"/>
      <c r="AE233" s="380" t="s">
        <v>2</v>
      </c>
      <c r="AF233" s="380"/>
      <c r="AG233" s="365" t="s">
        <v>2</v>
      </c>
      <c r="AH233" s="365"/>
      <c r="AI233" s="365"/>
      <c r="AJ233" s="375" t="s">
        <v>13</v>
      </c>
      <c r="AK233" s="375"/>
      <c r="AL233" s="11"/>
      <c r="AM233" s="11"/>
      <c r="AO233" s="379" t="s">
        <v>2</v>
      </c>
      <c r="AP233" s="379"/>
      <c r="AQ233" s="380" t="s">
        <v>2</v>
      </c>
      <c r="AR233" s="380"/>
      <c r="AS233" s="365" t="s">
        <v>2</v>
      </c>
      <c r="AT233" s="365"/>
      <c r="AU233" s="365"/>
      <c r="AV233" s="375" t="s">
        <v>13</v>
      </c>
      <c r="AW233" s="375"/>
      <c r="AX233" s="11"/>
      <c r="AY233" s="11"/>
      <c r="BA233" s="379" t="s">
        <v>2</v>
      </c>
      <c r="BB233" s="379"/>
      <c r="BC233" s="380" t="s">
        <v>2</v>
      </c>
      <c r="BD233" s="380"/>
      <c r="BE233" s="365" t="s">
        <v>2</v>
      </c>
      <c r="BF233" s="365"/>
      <c r="BG233" s="365"/>
      <c r="BH233" s="375" t="s">
        <v>13</v>
      </c>
      <c r="BI233" s="375"/>
      <c r="BJ233" s="11"/>
      <c r="BK233" s="11"/>
    </row>
    <row r="234" spans="1:63" x14ac:dyDescent="0.25">
      <c r="A234" s="1" t="s">
        <v>8</v>
      </c>
      <c r="C234" s="6" t="s">
        <v>4</v>
      </c>
      <c r="D234" s="6" t="s">
        <v>5</v>
      </c>
      <c r="E234" s="4" t="s">
        <v>4</v>
      </c>
      <c r="F234" s="4" t="s">
        <v>5</v>
      </c>
      <c r="G234" s="249" t="s">
        <v>4</v>
      </c>
      <c r="H234" s="249" t="s">
        <v>5</v>
      </c>
      <c r="I234" s="35" t="s">
        <v>2</v>
      </c>
      <c r="J234" s="12" t="s">
        <v>4</v>
      </c>
      <c r="K234" s="12" t="s">
        <v>5</v>
      </c>
      <c r="L234" s="12" t="s">
        <v>4</v>
      </c>
      <c r="M234" s="12" t="s">
        <v>5</v>
      </c>
      <c r="O234" s="6" t="s">
        <v>4</v>
      </c>
      <c r="P234" s="6" t="s">
        <v>5</v>
      </c>
      <c r="Q234" s="4" t="s">
        <v>4</v>
      </c>
      <c r="R234" s="4" t="s">
        <v>5</v>
      </c>
      <c r="S234" s="249" t="s">
        <v>4</v>
      </c>
      <c r="T234" s="249" t="s">
        <v>5</v>
      </c>
      <c r="U234" s="35" t="s">
        <v>2</v>
      </c>
      <c r="V234" s="12" t="s">
        <v>4</v>
      </c>
      <c r="W234" s="12" t="s">
        <v>5</v>
      </c>
      <c r="X234" s="12" t="s">
        <v>4</v>
      </c>
      <c r="Y234" s="12" t="s">
        <v>5</v>
      </c>
      <c r="AA234" s="1" t="s">
        <v>8</v>
      </c>
      <c r="AC234" s="6" t="s">
        <v>4</v>
      </c>
      <c r="AD234" s="6" t="s">
        <v>5</v>
      </c>
      <c r="AE234" s="4" t="s">
        <v>4</v>
      </c>
      <c r="AF234" s="4" t="s">
        <v>5</v>
      </c>
      <c r="AG234" s="249" t="s">
        <v>4</v>
      </c>
      <c r="AH234" s="249" t="s">
        <v>5</v>
      </c>
      <c r="AI234" s="35" t="s">
        <v>2</v>
      </c>
      <c r="AJ234" s="12" t="s">
        <v>4</v>
      </c>
      <c r="AK234" s="12" t="s">
        <v>5</v>
      </c>
      <c r="AL234" s="12" t="s">
        <v>4</v>
      </c>
      <c r="AM234" s="12" t="s">
        <v>5</v>
      </c>
      <c r="AO234" s="6" t="s">
        <v>4</v>
      </c>
      <c r="AP234" s="6" t="s">
        <v>5</v>
      </c>
      <c r="AQ234" s="4" t="s">
        <v>4</v>
      </c>
      <c r="AR234" s="4" t="s">
        <v>5</v>
      </c>
      <c r="AS234" s="249" t="s">
        <v>4</v>
      </c>
      <c r="AT234" s="249" t="s">
        <v>5</v>
      </c>
      <c r="AU234" s="35" t="s">
        <v>2</v>
      </c>
      <c r="AV234" s="12" t="s">
        <v>4</v>
      </c>
      <c r="AW234" s="12" t="s">
        <v>5</v>
      </c>
      <c r="AX234" s="12" t="s">
        <v>4</v>
      </c>
      <c r="AY234" s="12" t="s">
        <v>5</v>
      </c>
      <c r="BA234" s="6" t="s">
        <v>4</v>
      </c>
      <c r="BB234" s="6" t="s">
        <v>5</v>
      </c>
      <c r="BC234" s="4" t="s">
        <v>4</v>
      </c>
      <c r="BD234" s="4" t="s">
        <v>5</v>
      </c>
      <c r="BE234" s="249" t="s">
        <v>4</v>
      </c>
      <c r="BF234" s="249" t="s">
        <v>5</v>
      </c>
      <c r="BG234" s="35" t="s">
        <v>2</v>
      </c>
      <c r="BH234" s="12" t="s">
        <v>4</v>
      </c>
      <c r="BI234" s="12" t="s">
        <v>5</v>
      </c>
      <c r="BJ234" s="12" t="s">
        <v>4</v>
      </c>
      <c r="BK234" s="12" t="s">
        <v>5</v>
      </c>
    </row>
    <row r="235" spans="1:63" x14ac:dyDescent="0.25">
      <c r="A235" s="33">
        <v>1</v>
      </c>
      <c r="C235" s="5">
        <f>[3]Output!B456</f>
        <v>0</v>
      </c>
      <c r="D235" s="5">
        <f>[3]Output!C456</f>
        <v>0</v>
      </c>
      <c r="E235" s="8">
        <f>[3]Output!D456</f>
        <v>0</v>
      </c>
      <c r="F235" s="8">
        <f>[3]Output!E456</f>
        <v>0</v>
      </c>
      <c r="G235" s="22">
        <f>C235+E235</f>
        <v>0</v>
      </c>
      <c r="H235" s="22">
        <f>D235+F235</f>
        <v>0</v>
      </c>
      <c r="I235" s="250">
        <f>H235+G235</f>
        <v>0</v>
      </c>
      <c r="J235" s="36" t="e">
        <f t="shared" ref="J235:J259" si="215">E235/(C235+E235)</f>
        <v>#DIV/0!</v>
      </c>
      <c r="K235" s="36" t="e">
        <f t="shared" ref="K235:K259" si="216">F235/(D235+F235)</f>
        <v>#DIV/0!</v>
      </c>
      <c r="L235" s="10">
        <f>[3]Output!Q456</f>
        <v>0</v>
      </c>
      <c r="M235" s="10">
        <f>[3]Output!R456</f>
        <v>0</v>
      </c>
      <c r="O235" s="5">
        <f>[4]Output!B456</f>
        <v>0</v>
      </c>
      <c r="P235" s="5">
        <f>[4]Output!C456</f>
        <v>0</v>
      </c>
      <c r="Q235" s="8">
        <f>[4]Output!D456</f>
        <v>0</v>
      </c>
      <c r="R235" s="8">
        <f>[4]Output!E456</f>
        <v>0</v>
      </c>
      <c r="S235" s="22">
        <f>O235+Q235</f>
        <v>0</v>
      </c>
      <c r="T235" s="22">
        <f>P235+R235</f>
        <v>0</v>
      </c>
      <c r="U235" s="250">
        <f>T235+S235</f>
        <v>0</v>
      </c>
      <c r="V235" s="36" t="e">
        <f t="shared" ref="V235:V259" si="217">Q235/(O235+Q235)</f>
        <v>#DIV/0!</v>
      </c>
      <c r="W235" s="36" t="e">
        <f t="shared" ref="W235:W259" si="218">R235/(P235+R235)</f>
        <v>#DIV/0!</v>
      </c>
      <c r="X235" s="10">
        <f>[4]Output!Q456</f>
        <v>0</v>
      </c>
      <c r="Y235" s="10">
        <f>[4]Output!R456</f>
        <v>0</v>
      </c>
      <c r="AA235" s="33">
        <v>1</v>
      </c>
      <c r="AC235" s="5">
        <f>[2]Output!B321</f>
        <v>0</v>
      </c>
      <c r="AD235" s="5">
        <f>[2]Output!C321</f>
        <v>0</v>
      </c>
      <c r="AE235" s="8">
        <f>[2]Output!D321</f>
        <v>0</v>
      </c>
      <c r="AF235" s="8">
        <f>[2]Output!E321</f>
        <v>0</v>
      </c>
      <c r="AG235" s="22">
        <f>AC235+AE235</f>
        <v>0</v>
      </c>
      <c r="AH235" s="22">
        <f>AD235+AF235</f>
        <v>0</v>
      </c>
      <c r="AI235" s="250">
        <f>AH235+AG235</f>
        <v>0</v>
      </c>
      <c r="AJ235" s="36" t="e">
        <f t="shared" ref="AJ235:AJ259" si="219">AE235/(AC235+AE235)</f>
        <v>#DIV/0!</v>
      </c>
      <c r="AK235" s="36" t="e">
        <f t="shared" ref="AK235:AK259" si="220">AF235/(AD235+AF235)</f>
        <v>#DIV/0!</v>
      </c>
      <c r="AL235" s="10">
        <f>[2]Output!Q321</f>
        <v>0</v>
      </c>
      <c r="AM235" s="10">
        <f>[2]Output!R321</f>
        <v>0</v>
      </c>
      <c r="AO235" s="5">
        <f>[5]Output!B456</f>
        <v>0</v>
      </c>
      <c r="AP235" s="5">
        <f>[5]Output!C456</f>
        <v>0</v>
      </c>
      <c r="AQ235" s="8">
        <f>[5]Output!D456</f>
        <v>0</v>
      </c>
      <c r="AR235" s="8">
        <f>[5]Output!E456</f>
        <v>0</v>
      </c>
      <c r="AS235" s="22">
        <f>AO235+AQ235</f>
        <v>0</v>
      </c>
      <c r="AT235" s="22">
        <f>AP235+AR235</f>
        <v>0</v>
      </c>
      <c r="AU235" s="250">
        <f>AT235+AS235</f>
        <v>0</v>
      </c>
      <c r="AV235" s="36" t="e">
        <f t="shared" ref="AV235:AV259" si="221">AQ235/(AO235+AQ235)</f>
        <v>#DIV/0!</v>
      </c>
      <c r="AW235" s="36" t="e">
        <f t="shared" ref="AW235:AW259" si="222">AR235/(AP235+AR235)</f>
        <v>#DIV/0!</v>
      </c>
      <c r="AX235" s="10">
        <f>[5]Output!Q456</f>
        <v>0</v>
      </c>
      <c r="AY235" s="10">
        <f>[5]Output!R456</f>
        <v>0</v>
      </c>
      <c r="BA235" s="5">
        <f>[5]Output!N456</f>
        <v>0</v>
      </c>
      <c r="BB235" s="5">
        <f>[5]Output!O456</f>
        <v>0</v>
      </c>
      <c r="BC235" s="8">
        <f>[5]Output!P456</f>
        <v>0</v>
      </c>
      <c r="BD235" s="8">
        <f>[5]Output!Q456</f>
        <v>0</v>
      </c>
      <c r="BE235" s="22">
        <f>BA235+BC235</f>
        <v>0</v>
      </c>
      <c r="BF235" s="22">
        <f>BB235+BD235</f>
        <v>0</v>
      </c>
      <c r="BG235" s="250">
        <f>BF235+BE235</f>
        <v>0</v>
      </c>
      <c r="BH235" s="36" t="e">
        <f t="shared" ref="BH235:BH259" si="223">BC235/(BA235+BC235)</f>
        <v>#DIV/0!</v>
      </c>
      <c r="BI235" s="36" t="e">
        <f t="shared" ref="BI235:BI259" si="224">BD235/(BB235+BD235)</f>
        <v>#DIV/0!</v>
      </c>
      <c r="BJ235" s="10">
        <f>[5]Output!AC456</f>
        <v>0</v>
      </c>
      <c r="BK235" s="10">
        <f>[5]Output!AD456</f>
        <v>0</v>
      </c>
    </row>
    <row r="236" spans="1:63" x14ac:dyDescent="0.25">
      <c r="A236" s="33">
        <v>2</v>
      </c>
      <c r="C236" s="5">
        <f>[3]Output!B457</f>
        <v>0</v>
      </c>
      <c r="D236" s="5">
        <f>[3]Output!C457</f>
        <v>0</v>
      </c>
      <c r="E236" s="8">
        <f>[3]Output!D457</f>
        <v>0</v>
      </c>
      <c r="F236" s="8">
        <f>[3]Output!E457</f>
        <v>0</v>
      </c>
      <c r="G236" s="22">
        <f t="shared" ref="G236:G258" si="225">C236+E236</f>
        <v>0</v>
      </c>
      <c r="H236" s="22">
        <f t="shared" ref="H236:H258" si="226">D236+F236</f>
        <v>0</v>
      </c>
      <c r="I236" s="250">
        <f t="shared" ref="I236:I258" si="227">H236+G236</f>
        <v>0</v>
      </c>
      <c r="J236" s="36" t="e">
        <f t="shared" si="215"/>
        <v>#DIV/0!</v>
      </c>
      <c r="K236" s="36" t="e">
        <f t="shared" si="216"/>
        <v>#DIV/0!</v>
      </c>
      <c r="L236" s="10">
        <f>[3]Output!Q457</f>
        <v>0</v>
      </c>
      <c r="M236" s="10">
        <f>[3]Output!R457</f>
        <v>0</v>
      </c>
      <c r="O236" s="5">
        <f>[4]Output!B457</f>
        <v>0</v>
      </c>
      <c r="P236" s="5">
        <f>[4]Output!C457</f>
        <v>0</v>
      </c>
      <c r="Q236" s="8">
        <f>[4]Output!D457</f>
        <v>0</v>
      </c>
      <c r="R236" s="8">
        <f>[4]Output!E457</f>
        <v>0</v>
      </c>
      <c r="S236" s="22">
        <f t="shared" ref="S236:S258" si="228">O236+Q236</f>
        <v>0</v>
      </c>
      <c r="T236" s="22">
        <f t="shared" ref="T236:T258" si="229">P236+R236</f>
        <v>0</v>
      </c>
      <c r="U236" s="250">
        <f t="shared" ref="U236:U258" si="230">T236+S236</f>
        <v>0</v>
      </c>
      <c r="V236" s="36" t="e">
        <f t="shared" si="217"/>
        <v>#DIV/0!</v>
      </c>
      <c r="W236" s="36" t="e">
        <f t="shared" si="218"/>
        <v>#DIV/0!</v>
      </c>
      <c r="X236" s="10">
        <f>[4]Output!Q457</f>
        <v>0</v>
      </c>
      <c r="Y236" s="10">
        <f>[4]Output!R457</f>
        <v>0</v>
      </c>
      <c r="AA236" s="33">
        <v>2</v>
      </c>
      <c r="AC236" s="5">
        <f>[2]Output!B322</f>
        <v>0</v>
      </c>
      <c r="AD236" s="5">
        <f>[2]Output!C322</f>
        <v>0</v>
      </c>
      <c r="AE236" s="8">
        <f>[2]Output!D322</f>
        <v>0</v>
      </c>
      <c r="AF236" s="8">
        <f>[2]Output!E322</f>
        <v>0</v>
      </c>
      <c r="AG236" s="22">
        <f t="shared" ref="AG236:AG258" si="231">AC236+AE236</f>
        <v>0</v>
      </c>
      <c r="AH236" s="22">
        <f t="shared" ref="AH236:AH258" si="232">AD236+AF236</f>
        <v>0</v>
      </c>
      <c r="AI236" s="250">
        <f t="shared" ref="AI236:AI258" si="233">AH236+AG236</f>
        <v>0</v>
      </c>
      <c r="AJ236" s="36" t="e">
        <f t="shared" si="219"/>
        <v>#DIV/0!</v>
      </c>
      <c r="AK236" s="36" t="e">
        <f t="shared" si="220"/>
        <v>#DIV/0!</v>
      </c>
      <c r="AL236" s="10">
        <f>[2]Output!Q322</f>
        <v>0</v>
      </c>
      <c r="AM236" s="10">
        <f>[2]Output!R322</f>
        <v>0</v>
      </c>
      <c r="AO236" s="5">
        <f>[5]Output!B457</f>
        <v>0</v>
      </c>
      <c r="AP236" s="5">
        <f>[5]Output!C457</f>
        <v>0</v>
      </c>
      <c r="AQ236" s="8">
        <f>[5]Output!D457</f>
        <v>0</v>
      </c>
      <c r="AR236" s="8">
        <f>[5]Output!E457</f>
        <v>0</v>
      </c>
      <c r="AS236" s="22">
        <f t="shared" ref="AS236:AS258" si="234">AO236+AQ236</f>
        <v>0</v>
      </c>
      <c r="AT236" s="22">
        <f t="shared" ref="AT236:AT258" si="235">AP236+AR236</f>
        <v>0</v>
      </c>
      <c r="AU236" s="250">
        <f t="shared" ref="AU236:AU258" si="236">AT236+AS236</f>
        <v>0</v>
      </c>
      <c r="AV236" s="36" t="e">
        <f t="shared" si="221"/>
        <v>#DIV/0!</v>
      </c>
      <c r="AW236" s="36" t="e">
        <f t="shared" si="222"/>
        <v>#DIV/0!</v>
      </c>
      <c r="AX236" s="10">
        <f>[5]Output!Q457</f>
        <v>0</v>
      </c>
      <c r="AY236" s="10">
        <f>[5]Output!R457</f>
        <v>0</v>
      </c>
      <c r="BA236" s="5">
        <f>[5]Output!N457</f>
        <v>0</v>
      </c>
      <c r="BB236" s="5">
        <f>[5]Output!O457</f>
        <v>0</v>
      </c>
      <c r="BC236" s="8">
        <f>[5]Output!P457</f>
        <v>0</v>
      </c>
      <c r="BD236" s="8">
        <f>[5]Output!Q457</f>
        <v>0</v>
      </c>
      <c r="BE236" s="22">
        <f t="shared" ref="BE236:BE258" si="237">BA236+BC236</f>
        <v>0</v>
      </c>
      <c r="BF236" s="22">
        <f t="shared" ref="BF236:BF258" si="238">BB236+BD236</f>
        <v>0</v>
      </c>
      <c r="BG236" s="250">
        <f t="shared" ref="BG236:BG258" si="239">BF236+BE236</f>
        <v>0</v>
      </c>
      <c r="BH236" s="36" t="e">
        <f t="shared" si="223"/>
        <v>#DIV/0!</v>
      </c>
      <c r="BI236" s="36" t="e">
        <f t="shared" si="224"/>
        <v>#DIV/0!</v>
      </c>
      <c r="BJ236" s="10">
        <f>[5]Output!AC457</f>
        <v>0</v>
      </c>
      <c r="BK236" s="10">
        <f>[5]Output!AD457</f>
        <v>0</v>
      </c>
    </row>
    <row r="237" spans="1:63" x14ac:dyDescent="0.25">
      <c r="A237" s="33">
        <v>3</v>
      </c>
      <c r="C237" s="5">
        <f>[3]Output!B458</f>
        <v>0</v>
      </c>
      <c r="D237" s="5">
        <f>[3]Output!C458</f>
        <v>0</v>
      </c>
      <c r="E237" s="8">
        <f>[3]Output!D458</f>
        <v>0</v>
      </c>
      <c r="F237" s="8">
        <f>[3]Output!E458</f>
        <v>0</v>
      </c>
      <c r="G237" s="22">
        <f t="shared" si="225"/>
        <v>0</v>
      </c>
      <c r="H237" s="22">
        <f t="shared" si="226"/>
        <v>0</v>
      </c>
      <c r="I237" s="250">
        <f t="shared" si="227"/>
        <v>0</v>
      </c>
      <c r="J237" s="36" t="e">
        <f t="shared" si="215"/>
        <v>#DIV/0!</v>
      </c>
      <c r="K237" s="36" t="e">
        <f t="shared" si="216"/>
        <v>#DIV/0!</v>
      </c>
      <c r="L237" s="10">
        <f>[3]Output!Q458</f>
        <v>0</v>
      </c>
      <c r="M237" s="10">
        <f>[3]Output!R458</f>
        <v>0</v>
      </c>
      <c r="O237" s="5">
        <f>[4]Output!B458</f>
        <v>0</v>
      </c>
      <c r="P237" s="5">
        <f>[4]Output!C458</f>
        <v>0</v>
      </c>
      <c r="Q237" s="8">
        <f>[4]Output!D458</f>
        <v>0</v>
      </c>
      <c r="R237" s="8">
        <f>[4]Output!E458</f>
        <v>0</v>
      </c>
      <c r="S237" s="22">
        <f t="shared" si="228"/>
        <v>0</v>
      </c>
      <c r="T237" s="22">
        <f t="shared" si="229"/>
        <v>0</v>
      </c>
      <c r="U237" s="250">
        <f t="shared" si="230"/>
        <v>0</v>
      </c>
      <c r="V237" s="36" t="e">
        <f t="shared" si="217"/>
        <v>#DIV/0!</v>
      </c>
      <c r="W237" s="36" t="e">
        <f t="shared" si="218"/>
        <v>#DIV/0!</v>
      </c>
      <c r="X237" s="10">
        <f>[4]Output!Q458</f>
        <v>0</v>
      </c>
      <c r="Y237" s="10">
        <f>[4]Output!R458</f>
        <v>0</v>
      </c>
      <c r="AA237" s="33">
        <v>3</v>
      </c>
      <c r="AC237" s="5">
        <f>[2]Output!B323</f>
        <v>0</v>
      </c>
      <c r="AD237" s="5">
        <f>[2]Output!C323</f>
        <v>0</v>
      </c>
      <c r="AE237" s="8">
        <f>[2]Output!D323</f>
        <v>0</v>
      </c>
      <c r="AF237" s="8">
        <f>[2]Output!E323</f>
        <v>0</v>
      </c>
      <c r="AG237" s="22">
        <f t="shared" si="231"/>
        <v>0</v>
      </c>
      <c r="AH237" s="22">
        <f t="shared" si="232"/>
        <v>0</v>
      </c>
      <c r="AI237" s="250">
        <f t="shared" si="233"/>
        <v>0</v>
      </c>
      <c r="AJ237" s="36" t="e">
        <f t="shared" si="219"/>
        <v>#DIV/0!</v>
      </c>
      <c r="AK237" s="36" t="e">
        <f t="shared" si="220"/>
        <v>#DIV/0!</v>
      </c>
      <c r="AL237" s="10">
        <f>[2]Output!Q323</f>
        <v>0</v>
      </c>
      <c r="AM237" s="10">
        <f>[2]Output!R323</f>
        <v>0</v>
      </c>
      <c r="AO237" s="5">
        <f>[5]Output!B458</f>
        <v>0</v>
      </c>
      <c r="AP237" s="5">
        <f>[5]Output!C458</f>
        <v>0</v>
      </c>
      <c r="AQ237" s="8">
        <f>[5]Output!D458</f>
        <v>0</v>
      </c>
      <c r="AR237" s="8">
        <f>[5]Output!E458</f>
        <v>0</v>
      </c>
      <c r="AS237" s="22">
        <f t="shared" si="234"/>
        <v>0</v>
      </c>
      <c r="AT237" s="22">
        <f t="shared" si="235"/>
        <v>0</v>
      </c>
      <c r="AU237" s="250">
        <f t="shared" si="236"/>
        <v>0</v>
      </c>
      <c r="AV237" s="36" t="e">
        <f t="shared" si="221"/>
        <v>#DIV/0!</v>
      </c>
      <c r="AW237" s="36" t="e">
        <f t="shared" si="222"/>
        <v>#DIV/0!</v>
      </c>
      <c r="AX237" s="10">
        <f>[5]Output!Q458</f>
        <v>0</v>
      </c>
      <c r="AY237" s="10">
        <f>[5]Output!R458</f>
        <v>0</v>
      </c>
      <c r="BA237" s="5">
        <f>[5]Output!N458</f>
        <v>0</v>
      </c>
      <c r="BB237" s="5">
        <f>[5]Output!O458</f>
        <v>0</v>
      </c>
      <c r="BC237" s="8">
        <f>[5]Output!P458</f>
        <v>0</v>
      </c>
      <c r="BD237" s="8">
        <f>[5]Output!Q458</f>
        <v>0</v>
      </c>
      <c r="BE237" s="22">
        <f t="shared" si="237"/>
        <v>0</v>
      </c>
      <c r="BF237" s="22">
        <f t="shared" si="238"/>
        <v>0</v>
      </c>
      <c r="BG237" s="250">
        <f t="shared" si="239"/>
        <v>0</v>
      </c>
      <c r="BH237" s="36" t="e">
        <f t="shared" si="223"/>
        <v>#DIV/0!</v>
      </c>
      <c r="BI237" s="36" t="e">
        <f t="shared" si="224"/>
        <v>#DIV/0!</v>
      </c>
      <c r="BJ237" s="10">
        <f>[5]Output!AC458</f>
        <v>0</v>
      </c>
      <c r="BK237" s="10">
        <f>[5]Output!AD458</f>
        <v>0</v>
      </c>
    </row>
    <row r="238" spans="1:63" x14ac:dyDescent="0.25">
      <c r="A238" s="33">
        <v>4</v>
      </c>
      <c r="C238" s="5">
        <f>[3]Output!B459</f>
        <v>0</v>
      </c>
      <c r="D238" s="5">
        <f>[3]Output!C459</f>
        <v>0</v>
      </c>
      <c r="E238" s="8">
        <f>[3]Output!D459</f>
        <v>0</v>
      </c>
      <c r="F238" s="8">
        <f>[3]Output!E459</f>
        <v>0</v>
      </c>
      <c r="G238" s="22">
        <f t="shared" si="225"/>
        <v>0</v>
      </c>
      <c r="H238" s="22">
        <f t="shared" si="226"/>
        <v>0</v>
      </c>
      <c r="I238" s="250">
        <f t="shared" si="227"/>
        <v>0</v>
      </c>
      <c r="J238" s="36" t="e">
        <f t="shared" si="215"/>
        <v>#DIV/0!</v>
      </c>
      <c r="K238" s="36" t="e">
        <f t="shared" si="216"/>
        <v>#DIV/0!</v>
      </c>
      <c r="L238" s="10">
        <f>[3]Output!Q459</f>
        <v>0</v>
      </c>
      <c r="M238" s="10">
        <f>[3]Output!R459</f>
        <v>0</v>
      </c>
      <c r="O238" s="5">
        <f>[4]Output!B459</f>
        <v>0</v>
      </c>
      <c r="P238" s="5">
        <f>[4]Output!C459</f>
        <v>0</v>
      </c>
      <c r="Q238" s="8">
        <f>[4]Output!D459</f>
        <v>0</v>
      </c>
      <c r="R238" s="8">
        <f>[4]Output!E459</f>
        <v>0</v>
      </c>
      <c r="S238" s="22">
        <f t="shared" si="228"/>
        <v>0</v>
      </c>
      <c r="T238" s="22">
        <f t="shared" si="229"/>
        <v>0</v>
      </c>
      <c r="U238" s="250">
        <f t="shared" si="230"/>
        <v>0</v>
      </c>
      <c r="V238" s="36" t="e">
        <f t="shared" si="217"/>
        <v>#DIV/0!</v>
      </c>
      <c r="W238" s="36" t="e">
        <f t="shared" si="218"/>
        <v>#DIV/0!</v>
      </c>
      <c r="X238" s="10">
        <f>[4]Output!Q459</f>
        <v>0</v>
      </c>
      <c r="Y238" s="10">
        <f>[4]Output!R459</f>
        <v>0</v>
      </c>
      <c r="AA238" s="33">
        <v>4</v>
      </c>
      <c r="AC238" s="5">
        <f>[2]Output!B324</f>
        <v>0</v>
      </c>
      <c r="AD238" s="5">
        <f>[2]Output!C324</f>
        <v>0</v>
      </c>
      <c r="AE238" s="8">
        <f>[2]Output!D324</f>
        <v>0</v>
      </c>
      <c r="AF238" s="8">
        <f>[2]Output!E324</f>
        <v>0</v>
      </c>
      <c r="AG238" s="22">
        <f t="shared" si="231"/>
        <v>0</v>
      </c>
      <c r="AH238" s="22">
        <f t="shared" si="232"/>
        <v>0</v>
      </c>
      <c r="AI238" s="250">
        <f t="shared" si="233"/>
        <v>0</v>
      </c>
      <c r="AJ238" s="36" t="e">
        <f t="shared" si="219"/>
        <v>#DIV/0!</v>
      </c>
      <c r="AK238" s="36" t="e">
        <f t="shared" si="220"/>
        <v>#DIV/0!</v>
      </c>
      <c r="AL238" s="10">
        <f>[2]Output!Q324</f>
        <v>0</v>
      </c>
      <c r="AM238" s="10">
        <f>[2]Output!R324</f>
        <v>0</v>
      </c>
      <c r="AO238" s="5">
        <f>[5]Output!B459</f>
        <v>0</v>
      </c>
      <c r="AP238" s="5">
        <f>[5]Output!C459</f>
        <v>0</v>
      </c>
      <c r="AQ238" s="8">
        <f>[5]Output!D459</f>
        <v>0</v>
      </c>
      <c r="AR238" s="8">
        <f>[5]Output!E459</f>
        <v>0</v>
      </c>
      <c r="AS238" s="22">
        <f t="shared" si="234"/>
        <v>0</v>
      </c>
      <c r="AT238" s="22">
        <f t="shared" si="235"/>
        <v>0</v>
      </c>
      <c r="AU238" s="250">
        <f t="shared" si="236"/>
        <v>0</v>
      </c>
      <c r="AV238" s="36" t="e">
        <f t="shared" si="221"/>
        <v>#DIV/0!</v>
      </c>
      <c r="AW238" s="36" t="e">
        <f t="shared" si="222"/>
        <v>#DIV/0!</v>
      </c>
      <c r="AX238" s="10">
        <f>[5]Output!Q459</f>
        <v>0</v>
      </c>
      <c r="AY238" s="10">
        <f>[5]Output!R459</f>
        <v>0</v>
      </c>
      <c r="BA238" s="5">
        <f>[5]Output!N459</f>
        <v>0</v>
      </c>
      <c r="BB238" s="5">
        <f>[5]Output!O459</f>
        <v>0</v>
      </c>
      <c r="BC238" s="8">
        <f>[5]Output!P459</f>
        <v>0</v>
      </c>
      <c r="BD238" s="8">
        <f>[5]Output!Q459</f>
        <v>0</v>
      </c>
      <c r="BE238" s="22">
        <f t="shared" si="237"/>
        <v>0</v>
      </c>
      <c r="BF238" s="22">
        <f t="shared" si="238"/>
        <v>0</v>
      </c>
      <c r="BG238" s="250">
        <f t="shared" si="239"/>
        <v>0</v>
      </c>
      <c r="BH238" s="36" t="e">
        <f t="shared" si="223"/>
        <v>#DIV/0!</v>
      </c>
      <c r="BI238" s="36" t="e">
        <f t="shared" si="224"/>
        <v>#DIV/0!</v>
      </c>
      <c r="BJ238" s="10">
        <f>[5]Output!AC459</f>
        <v>0</v>
      </c>
      <c r="BK238" s="10">
        <f>[5]Output!AD459</f>
        <v>0</v>
      </c>
    </row>
    <row r="239" spans="1:63" x14ac:dyDescent="0.25">
      <c r="A239" s="33">
        <v>5</v>
      </c>
      <c r="C239" s="5">
        <f>[3]Output!B460</f>
        <v>0</v>
      </c>
      <c r="D239" s="5">
        <f>[3]Output!C460</f>
        <v>0</v>
      </c>
      <c r="E239" s="8">
        <f>[3]Output!D460</f>
        <v>0</v>
      </c>
      <c r="F239" s="8">
        <f>[3]Output!E460</f>
        <v>0</v>
      </c>
      <c r="G239" s="22">
        <f t="shared" si="225"/>
        <v>0</v>
      </c>
      <c r="H239" s="22">
        <f t="shared" si="226"/>
        <v>0</v>
      </c>
      <c r="I239" s="250">
        <f t="shared" si="227"/>
        <v>0</v>
      </c>
      <c r="J239" s="36" t="e">
        <f t="shared" si="215"/>
        <v>#DIV/0!</v>
      </c>
      <c r="K239" s="36" t="e">
        <f t="shared" si="216"/>
        <v>#DIV/0!</v>
      </c>
      <c r="L239" s="10">
        <f>[3]Output!Q460</f>
        <v>0</v>
      </c>
      <c r="M239" s="10">
        <f>[3]Output!R460</f>
        <v>0</v>
      </c>
      <c r="O239" s="5">
        <f>[4]Output!B460</f>
        <v>0</v>
      </c>
      <c r="P239" s="5">
        <f>[4]Output!C460</f>
        <v>0</v>
      </c>
      <c r="Q239" s="8">
        <f>[4]Output!D460</f>
        <v>0</v>
      </c>
      <c r="R239" s="8">
        <f>[4]Output!E460</f>
        <v>0</v>
      </c>
      <c r="S239" s="22">
        <f t="shared" si="228"/>
        <v>0</v>
      </c>
      <c r="T239" s="22">
        <f t="shared" si="229"/>
        <v>0</v>
      </c>
      <c r="U239" s="250">
        <f t="shared" si="230"/>
        <v>0</v>
      </c>
      <c r="V239" s="36" t="e">
        <f t="shared" si="217"/>
        <v>#DIV/0!</v>
      </c>
      <c r="W239" s="36" t="e">
        <f t="shared" si="218"/>
        <v>#DIV/0!</v>
      </c>
      <c r="X239" s="10">
        <f>[4]Output!Q460</f>
        <v>0</v>
      </c>
      <c r="Y239" s="10">
        <f>[4]Output!R460</f>
        <v>0</v>
      </c>
      <c r="AA239" s="33">
        <v>5</v>
      </c>
      <c r="AC239" s="5">
        <f>[2]Output!B325</f>
        <v>0</v>
      </c>
      <c r="AD239" s="5">
        <f>[2]Output!C325</f>
        <v>0</v>
      </c>
      <c r="AE239" s="8">
        <f>[2]Output!D325</f>
        <v>0</v>
      </c>
      <c r="AF239" s="8">
        <f>[2]Output!E325</f>
        <v>0</v>
      </c>
      <c r="AG239" s="22">
        <f t="shared" si="231"/>
        <v>0</v>
      </c>
      <c r="AH239" s="22">
        <f t="shared" si="232"/>
        <v>0</v>
      </c>
      <c r="AI239" s="250">
        <f t="shared" si="233"/>
        <v>0</v>
      </c>
      <c r="AJ239" s="36" t="e">
        <f t="shared" si="219"/>
        <v>#DIV/0!</v>
      </c>
      <c r="AK239" s="36" t="e">
        <f t="shared" si="220"/>
        <v>#DIV/0!</v>
      </c>
      <c r="AL239" s="10">
        <f>[2]Output!Q325</f>
        <v>0</v>
      </c>
      <c r="AM239" s="10">
        <f>[2]Output!R325</f>
        <v>0</v>
      </c>
      <c r="AO239" s="5">
        <f>[5]Output!B460</f>
        <v>0</v>
      </c>
      <c r="AP239" s="5">
        <f>[5]Output!C460</f>
        <v>0</v>
      </c>
      <c r="AQ239" s="8">
        <f>[5]Output!D460</f>
        <v>0</v>
      </c>
      <c r="AR239" s="8">
        <f>[5]Output!E460</f>
        <v>0</v>
      </c>
      <c r="AS239" s="22">
        <f t="shared" si="234"/>
        <v>0</v>
      </c>
      <c r="AT239" s="22">
        <f t="shared" si="235"/>
        <v>0</v>
      </c>
      <c r="AU239" s="250">
        <f t="shared" si="236"/>
        <v>0</v>
      </c>
      <c r="AV239" s="36" t="e">
        <f t="shared" si="221"/>
        <v>#DIV/0!</v>
      </c>
      <c r="AW239" s="36" t="e">
        <f t="shared" si="222"/>
        <v>#DIV/0!</v>
      </c>
      <c r="AX239" s="10">
        <f>[5]Output!Q460</f>
        <v>0</v>
      </c>
      <c r="AY239" s="10">
        <f>[5]Output!R460</f>
        <v>0</v>
      </c>
      <c r="BA239" s="5">
        <f>[5]Output!N460</f>
        <v>0</v>
      </c>
      <c r="BB239" s="5">
        <f>[5]Output!O460</f>
        <v>0</v>
      </c>
      <c r="BC239" s="8">
        <f>[5]Output!P460</f>
        <v>0</v>
      </c>
      <c r="BD239" s="8">
        <f>[5]Output!Q460</f>
        <v>0</v>
      </c>
      <c r="BE239" s="22">
        <f t="shared" si="237"/>
        <v>0</v>
      </c>
      <c r="BF239" s="22">
        <f t="shared" si="238"/>
        <v>0</v>
      </c>
      <c r="BG239" s="250">
        <f t="shared" si="239"/>
        <v>0</v>
      </c>
      <c r="BH239" s="36" t="e">
        <f t="shared" si="223"/>
        <v>#DIV/0!</v>
      </c>
      <c r="BI239" s="36" t="e">
        <f t="shared" si="224"/>
        <v>#DIV/0!</v>
      </c>
      <c r="BJ239" s="10">
        <f>[5]Output!AC460</f>
        <v>0</v>
      </c>
      <c r="BK239" s="10">
        <f>[5]Output!AD460</f>
        <v>0</v>
      </c>
    </row>
    <row r="240" spans="1:63" x14ac:dyDescent="0.25">
      <c r="A240" s="33">
        <v>6</v>
      </c>
      <c r="C240" s="5">
        <f>[3]Output!B461</f>
        <v>0</v>
      </c>
      <c r="D240" s="5">
        <f>[3]Output!C461</f>
        <v>0</v>
      </c>
      <c r="E240" s="8">
        <f>[3]Output!D461</f>
        <v>0</v>
      </c>
      <c r="F240" s="8">
        <f>[3]Output!E461</f>
        <v>0</v>
      </c>
      <c r="G240" s="22">
        <f t="shared" si="225"/>
        <v>0</v>
      </c>
      <c r="H240" s="22">
        <f t="shared" si="226"/>
        <v>0</v>
      </c>
      <c r="I240" s="250">
        <f t="shared" si="227"/>
        <v>0</v>
      </c>
      <c r="J240" s="36" t="e">
        <f t="shared" si="215"/>
        <v>#DIV/0!</v>
      </c>
      <c r="K240" s="36" t="e">
        <f t="shared" si="216"/>
        <v>#DIV/0!</v>
      </c>
      <c r="L240" s="10">
        <f>[3]Output!Q461</f>
        <v>0</v>
      </c>
      <c r="M240" s="10">
        <f>[3]Output!R461</f>
        <v>0</v>
      </c>
      <c r="O240" s="5">
        <f>[4]Output!B461</f>
        <v>0</v>
      </c>
      <c r="P240" s="5">
        <f>[4]Output!C461</f>
        <v>0</v>
      </c>
      <c r="Q240" s="8">
        <f>[4]Output!D461</f>
        <v>0</v>
      </c>
      <c r="R240" s="8">
        <f>[4]Output!E461</f>
        <v>0</v>
      </c>
      <c r="S240" s="22">
        <f t="shared" si="228"/>
        <v>0</v>
      </c>
      <c r="T240" s="22">
        <f t="shared" si="229"/>
        <v>0</v>
      </c>
      <c r="U240" s="250">
        <f t="shared" si="230"/>
        <v>0</v>
      </c>
      <c r="V240" s="36" t="e">
        <f t="shared" si="217"/>
        <v>#DIV/0!</v>
      </c>
      <c r="W240" s="36" t="e">
        <f t="shared" si="218"/>
        <v>#DIV/0!</v>
      </c>
      <c r="X240" s="10">
        <f>[4]Output!Q461</f>
        <v>0</v>
      </c>
      <c r="Y240" s="10">
        <f>[4]Output!R461</f>
        <v>0</v>
      </c>
      <c r="AA240" s="33">
        <v>6</v>
      </c>
      <c r="AC240" s="5">
        <f>[2]Output!B326</f>
        <v>0</v>
      </c>
      <c r="AD240" s="5">
        <f>[2]Output!C326</f>
        <v>0</v>
      </c>
      <c r="AE240" s="8">
        <f>[2]Output!D326</f>
        <v>0</v>
      </c>
      <c r="AF240" s="8">
        <f>[2]Output!E326</f>
        <v>0</v>
      </c>
      <c r="AG240" s="22">
        <f t="shared" si="231"/>
        <v>0</v>
      </c>
      <c r="AH240" s="22">
        <f t="shared" si="232"/>
        <v>0</v>
      </c>
      <c r="AI240" s="250">
        <f t="shared" si="233"/>
        <v>0</v>
      </c>
      <c r="AJ240" s="36" t="e">
        <f t="shared" si="219"/>
        <v>#DIV/0!</v>
      </c>
      <c r="AK240" s="36" t="e">
        <f t="shared" si="220"/>
        <v>#DIV/0!</v>
      </c>
      <c r="AL240" s="10">
        <f>[2]Output!Q326</f>
        <v>0</v>
      </c>
      <c r="AM240" s="10">
        <f>[2]Output!R326</f>
        <v>0</v>
      </c>
      <c r="AO240" s="5">
        <f>[5]Output!B461</f>
        <v>0</v>
      </c>
      <c r="AP240" s="5">
        <f>[5]Output!C461</f>
        <v>0</v>
      </c>
      <c r="AQ240" s="8">
        <f>[5]Output!D461</f>
        <v>0</v>
      </c>
      <c r="AR240" s="8">
        <f>[5]Output!E461</f>
        <v>0</v>
      </c>
      <c r="AS240" s="22">
        <f t="shared" si="234"/>
        <v>0</v>
      </c>
      <c r="AT240" s="22">
        <f t="shared" si="235"/>
        <v>0</v>
      </c>
      <c r="AU240" s="250">
        <f t="shared" si="236"/>
        <v>0</v>
      </c>
      <c r="AV240" s="36" t="e">
        <f t="shared" si="221"/>
        <v>#DIV/0!</v>
      </c>
      <c r="AW240" s="36" t="e">
        <f t="shared" si="222"/>
        <v>#DIV/0!</v>
      </c>
      <c r="AX240" s="10">
        <f>[5]Output!Q461</f>
        <v>0</v>
      </c>
      <c r="AY240" s="10">
        <f>[5]Output!R461</f>
        <v>0</v>
      </c>
      <c r="BA240" s="5">
        <f>[5]Output!N461</f>
        <v>0</v>
      </c>
      <c r="BB240" s="5">
        <f>[5]Output!O461</f>
        <v>0</v>
      </c>
      <c r="BC240" s="8">
        <f>[5]Output!P461</f>
        <v>0</v>
      </c>
      <c r="BD240" s="8">
        <f>[5]Output!Q461</f>
        <v>0</v>
      </c>
      <c r="BE240" s="22">
        <f t="shared" si="237"/>
        <v>0</v>
      </c>
      <c r="BF240" s="22">
        <f t="shared" si="238"/>
        <v>0</v>
      </c>
      <c r="BG240" s="250">
        <f t="shared" si="239"/>
        <v>0</v>
      </c>
      <c r="BH240" s="36" t="e">
        <f t="shared" si="223"/>
        <v>#DIV/0!</v>
      </c>
      <c r="BI240" s="36" t="e">
        <f t="shared" si="224"/>
        <v>#DIV/0!</v>
      </c>
      <c r="BJ240" s="10">
        <f>[5]Output!AC461</f>
        <v>0</v>
      </c>
      <c r="BK240" s="10">
        <f>[5]Output!AD461</f>
        <v>0</v>
      </c>
    </row>
    <row r="241" spans="1:63" x14ac:dyDescent="0.25">
      <c r="A241" s="33">
        <v>7</v>
      </c>
      <c r="C241" s="5">
        <f>[3]Output!B462</f>
        <v>0</v>
      </c>
      <c r="D241" s="5">
        <f>[3]Output!C462</f>
        <v>0</v>
      </c>
      <c r="E241" s="8">
        <f>[3]Output!D462</f>
        <v>0</v>
      </c>
      <c r="F241" s="8">
        <f>[3]Output!E462</f>
        <v>0</v>
      </c>
      <c r="G241" s="22">
        <f t="shared" si="225"/>
        <v>0</v>
      </c>
      <c r="H241" s="22">
        <f t="shared" si="226"/>
        <v>0</v>
      </c>
      <c r="I241" s="250">
        <f t="shared" si="227"/>
        <v>0</v>
      </c>
      <c r="J241" s="36" t="e">
        <f t="shared" si="215"/>
        <v>#DIV/0!</v>
      </c>
      <c r="K241" s="36" t="e">
        <f t="shared" si="216"/>
        <v>#DIV/0!</v>
      </c>
      <c r="L241" s="10">
        <f>[3]Output!Q462</f>
        <v>0</v>
      </c>
      <c r="M241" s="10">
        <f>[3]Output!R462</f>
        <v>0</v>
      </c>
      <c r="O241" s="5">
        <f>[4]Output!B462</f>
        <v>0</v>
      </c>
      <c r="P241" s="5">
        <f>[4]Output!C462</f>
        <v>0</v>
      </c>
      <c r="Q241" s="8">
        <f>[4]Output!D462</f>
        <v>0</v>
      </c>
      <c r="R241" s="8">
        <f>[4]Output!E462</f>
        <v>0</v>
      </c>
      <c r="S241" s="22">
        <f t="shared" si="228"/>
        <v>0</v>
      </c>
      <c r="T241" s="22">
        <f t="shared" si="229"/>
        <v>0</v>
      </c>
      <c r="U241" s="250">
        <f t="shared" si="230"/>
        <v>0</v>
      </c>
      <c r="V241" s="36" t="e">
        <f t="shared" si="217"/>
        <v>#DIV/0!</v>
      </c>
      <c r="W241" s="36" t="e">
        <f t="shared" si="218"/>
        <v>#DIV/0!</v>
      </c>
      <c r="X241" s="10">
        <f>[4]Output!Q462</f>
        <v>0</v>
      </c>
      <c r="Y241" s="10">
        <f>[4]Output!R462</f>
        <v>0</v>
      </c>
      <c r="AA241" s="33">
        <v>7</v>
      </c>
      <c r="AC241" s="5">
        <f>[2]Output!B327</f>
        <v>0</v>
      </c>
      <c r="AD241" s="5">
        <f>[2]Output!C327</f>
        <v>0</v>
      </c>
      <c r="AE241" s="8">
        <f>[2]Output!D327</f>
        <v>0</v>
      </c>
      <c r="AF241" s="8">
        <f>[2]Output!E327</f>
        <v>0</v>
      </c>
      <c r="AG241" s="22">
        <f t="shared" si="231"/>
        <v>0</v>
      </c>
      <c r="AH241" s="22">
        <f t="shared" si="232"/>
        <v>0</v>
      </c>
      <c r="AI241" s="250">
        <f t="shared" si="233"/>
        <v>0</v>
      </c>
      <c r="AJ241" s="36" t="e">
        <f t="shared" si="219"/>
        <v>#DIV/0!</v>
      </c>
      <c r="AK241" s="36" t="e">
        <f t="shared" si="220"/>
        <v>#DIV/0!</v>
      </c>
      <c r="AL241" s="10">
        <f>[2]Output!Q327</f>
        <v>0</v>
      </c>
      <c r="AM241" s="10">
        <f>[2]Output!R327</f>
        <v>0</v>
      </c>
      <c r="AO241" s="5">
        <f>[5]Output!B462</f>
        <v>0</v>
      </c>
      <c r="AP241" s="5">
        <f>[5]Output!C462</f>
        <v>0</v>
      </c>
      <c r="AQ241" s="8">
        <f>[5]Output!D462</f>
        <v>0</v>
      </c>
      <c r="AR241" s="8">
        <f>[5]Output!E462</f>
        <v>0</v>
      </c>
      <c r="AS241" s="22">
        <f t="shared" si="234"/>
        <v>0</v>
      </c>
      <c r="AT241" s="22">
        <f t="shared" si="235"/>
        <v>0</v>
      </c>
      <c r="AU241" s="250">
        <f t="shared" si="236"/>
        <v>0</v>
      </c>
      <c r="AV241" s="36" t="e">
        <f t="shared" si="221"/>
        <v>#DIV/0!</v>
      </c>
      <c r="AW241" s="36" t="e">
        <f t="shared" si="222"/>
        <v>#DIV/0!</v>
      </c>
      <c r="AX241" s="10">
        <f>[5]Output!Q462</f>
        <v>0</v>
      </c>
      <c r="AY241" s="10">
        <f>[5]Output!R462</f>
        <v>0</v>
      </c>
      <c r="BA241" s="5">
        <f>[5]Output!N462</f>
        <v>0</v>
      </c>
      <c r="BB241" s="5">
        <f>[5]Output!O462</f>
        <v>0</v>
      </c>
      <c r="BC241" s="8">
        <f>[5]Output!P462</f>
        <v>0</v>
      </c>
      <c r="BD241" s="8">
        <f>[5]Output!Q462</f>
        <v>0</v>
      </c>
      <c r="BE241" s="22">
        <f t="shared" si="237"/>
        <v>0</v>
      </c>
      <c r="BF241" s="22">
        <f t="shared" si="238"/>
        <v>0</v>
      </c>
      <c r="BG241" s="250">
        <f t="shared" si="239"/>
        <v>0</v>
      </c>
      <c r="BH241" s="36" t="e">
        <f t="shared" si="223"/>
        <v>#DIV/0!</v>
      </c>
      <c r="BI241" s="36" t="e">
        <f t="shared" si="224"/>
        <v>#DIV/0!</v>
      </c>
      <c r="BJ241" s="10">
        <f>[5]Output!AC462</f>
        <v>0</v>
      </c>
      <c r="BK241" s="10">
        <f>[5]Output!AD462</f>
        <v>0</v>
      </c>
    </row>
    <row r="242" spans="1:63" x14ac:dyDescent="0.25">
      <c r="A242" s="34">
        <v>8</v>
      </c>
      <c r="C242" s="19">
        <f>[3]Output!B463</f>
        <v>0</v>
      </c>
      <c r="D242" s="19">
        <f>[3]Output!C463</f>
        <v>0</v>
      </c>
      <c r="E242" s="20">
        <f>[3]Output!D463</f>
        <v>0</v>
      </c>
      <c r="F242" s="20">
        <f>[3]Output!E463</f>
        <v>0</v>
      </c>
      <c r="G242" s="23">
        <f t="shared" si="225"/>
        <v>0</v>
      </c>
      <c r="H242" s="23">
        <f t="shared" si="226"/>
        <v>0</v>
      </c>
      <c r="I242" s="251">
        <f t="shared" si="227"/>
        <v>0</v>
      </c>
      <c r="J242" s="37" t="e">
        <f t="shared" si="215"/>
        <v>#DIV/0!</v>
      </c>
      <c r="K242" s="37" t="e">
        <f t="shared" si="216"/>
        <v>#DIV/0!</v>
      </c>
      <c r="L242" s="21">
        <f>[3]Output!Q463</f>
        <v>0</v>
      </c>
      <c r="M242" s="21">
        <f>[3]Output!R463</f>
        <v>0</v>
      </c>
      <c r="O242" s="19">
        <f>[4]Output!B463</f>
        <v>0</v>
      </c>
      <c r="P242" s="19">
        <f>[4]Output!C463</f>
        <v>0</v>
      </c>
      <c r="Q242" s="20">
        <f>[4]Output!D463</f>
        <v>0</v>
      </c>
      <c r="R242" s="20">
        <f>[4]Output!E463</f>
        <v>0</v>
      </c>
      <c r="S242" s="23">
        <f t="shared" si="228"/>
        <v>0</v>
      </c>
      <c r="T242" s="23">
        <f t="shared" si="229"/>
        <v>0</v>
      </c>
      <c r="U242" s="251">
        <f t="shared" si="230"/>
        <v>0</v>
      </c>
      <c r="V242" s="37" t="e">
        <f t="shared" si="217"/>
        <v>#DIV/0!</v>
      </c>
      <c r="W242" s="37" t="e">
        <f t="shared" si="218"/>
        <v>#DIV/0!</v>
      </c>
      <c r="X242" s="21">
        <f>[4]Output!Q463</f>
        <v>0</v>
      </c>
      <c r="Y242" s="21">
        <f>[4]Output!R463</f>
        <v>0</v>
      </c>
      <c r="AA242" s="34">
        <v>8</v>
      </c>
      <c r="AC242" s="19">
        <f>[2]Output!B328</f>
        <v>0</v>
      </c>
      <c r="AD242" s="19">
        <f>[2]Output!C328</f>
        <v>0</v>
      </c>
      <c r="AE242" s="20">
        <f>[2]Output!D328</f>
        <v>0</v>
      </c>
      <c r="AF242" s="20">
        <f>[2]Output!E328</f>
        <v>0</v>
      </c>
      <c r="AG242" s="23">
        <f t="shared" si="231"/>
        <v>0</v>
      </c>
      <c r="AH242" s="23">
        <f t="shared" si="232"/>
        <v>0</v>
      </c>
      <c r="AI242" s="251">
        <f t="shared" si="233"/>
        <v>0</v>
      </c>
      <c r="AJ242" s="37" t="e">
        <f t="shared" si="219"/>
        <v>#DIV/0!</v>
      </c>
      <c r="AK242" s="37" t="e">
        <f t="shared" si="220"/>
        <v>#DIV/0!</v>
      </c>
      <c r="AL242" s="21">
        <f>[2]Output!Q328</f>
        <v>0</v>
      </c>
      <c r="AM242" s="21">
        <f>[2]Output!R328</f>
        <v>0</v>
      </c>
      <c r="AO242" s="19">
        <f>[5]Output!B463</f>
        <v>0</v>
      </c>
      <c r="AP242" s="19">
        <f>[5]Output!C463</f>
        <v>0</v>
      </c>
      <c r="AQ242" s="20">
        <f>[5]Output!D463</f>
        <v>0</v>
      </c>
      <c r="AR242" s="20">
        <f>[5]Output!E463</f>
        <v>0</v>
      </c>
      <c r="AS242" s="23">
        <f t="shared" si="234"/>
        <v>0</v>
      </c>
      <c r="AT242" s="23">
        <f t="shared" si="235"/>
        <v>0</v>
      </c>
      <c r="AU242" s="251">
        <f t="shared" si="236"/>
        <v>0</v>
      </c>
      <c r="AV242" s="37" t="e">
        <f t="shared" si="221"/>
        <v>#DIV/0!</v>
      </c>
      <c r="AW242" s="37" t="e">
        <f t="shared" si="222"/>
        <v>#DIV/0!</v>
      </c>
      <c r="AX242" s="21">
        <f>[5]Output!Q463</f>
        <v>0</v>
      </c>
      <c r="AY242" s="21">
        <f>[5]Output!R463</f>
        <v>0</v>
      </c>
      <c r="BA242" s="19">
        <f>[5]Output!N463</f>
        <v>0</v>
      </c>
      <c r="BB242" s="19">
        <f>[5]Output!O463</f>
        <v>0</v>
      </c>
      <c r="BC242" s="20">
        <f>[5]Output!P463</f>
        <v>0</v>
      </c>
      <c r="BD242" s="20">
        <f>[5]Output!Q463</f>
        <v>0</v>
      </c>
      <c r="BE242" s="23">
        <f t="shared" si="237"/>
        <v>0</v>
      </c>
      <c r="BF242" s="23">
        <f t="shared" si="238"/>
        <v>0</v>
      </c>
      <c r="BG242" s="251">
        <f t="shared" si="239"/>
        <v>0</v>
      </c>
      <c r="BH242" s="37" t="e">
        <f t="shared" si="223"/>
        <v>#DIV/0!</v>
      </c>
      <c r="BI242" s="37" t="e">
        <f t="shared" si="224"/>
        <v>#DIV/0!</v>
      </c>
      <c r="BJ242" s="21">
        <f>[5]Output!AC463</f>
        <v>0</v>
      </c>
      <c r="BK242" s="21">
        <f>[5]Output!AD463</f>
        <v>0</v>
      </c>
    </row>
    <row r="243" spans="1:63" x14ac:dyDescent="0.25">
      <c r="A243" s="34">
        <v>9</v>
      </c>
      <c r="C243" s="19">
        <f>[3]Output!B464</f>
        <v>0</v>
      </c>
      <c r="D243" s="19">
        <f>[3]Output!C464</f>
        <v>0</v>
      </c>
      <c r="E243" s="20">
        <f>[3]Output!D464</f>
        <v>0</v>
      </c>
      <c r="F243" s="20">
        <f>[3]Output!E464</f>
        <v>0</v>
      </c>
      <c r="G243" s="23">
        <f t="shared" si="225"/>
        <v>0</v>
      </c>
      <c r="H243" s="23">
        <f t="shared" si="226"/>
        <v>0</v>
      </c>
      <c r="I243" s="251">
        <f t="shared" si="227"/>
        <v>0</v>
      </c>
      <c r="J243" s="37" t="e">
        <f t="shared" si="215"/>
        <v>#DIV/0!</v>
      </c>
      <c r="K243" s="37" t="e">
        <f t="shared" si="216"/>
        <v>#DIV/0!</v>
      </c>
      <c r="L243" s="21">
        <f>[3]Output!Q464</f>
        <v>0</v>
      </c>
      <c r="M243" s="21">
        <f>[3]Output!R464</f>
        <v>0</v>
      </c>
      <c r="O243" s="19">
        <f>[4]Output!B464</f>
        <v>0</v>
      </c>
      <c r="P243" s="19">
        <f>[4]Output!C464</f>
        <v>0</v>
      </c>
      <c r="Q243" s="20">
        <f>[4]Output!D464</f>
        <v>0</v>
      </c>
      <c r="R243" s="20">
        <f>[4]Output!E464</f>
        <v>0</v>
      </c>
      <c r="S243" s="23">
        <f t="shared" si="228"/>
        <v>0</v>
      </c>
      <c r="T243" s="23">
        <f t="shared" si="229"/>
        <v>0</v>
      </c>
      <c r="U243" s="251">
        <f t="shared" si="230"/>
        <v>0</v>
      </c>
      <c r="V243" s="37" t="e">
        <f t="shared" si="217"/>
        <v>#DIV/0!</v>
      </c>
      <c r="W243" s="37" t="e">
        <f t="shared" si="218"/>
        <v>#DIV/0!</v>
      </c>
      <c r="X243" s="21">
        <f>[4]Output!Q464</f>
        <v>0</v>
      </c>
      <c r="Y243" s="21">
        <f>[4]Output!R464</f>
        <v>0</v>
      </c>
      <c r="AA243" s="34">
        <v>9</v>
      </c>
      <c r="AC243" s="19">
        <f>[2]Output!B329</f>
        <v>0</v>
      </c>
      <c r="AD243" s="19">
        <f>[2]Output!C329</f>
        <v>0</v>
      </c>
      <c r="AE243" s="20">
        <f>[2]Output!D329</f>
        <v>0</v>
      </c>
      <c r="AF243" s="20">
        <f>[2]Output!E329</f>
        <v>0</v>
      </c>
      <c r="AG243" s="23">
        <f t="shared" si="231"/>
        <v>0</v>
      </c>
      <c r="AH243" s="23">
        <f t="shared" si="232"/>
        <v>0</v>
      </c>
      <c r="AI243" s="251">
        <f t="shared" si="233"/>
        <v>0</v>
      </c>
      <c r="AJ243" s="37" t="e">
        <f t="shared" si="219"/>
        <v>#DIV/0!</v>
      </c>
      <c r="AK243" s="37" t="e">
        <f t="shared" si="220"/>
        <v>#DIV/0!</v>
      </c>
      <c r="AL243" s="21">
        <f>[2]Output!Q329</f>
        <v>0</v>
      </c>
      <c r="AM243" s="21">
        <f>[2]Output!R329</f>
        <v>0</v>
      </c>
      <c r="AO243" s="19">
        <f>[5]Output!B464</f>
        <v>0</v>
      </c>
      <c r="AP243" s="19">
        <f>[5]Output!C464</f>
        <v>0</v>
      </c>
      <c r="AQ243" s="20">
        <f>[5]Output!D464</f>
        <v>0</v>
      </c>
      <c r="AR243" s="20">
        <f>[5]Output!E464</f>
        <v>0</v>
      </c>
      <c r="AS243" s="23">
        <f t="shared" si="234"/>
        <v>0</v>
      </c>
      <c r="AT243" s="23">
        <f t="shared" si="235"/>
        <v>0</v>
      </c>
      <c r="AU243" s="251">
        <f t="shared" si="236"/>
        <v>0</v>
      </c>
      <c r="AV243" s="37" t="e">
        <f t="shared" si="221"/>
        <v>#DIV/0!</v>
      </c>
      <c r="AW243" s="37" t="e">
        <f t="shared" si="222"/>
        <v>#DIV/0!</v>
      </c>
      <c r="AX243" s="21">
        <f>[5]Output!Q464</f>
        <v>0</v>
      </c>
      <c r="AY243" s="21">
        <f>[5]Output!R464</f>
        <v>0</v>
      </c>
      <c r="BA243" s="19">
        <f>[5]Output!N464</f>
        <v>0</v>
      </c>
      <c r="BB243" s="19">
        <f>[5]Output!O464</f>
        <v>0</v>
      </c>
      <c r="BC243" s="20">
        <f>[5]Output!P464</f>
        <v>0</v>
      </c>
      <c r="BD243" s="20">
        <f>[5]Output!Q464</f>
        <v>0</v>
      </c>
      <c r="BE243" s="23">
        <f t="shared" si="237"/>
        <v>0</v>
      </c>
      <c r="BF243" s="23">
        <f t="shared" si="238"/>
        <v>0</v>
      </c>
      <c r="BG243" s="251">
        <f t="shared" si="239"/>
        <v>0</v>
      </c>
      <c r="BH243" s="37" t="e">
        <f t="shared" si="223"/>
        <v>#DIV/0!</v>
      </c>
      <c r="BI243" s="37" t="e">
        <f t="shared" si="224"/>
        <v>#DIV/0!</v>
      </c>
      <c r="BJ243" s="21">
        <f>[5]Output!AC464</f>
        <v>0</v>
      </c>
      <c r="BK243" s="21">
        <f>[5]Output!AD464</f>
        <v>0</v>
      </c>
    </row>
    <row r="244" spans="1:63" x14ac:dyDescent="0.25">
      <c r="A244" s="34">
        <v>10</v>
      </c>
      <c r="C244" s="19">
        <f>[3]Output!B465</f>
        <v>0</v>
      </c>
      <c r="D244" s="19">
        <f>[3]Output!C465</f>
        <v>0</v>
      </c>
      <c r="E244" s="20">
        <f>[3]Output!D465</f>
        <v>0</v>
      </c>
      <c r="F244" s="20">
        <f>[3]Output!E465</f>
        <v>0</v>
      </c>
      <c r="G244" s="23">
        <f t="shared" si="225"/>
        <v>0</v>
      </c>
      <c r="H244" s="23">
        <f t="shared" si="226"/>
        <v>0</v>
      </c>
      <c r="I244" s="251">
        <f t="shared" si="227"/>
        <v>0</v>
      </c>
      <c r="J244" s="37" t="e">
        <f t="shared" si="215"/>
        <v>#DIV/0!</v>
      </c>
      <c r="K244" s="37" t="e">
        <f t="shared" si="216"/>
        <v>#DIV/0!</v>
      </c>
      <c r="L244" s="21">
        <f>[3]Output!Q465</f>
        <v>0</v>
      </c>
      <c r="M244" s="21">
        <f>[3]Output!R465</f>
        <v>0</v>
      </c>
      <c r="O244" s="19">
        <f>[4]Output!B465</f>
        <v>0</v>
      </c>
      <c r="P244" s="19">
        <f>[4]Output!C465</f>
        <v>0</v>
      </c>
      <c r="Q244" s="20">
        <f>[4]Output!D465</f>
        <v>0</v>
      </c>
      <c r="R244" s="20">
        <f>[4]Output!E465</f>
        <v>0</v>
      </c>
      <c r="S244" s="23">
        <f t="shared" si="228"/>
        <v>0</v>
      </c>
      <c r="T244" s="23">
        <f t="shared" si="229"/>
        <v>0</v>
      </c>
      <c r="U244" s="251">
        <f t="shared" si="230"/>
        <v>0</v>
      </c>
      <c r="V244" s="37" t="e">
        <f t="shared" si="217"/>
        <v>#DIV/0!</v>
      </c>
      <c r="W244" s="37" t="e">
        <f t="shared" si="218"/>
        <v>#DIV/0!</v>
      </c>
      <c r="X244" s="21">
        <f>[4]Output!Q465</f>
        <v>0</v>
      </c>
      <c r="Y244" s="21">
        <f>[4]Output!R465</f>
        <v>0</v>
      </c>
      <c r="AA244" s="34">
        <v>10</v>
      </c>
      <c r="AC244" s="19">
        <f>[2]Output!B330</f>
        <v>0</v>
      </c>
      <c r="AD244" s="19">
        <f>[2]Output!C330</f>
        <v>0</v>
      </c>
      <c r="AE244" s="20">
        <f>[2]Output!D330</f>
        <v>0</v>
      </c>
      <c r="AF244" s="20">
        <f>[2]Output!E330</f>
        <v>0</v>
      </c>
      <c r="AG244" s="23">
        <f t="shared" si="231"/>
        <v>0</v>
      </c>
      <c r="AH244" s="23">
        <f t="shared" si="232"/>
        <v>0</v>
      </c>
      <c r="AI244" s="251">
        <f t="shared" si="233"/>
        <v>0</v>
      </c>
      <c r="AJ244" s="37" t="e">
        <f t="shared" si="219"/>
        <v>#DIV/0!</v>
      </c>
      <c r="AK244" s="37" t="e">
        <f t="shared" si="220"/>
        <v>#DIV/0!</v>
      </c>
      <c r="AL244" s="21">
        <f>[2]Output!Q330</f>
        <v>0</v>
      </c>
      <c r="AM244" s="21">
        <f>[2]Output!R330</f>
        <v>0</v>
      </c>
      <c r="AO244" s="19">
        <f>[5]Output!B465</f>
        <v>0</v>
      </c>
      <c r="AP244" s="19">
        <f>[5]Output!C465</f>
        <v>0</v>
      </c>
      <c r="AQ244" s="20">
        <f>[5]Output!D465</f>
        <v>0</v>
      </c>
      <c r="AR244" s="20">
        <f>[5]Output!E465</f>
        <v>0</v>
      </c>
      <c r="AS244" s="23">
        <f t="shared" si="234"/>
        <v>0</v>
      </c>
      <c r="AT244" s="23">
        <f t="shared" si="235"/>
        <v>0</v>
      </c>
      <c r="AU244" s="251">
        <f t="shared" si="236"/>
        <v>0</v>
      </c>
      <c r="AV244" s="37" t="e">
        <f t="shared" si="221"/>
        <v>#DIV/0!</v>
      </c>
      <c r="AW244" s="37" t="e">
        <f t="shared" si="222"/>
        <v>#DIV/0!</v>
      </c>
      <c r="AX244" s="21">
        <f>[5]Output!Q465</f>
        <v>0</v>
      </c>
      <c r="AY244" s="21">
        <f>[5]Output!R465</f>
        <v>0</v>
      </c>
      <c r="BA244" s="19">
        <f>[5]Output!N465</f>
        <v>0</v>
      </c>
      <c r="BB244" s="19">
        <f>[5]Output!O465</f>
        <v>0</v>
      </c>
      <c r="BC244" s="20">
        <f>[5]Output!P465</f>
        <v>0</v>
      </c>
      <c r="BD244" s="20">
        <f>[5]Output!Q465</f>
        <v>0</v>
      </c>
      <c r="BE244" s="23">
        <f t="shared" si="237"/>
        <v>0</v>
      </c>
      <c r="BF244" s="23">
        <f t="shared" si="238"/>
        <v>0</v>
      </c>
      <c r="BG244" s="251">
        <f t="shared" si="239"/>
        <v>0</v>
      </c>
      <c r="BH244" s="37" t="e">
        <f t="shared" si="223"/>
        <v>#DIV/0!</v>
      </c>
      <c r="BI244" s="37" t="e">
        <f t="shared" si="224"/>
        <v>#DIV/0!</v>
      </c>
      <c r="BJ244" s="21">
        <f>[5]Output!AC465</f>
        <v>0</v>
      </c>
      <c r="BK244" s="21">
        <f>[5]Output!AD465</f>
        <v>0</v>
      </c>
    </row>
    <row r="245" spans="1:63" x14ac:dyDescent="0.25">
      <c r="A245" s="33">
        <v>11</v>
      </c>
      <c r="C245" s="5">
        <f>[3]Output!B466</f>
        <v>0</v>
      </c>
      <c r="D245" s="5">
        <f>[3]Output!C466</f>
        <v>0</v>
      </c>
      <c r="E245" s="8">
        <f>[3]Output!D466</f>
        <v>0</v>
      </c>
      <c r="F245" s="8">
        <f>[3]Output!E466</f>
        <v>0</v>
      </c>
      <c r="G245" s="22">
        <f t="shared" si="225"/>
        <v>0</v>
      </c>
      <c r="H245" s="22">
        <f t="shared" si="226"/>
        <v>0</v>
      </c>
      <c r="I245" s="250">
        <f t="shared" si="227"/>
        <v>0</v>
      </c>
      <c r="J245" s="36" t="e">
        <f t="shared" si="215"/>
        <v>#DIV/0!</v>
      </c>
      <c r="K245" s="36" t="e">
        <f t="shared" si="216"/>
        <v>#DIV/0!</v>
      </c>
      <c r="L245" s="10">
        <f>[3]Output!Q466</f>
        <v>0</v>
      </c>
      <c r="M245" s="10">
        <f>[3]Output!R466</f>
        <v>0</v>
      </c>
      <c r="O245" s="5">
        <f>[4]Output!B466</f>
        <v>0</v>
      </c>
      <c r="P245" s="5">
        <f>[4]Output!C466</f>
        <v>0</v>
      </c>
      <c r="Q245" s="8">
        <f>[4]Output!D466</f>
        <v>0</v>
      </c>
      <c r="R245" s="8">
        <f>[4]Output!E466</f>
        <v>0</v>
      </c>
      <c r="S245" s="22">
        <f t="shared" si="228"/>
        <v>0</v>
      </c>
      <c r="T245" s="22">
        <f t="shared" si="229"/>
        <v>0</v>
      </c>
      <c r="U245" s="250">
        <f t="shared" si="230"/>
        <v>0</v>
      </c>
      <c r="V245" s="36" t="e">
        <f t="shared" si="217"/>
        <v>#DIV/0!</v>
      </c>
      <c r="W245" s="36" t="e">
        <f t="shared" si="218"/>
        <v>#DIV/0!</v>
      </c>
      <c r="X245" s="10">
        <f>[4]Output!Q466</f>
        <v>0</v>
      </c>
      <c r="Y245" s="10">
        <f>[4]Output!R466</f>
        <v>0</v>
      </c>
      <c r="AA245" s="33">
        <v>11</v>
      </c>
      <c r="AC245" s="5">
        <f>[2]Output!B331</f>
        <v>0</v>
      </c>
      <c r="AD245" s="5">
        <f>[2]Output!C331</f>
        <v>0</v>
      </c>
      <c r="AE245" s="8">
        <f>[2]Output!D331</f>
        <v>0</v>
      </c>
      <c r="AF245" s="8">
        <f>[2]Output!E331</f>
        <v>0</v>
      </c>
      <c r="AG245" s="22">
        <f t="shared" si="231"/>
        <v>0</v>
      </c>
      <c r="AH245" s="22">
        <f t="shared" si="232"/>
        <v>0</v>
      </c>
      <c r="AI245" s="250">
        <f t="shared" si="233"/>
        <v>0</v>
      </c>
      <c r="AJ245" s="36" t="e">
        <f t="shared" si="219"/>
        <v>#DIV/0!</v>
      </c>
      <c r="AK245" s="36" t="e">
        <f t="shared" si="220"/>
        <v>#DIV/0!</v>
      </c>
      <c r="AL245" s="10">
        <f>[2]Output!Q331</f>
        <v>0</v>
      </c>
      <c r="AM245" s="10">
        <f>[2]Output!R331</f>
        <v>0</v>
      </c>
      <c r="AO245" s="5">
        <f>[5]Output!B466</f>
        <v>0</v>
      </c>
      <c r="AP245" s="5">
        <f>[5]Output!C466</f>
        <v>0</v>
      </c>
      <c r="AQ245" s="8">
        <f>[5]Output!D466</f>
        <v>0</v>
      </c>
      <c r="AR245" s="8">
        <f>[5]Output!E466</f>
        <v>0</v>
      </c>
      <c r="AS245" s="22">
        <f t="shared" si="234"/>
        <v>0</v>
      </c>
      <c r="AT245" s="22">
        <f t="shared" si="235"/>
        <v>0</v>
      </c>
      <c r="AU245" s="250">
        <f t="shared" si="236"/>
        <v>0</v>
      </c>
      <c r="AV245" s="36" t="e">
        <f t="shared" si="221"/>
        <v>#DIV/0!</v>
      </c>
      <c r="AW245" s="36" t="e">
        <f t="shared" si="222"/>
        <v>#DIV/0!</v>
      </c>
      <c r="AX245" s="10">
        <f>[5]Output!Q466</f>
        <v>0</v>
      </c>
      <c r="AY245" s="10">
        <f>[5]Output!R466</f>
        <v>0</v>
      </c>
      <c r="BA245" s="5">
        <f>[5]Output!N466</f>
        <v>0</v>
      </c>
      <c r="BB245" s="5">
        <f>[5]Output!O466</f>
        <v>0</v>
      </c>
      <c r="BC245" s="8">
        <f>[5]Output!P466</f>
        <v>0</v>
      </c>
      <c r="BD245" s="8">
        <f>[5]Output!Q466</f>
        <v>0</v>
      </c>
      <c r="BE245" s="22">
        <f t="shared" si="237"/>
        <v>0</v>
      </c>
      <c r="BF245" s="22">
        <f t="shared" si="238"/>
        <v>0</v>
      </c>
      <c r="BG245" s="250">
        <f t="shared" si="239"/>
        <v>0</v>
      </c>
      <c r="BH245" s="36" t="e">
        <f t="shared" si="223"/>
        <v>#DIV/0!</v>
      </c>
      <c r="BI245" s="36" t="e">
        <f t="shared" si="224"/>
        <v>#DIV/0!</v>
      </c>
      <c r="BJ245" s="10">
        <f>[5]Output!AC466</f>
        <v>0</v>
      </c>
      <c r="BK245" s="10">
        <f>[5]Output!AD466</f>
        <v>0</v>
      </c>
    </row>
    <row r="246" spans="1:63" x14ac:dyDescent="0.25">
      <c r="A246" s="33">
        <v>12</v>
      </c>
      <c r="C246" s="5">
        <f>[3]Output!B467</f>
        <v>0</v>
      </c>
      <c r="D246" s="5">
        <f>[3]Output!C467</f>
        <v>0</v>
      </c>
      <c r="E246" s="8">
        <f>[3]Output!D467</f>
        <v>0</v>
      </c>
      <c r="F246" s="8">
        <f>[3]Output!E467</f>
        <v>0</v>
      </c>
      <c r="G246" s="22">
        <f t="shared" si="225"/>
        <v>0</v>
      </c>
      <c r="H246" s="22">
        <f t="shared" si="226"/>
        <v>0</v>
      </c>
      <c r="I246" s="250">
        <f t="shared" si="227"/>
        <v>0</v>
      </c>
      <c r="J246" s="36" t="e">
        <f t="shared" si="215"/>
        <v>#DIV/0!</v>
      </c>
      <c r="K246" s="36" t="e">
        <f t="shared" si="216"/>
        <v>#DIV/0!</v>
      </c>
      <c r="L246" s="10">
        <f>[3]Output!Q467</f>
        <v>0</v>
      </c>
      <c r="M246" s="10">
        <f>[3]Output!R467</f>
        <v>0</v>
      </c>
      <c r="O246" s="5">
        <f>[4]Output!B467</f>
        <v>0</v>
      </c>
      <c r="P246" s="5">
        <f>[4]Output!C467</f>
        <v>0</v>
      </c>
      <c r="Q246" s="8">
        <f>[4]Output!D467</f>
        <v>0</v>
      </c>
      <c r="R246" s="8">
        <f>[4]Output!E467</f>
        <v>0</v>
      </c>
      <c r="S246" s="22">
        <f t="shared" si="228"/>
        <v>0</v>
      </c>
      <c r="T246" s="22">
        <f t="shared" si="229"/>
        <v>0</v>
      </c>
      <c r="U246" s="250">
        <f t="shared" si="230"/>
        <v>0</v>
      </c>
      <c r="V246" s="36" t="e">
        <f t="shared" si="217"/>
        <v>#DIV/0!</v>
      </c>
      <c r="W246" s="36" t="e">
        <f t="shared" si="218"/>
        <v>#DIV/0!</v>
      </c>
      <c r="X246" s="10">
        <f>[4]Output!Q467</f>
        <v>0</v>
      </c>
      <c r="Y246" s="10">
        <f>[4]Output!R467</f>
        <v>0</v>
      </c>
      <c r="AA246" s="33">
        <v>12</v>
      </c>
      <c r="AC246" s="5">
        <f>[2]Output!B332</f>
        <v>0</v>
      </c>
      <c r="AD246" s="5">
        <f>[2]Output!C332</f>
        <v>0</v>
      </c>
      <c r="AE246" s="8">
        <f>[2]Output!D332</f>
        <v>0</v>
      </c>
      <c r="AF246" s="8">
        <f>[2]Output!E332</f>
        <v>0</v>
      </c>
      <c r="AG246" s="22">
        <f t="shared" si="231"/>
        <v>0</v>
      </c>
      <c r="AH246" s="22">
        <f t="shared" si="232"/>
        <v>0</v>
      </c>
      <c r="AI246" s="250">
        <f t="shared" si="233"/>
        <v>0</v>
      </c>
      <c r="AJ246" s="36" t="e">
        <f t="shared" si="219"/>
        <v>#DIV/0!</v>
      </c>
      <c r="AK246" s="36" t="e">
        <f t="shared" si="220"/>
        <v>#DIV/0!</v>
      </c>
      <c r="AL246" s="10">
        <f>[2]Output!Q332</f>
        <v>0</v>
      </c>
      <c r="AM246" s="10">
        <f>[2]Output!R332</f>
        <v>0</v>
      </c>
      <c r="AO246" s="5">
        <f>[5]Output!B467</f>
        <v>0</v>
      </c>
      <c r="AP246" s="5">
        <f>[5]Output!C467</f>
        <v>0</v>
      </c>
      <c r="AQ246" s="8">
        <f>[5]Output!D467</f>
        <v>0</v>
      </c>
      <c r="AR246" s="8">
        <f>[5]Output!E467</f>
        <v>0</v>
      </c>
      <c r="AS246" s="22">
        <f t="shared" si="234"/>
        <v>0</v>
      </c>
      <c r="AT246" s="22">
        <f t="shared" si="235"/>
        <v>0</v>
      </c>
      <c r="AU246" s="250">
        <f t="shared" si="236"/>
        <v>0</v>
      </c>
      <c r="AV246" s="36" t="e">
        <f t="shared" si="221"/>
        <v>#DIV/0!</v>
      </c>
      <c r="AW246" s="36" t="e">
        <f t="shared" si="222"/>
        <v>#DIV/0!</v>
      </c>
      <c r="AX246" s="10">
        <f>[5]Output!Q467</f>
        <v>0</v>
      </c>
      <c r="AY246" s="10">
        <f>[5]Output!R467</f>
        <v>0</v>
      </c>
      <c r="BA246" s="5">
        <f>[5]Output!N467</f>
        <v>0</v>
      </c>
      <c r="BB246" s="5">
        <f>[5]Output!O467</f>
        <v>0</v>
      </c>
      <c r="BC246" s="8">
        <f>[5]Output!P467</f>
        <v>0</v>
      </c>
      <c r="BD246" s="8">
        <f>[5]Output!Q467</f>
        <v>0</v>
      </c>
      <c r="BE246" s="22">
        <f t="shared" si="237"/>
        <v>0</v>
      </c>
      <c r="BF246" s="22">
        <f t="shared" si="238"/>
        <v>0</v>
      </c>
      <c r="BG246" s="250">
        <f t="shared" si="239"/>
        <v>0</v>
      </c>
      <c r="BH246" s="36" t="e">
        <f t="shared" si="223"/>
        <v>#DIV/0!</v>
      </c>
      <c r="BI246" s="36" t="e">
        <f t="shared" si="224"/>
        <v>#DIV/0!</v>
      </c>
      <c r="BJ246" s="10">
        <f>[5]Output!AC467</f>
        <v>0</v>
      </c>
      <c r="BK246" s="10">
        <f>[5]Output!AD467</f>
        <v>0</v>
      </c>
    </row>
    <row r="247" spans="1:63" x14ac:dyDescent="0.25">
      <c r="A247" s="33">
        <v>13</v>
      </c>
      <c r="C247" s="5">
        <f>[3]Output!B468</f>
        <v>0</v>
      </c>
      <c r="D247" s="5">
        <f>[3]Output!C468</f>
        <v>0</v>
      </c>
      <c r="E247" s="8">
        <f>[3]Output!D468</f>
        <v>0</v>
      </c>
      <c r="F247" s="8">
        <f>[3]Output!E468</f>
        <v>0</v>
      </c>
      <c r="G247" s="22">
        <f t="shared" si="225"/>
        <v>0</v>
      </c>
      <c r="H247" s="22">
        <f t="shared" si="226"/>
        <v>0</v>
      </c>
      <c r="I247" s="250">
        <f t="shared" si="227"/>
        <v>0</v>
      </c>
      <c r="J247" s="36" t="e">
        <f t="shared" si="215"/>
        <v>#DIV/0!</v>
      </c>
      <c r="K247" s="36" t="e">
        <f t="shared" si="216"/>
        <v>#DIV/0!</v>
      </c>
      <c r="L247" s="10">
        <f>[3]Output!Q468</f>
        <v>0</v>
      </c>
      <c r="M247" s="10">
        <f>[3]Output!R468</f>
        <v>0</v>
      </c>
      <c r="O247" s="5">
        <f>[4]Output!B468</f>
        <v>0</v>
      </c>
      <c r="P247" s="5">
        <f>[4]Output!C468</f>
        <v>0</v>
      </c>
      <c r="Q247" s="8">
        <f>[4]Output!D468</f>
        <v>0</v>
      </c>
      <c r="R247" s="8">
        <f>[4]Output!E468</f>
        <v>0</v>
      </c>
      <c r="S247" s="22">
        <f t="shared" si="228"/>
        <v>0</v>
      </c>
      <c r="T247" s="22">
        <f t="shared" si="229"/>
        <v>0</v>
      </c>
      <c r="U247" s="250">
        <f t="shared" si="230"/>
        <v>0</v>
      </c>
      <c r="V247" s="36" t="e">
        <f t="shared" si="217"/>
        <v>#DIV/0!</v>
      </c>
      <c r="W247" s="36" t="e">
        <f t="shared" si="218"/>
        <v>#DIV/0!</v>
      </c>
      <c r="X247" s="10">
        <f>[4]Output!Q468</f>
        <v>0</v>
      </c>
      <c r="Y247" s="10">
        <f>[4]Output!R468</f>
        <v>0</v>
      </c>
      <c r="AA247" s="33">
        <v>13</v>
      </c>
      <c r="AC247" s="5">
        <f>[2]Output!B333</f>
        <v>0</v>
      </c>
      <c r="AD247" s="5">
        <f>[2]Output!C333</f>
        <v>0</v>
      </c>
      <c r="AE247" s="8">
        <f>[2]Output!D333</f>
        <v>0</v>
      </c>
      <c r="AF247" s="8">
        <f>[2]Output!E333</f>
        <v>0</v>
      </c>
      <c r="AG247" s="22">
        <f t="shared" si="231"/>
        <v>0</v>
      </c>
      <c r="AH247" s="22">
        <f t="shared" si="232"/>
        <v>0</v>
      </c>
      <c r="AI247" s="250">
        <f t="shared" si="233"/>
        <v>0</v>
      </c>
      <c r="AJ247" s="36" t="e">
        <f t="shared" si="219"/>
        <v>#DIV/0!</v>
      </c>
      <c r="AK247" s="36" t="e">
        <f t="shared" si="220"/>
        <v>#DIV/0!</v>
      </c>
      <c r="AL247" s="10">
        <f>[2]Output!Q333</f>
        <v>0</v>
      </c>
      <c r="AM247" s="10">
        <f>[2]Output!R333</f>
        <v>0</v>
      </c>
      <c r="AO247" s="5">
        <f>[5]Output!B468</f>
        <v>0</v>
      </c>
      <c r="AP247" s="5">
        <f>[5]Output!C468</f>
        <v>0</v>
      </c>
      <c r="AQ247" s="8">
        <f>[5]Output!D468</f>
        <v>0</v>
      </c>
      <c r="AR247" s="8">
        <f>[5]Output!E468</f>
        <v>0</v>
      </c>
      <c r="AS247" s="22">
        <f t="shared" si="234"/>
        <v>0</v>
      </c>
      <c r="AT247" s="22">
        <f t="shared" si="235"/>
        <v>0</v>
      </c>
      <c r="AU247" s="250">
        <f t="shared" si="236"/>
        <v>0</v>
      </c>
      <c r="AV247" s="36" t="e">
        <f t="shared" si="221"/>
        <v>#DIV/0!</v>
      </c>
      <c r="AW247" s="36" t="e">
        <f t="shared" si="222"/>
        <v>#DIV/0!</v>
      </c>
      <c r="AX247" s="10">
        <f>[5]Output!Q468</f>
        <v>0</v>
      </c>
      <c r="AY247" s="10">
        <f>[5]Output!R468</f>
        <v>0</v>
      </c>
      <c r="BA247" s="5">
        <f>[5]Output!N468</f>
        <v>0</v>
      </c>
      <c r="BB247" s="5">
        <f>[5]Output!O468</f>
        <v>0</v>
      </c>
      <c r="BC247" s="8">
        <f>[5]Output!P468</f>
        <v>0</v>
      </c>
      <c r="BD247" s="8">
        <f>[5]Output!Q468</f>
        <v>0</v>
      </c>
      <c r="BE247" s="22">
        <f t="shared" si="237"/>
        <v>0</v>
      </c>
      <c r="BF247" s="22">
        <f t="shared" si="238"/>
        <v>0</v>
      </c>
      <c r="BG247" s="250">
        <f t="shared" si="239"/>
        <v>0</v>
      </c>
      <c r="BH247" s="36" t="e">
        <f t="shared" si="223"/>
        <v>#DIV/0!</v>
      </c>
      <c r="BI247" s="36" t="e">
        <f t="shared" si="224"/>
        <v>#DIV/0!</v>
      </c>
      <c r="BJ247" s="10">
        <f>[5]Output!AC468</f>
        <v>0</v>
      </c>
      <c r="BK247" s="10">
        <f>[5]Output!AD468</f>
        <v>0</v>
      </c>
    </row>
    <row r="248" spans="1:63" x14ac:dyDescent="0.25">
      <c r="A248" s="33">
        <v>14</v>
      </c>
      <c r="C248" s="5">
        <f>[3]Output!B469</f>
        <v>0</v>
      </c>
      <c r="D248" s="5">
        <f>[3]Output!C469</f>
        <v>0</v>
      </c>
      <c r="E248" s="8">
        <f>[3]Output!D469</f>
        <v>0</v>
      </c>
      <c r="F248" s="8">
        <f>[3]Output!E469</f>
        <v>0</v>
      </c>
      <c r="G248" s="22">
        <f t="shared" si="225"/>
        <v>0</v>
      </c>
      <c r="H248" s="22">
        <f t="shared" si="226"/>
        <v>0</v>
      </c>
      <c r="I248" s="250">
        <f t="shared" si="227"/>
        <v>0</v>
      </c>
      <c r="J248" s="36" t="e">
        <f t="shared" si="215"/>
        <v>#DIV/0!</v>
      </c>
      <c r="K248" s="36" t="e">
        <f t="shared" si="216"/>
        <v>#DIV/0!</v>
      </c>
      <c r="L248" s="10">
        <f>[3]Output!Q469</f>
        <v>0</v>
      </c>
      <c r="M248" s="10">
        <f>[3]Output!R469</f>
        <v>0</v>
      </c>
      <c r="O248" s="5">
        <f>[4]Output!B469</f>
        <v>0</v>
      </c>
      <c r="P248" s="5">
        <f>[4]Output!C469</f>
        <v>0</v>
      </c>
      <c r="Q248" s="8">
        <f>[4]Output!D469</f>
        <v>0</v>
      </c>
      <c r="R248" s="8">
        <f>[4]Output!E469</f>
        <v>0</v>
      </c>
      <c r="S248" s="22">
        <f t="shared" si="228"/>
        <v>0</v>
      </c>
      <c r="T248" s="22">
        <f t="shared" si="229"/>
        <v>0</v>
      </c>
      <c r="U248" s="250">
        <f t="shared" si="230"/>
        <v>0</v>
      </c>
      <c r="V248" s="36" t="e">
        <f t="shared" si="217"/>
        <v>#DIV/0!</v>
      </c>
      <c r="W248" s="36" t="e">
        <f t="shared" si="218"/>
        <v>#DIV/0!</v>
      </c>
      <c r="X248" s="10">
        <f>[4]Output!Q469</f>
        <v>0</v>
      </c>
      <c r="Y248" s="10">
        <f>[4]Output!R469</f>
        <v>0</v>
      </c>
      <c r="AA248" s="33">
        <v>14</v>
      </c>
      <c r="AC248" s="5">
        <f>[2]Output!B334</f>
        <v>0</v>
      </c>
      <c r="AD248" s="5">
        <f>[2]Output!C334</f>
        <v>0</v>
      </c>
      <c r="AE248" s="8">
        <f>[2]Output!D334</f>
        <v>0</v>
      </c>
      <c r="AF248" s="8">
        <f>[2]Output!E334</f>
        <v>0</v>
      </c>
      <c r="AG248" s="22">
        <f t="shared" si="231"/>
        <v>0</v>
      </c>
      <c r="AH248" s="22">
        <f t="shared" si="232"/>
        <v>0</v>
      </c>
      <c r="AI248" s="250">
        <f t="shared" si="233"/>
        <v>0</v>
      </c>
      <c r="AJ248" s="36" t="e">
        <f t="shared" si="219"/>
        <v>#DIV/0!</v>
      </c>
      <c r="AK248" s="36" t="e">
        <f t="shared" si="220"/>
        <v>#DIV/0!</v>
      </c>
      <c r="AL248" s="10">
        <f>[2]Output!Q334</f>
        <v>0</v>
      </c>
      <c r="AM248" s="10">
        <f>[2]Output!R334</f>
        <v>0</v>
      </c>
      <c r="AO248" s="5">
        <f>[5]Output!B469</f>
        <v>0</v>
      </c>
      <c r="AP248" s="5">
        <f>[5]Output!C469</f>
        <v>0</v>
      </c>
      <c r="AQ248" s="8">
        <f>[5]Output!D469</f>
        <v>0</v>
      </c>
      <c r="AR248" s="8">
        <f>[5]Output!E469</f>
        <v>0</v>
      </c>
      <c r="AS248" s="22">
        <f t="shared" si="234"/>
        <v>0</v>
      </c>
      <c r="AT248" s="22">
        <f t="shared" si="235"/>
        <v>0</v>
      </c>
      <c r="AU248" s="250">
        <f t="shared" si="236"/>
        <v>0</v>
      </c>
      <c r="AV248" s="36" t="e">
        <f t="shared" si="221"/>
        <v>#DIV/0!</v>
      </c>
      <c r="AW248" s="36" t="e">
        <f t="shared" si="222"/>
        <v>#DIV/0!</v>
      </c>
      <c r="AX248" s="10">
        <f>[5]Output!Q469</f>
        <v>0</v>
      </c>
      <c r="AY248" s="10">
        <f>[5]Output!R469</f>
        <v>0</v>
      </c>
      <c r="BA248" s="5">
        <f>[5]Output!N469</f>
        <v>0</v>
      </c>
      <c r="BB248" s="5">
        <f>[5]Output!O469</f>
        <v>0</v>
      </c>
      <c r="BC248" s="8">
        <f>[5]Output!P469</f>
        <v>0</v>
      </c>
      <c r="BD248" s="8">
        <f>[5]Output!Q469</f>
        <v>0</v>
      </c>
      <c r="BE248" s="22">
        <f t="shared" si="237"/>
        <v>0</v>
      </c>
      <c r="BF248" s="22">
        <f t="shared" si="238"/>
        <v>0</v>
      </c>
      <c r="BG248" s="250">
        <f t="shared" si="239"/>
        <v>0</v>
      </c>
      <c r="BH248" s="36" t="e">
        <f t="shared" si="223"/>
        <v>#DIV/0!</v>
      </c>
      <c r="BI248" s="36" t="e">
        <f t="shared" si="224"/>
        <v>#DIV/0!</v>
      </c>
      <c r="BJ248" s="10">
        <f>[5]Output!AC469</f>
        <v>0</v>
      </c>
      <c r="BK248" s="10">
        <f>[5]Output!AD469</f>
        <v>0</v>
      </c>
    </row>
    <row r="249" spans="1:63" x14ac:dyDescent="0.25">
      <c r="A249" s="33">
        <v>15</v>
      </c>
      <c r="C249" s="5">
        <f>[3]Output!B470</f>
        <v>0</v>
      </c>
      <c r="D249" s="5">
        <f>[3]Output!C470</f>
        <v>0</v>
      </c>
      <c r="E249" s="8">
        <f>[3]Output!D470</f>
        <v>0</v>
      </c>
      <c r="F249" s="8">
        <f>[3]Output!E470</f>
        <v>0</v>
      </c>
      <c r="G249" s="22">
        <f t="shared" si="225"/>
        <v>0</v>
      </c>
      <c r="H249" s="22">
        <f t="shared" si="226"/>
        <v>0</v>
      </c>
      <c r="I249" s="250">
        <f t="shared" si="227"/>
        <v>0</v>
      </c>
      <c r="J249" s="36" t="e">
        <f t="shared" si="215"/>
        <v>#DIV/0!</v>
      </c>
      <c r="K249" s="36" t="e">
        <f t="shared" si="216"/>
        <v>#DIV/0!</v>
      </c>
      <c r="L249" s="10">
        <f>[3]Output!Q470</f>
        <v>0</v>
      </c>
      <c r="M249" s="10">
        <f>[3]Output!R470</f>
        <v>0</v>
      </c>
      <c r="O249" s="5">
        <f>[4]Output!B470</f>
        <v>0</v>
      </c>
      <c r="P249" s="5">
        <f>[4]Output!C470</f>
        <v>0</v>
      </c>
      <c r="Q249" s="8">
        <f>[4]Output!D470</f>
        <v>0</v>
      </c>
      <c r="R249" s="8">
        <f>[4]Output!E470</f>
        <v>0</v>
      </c>
      <c r="S249" s="22">
        <f t="shared" si="228"/>
        <v>0</v>
      </c>
      <c r="T249" s="22">
        <f t="shared" si="229"/>
        <v>0</v>
      </c>
      <c r="U249" s="250">
        <f t="shared" si="230"/>
        <v>0</v>
      </c>
      <c r="V249" s="36" t="e">
        <f t="shared" si="217"/>
        <v>#DIV/0!</v>
      </c>
      <c r="W249" s="36" t="e">
        <f t="shared" si="218"/>
        <v>#DIV/0!</v>
      </c>
      <c r="X249" s="10">
        <f>[4]Output!Q470</f>
        <v>0</v>
      </c>
      <c r="Y249" s="10">
        <f>[4]Output!R470</f>
        <v>0</v>
      </c>
      <c r="AA249" s="33">
        <v>15</v>
      </c>
      <c r="AC249" s="5">
        <f>[2]Output!B335</f>
        <v>0</v>
      </c>
      <c r="AD249" s="5">
        <f>[2]Output!C335</f>
        <v>0</v>
      </c>
      <c r="AE249" s="8">
        <f>[2]Output!D335</f>
        <v>0</v>
      </c>
      <c r="AF249" s="8">
        <f>[2]Output!E335</f>
        <v>0</v>
      </c>
      <c r="AG249" s="22">
        <f t="shared" si="231"/>
        <v>0</v>
      </c>
      <c r="AH249" s="22">
        <f t="shared" si="232"/>
        <v>0</v>
      </c>
      <c r="AI249" s="250">
        <f t="shared" si="233"/>
        <v>0</v>
      </c>
      <c r="AJ249" s="36" t="e">
        <f t="shared" si="219"/>
        <v>#DIV/0!</v>
      </c>
      <c r="AK249" s="36" t="e">
        <f t="shared" si="220"/>
        <v>#DIV/0!</v>
      </c>
      <c r="AL249" s="10">
        <f>[2]Output!Q335</f>
        <v>0</v>
      </c>
      <c r="AM249" s="10">
        <f>[2]Output!R335</f>
        <v>0</v>
      </c>
      <c r="AO249" s="5">
        <f>[5]Output!B470</f>
        <v>0</v>
      </c>
      <c r="AP249" s="5">
        <f>[5]Output!C470</f>
        <v>0</v>
      </c>
      <c r="AQ249" s="8">
        <f>[5]Output!D470</f>
        <v>0</v>
      </c>
      <c r="AR249" s="8">
        <f>[5]Output!E470</f>
        <v>0</v>
      </c>
      <c r="AS249" s="22">
        <f t="shared" si="234"/>
        <v>0</v>
      </c>
      <c r="AT249" s="22">
        <f t="shared" si="235"/>
        <v>0</v>
      </c>
      <c r="AU249" s="250">
        <f t="shared" si="236"/>
        <v>0</v>
      </c>
      <c r="AV249" s="36" t="e">
        <f t="shared" si="221"/>
        <v>#DIV/0!</v>
      </c>
      <c r="AW249" s="36" t="e">
        <f t="shared" si="222"/>
        <v>#DIV/0!</v>
      </c>
      <c r="AX249" s="10">
        <f>[5]Output!Q470</f>
        <v>0</v>
      </c>
      <c r="AY249" s="10">
        <f>[5]Output!R470</f>
        <v>0</v>
      </c>
      <c r="BA249" s="5">
        <f>[5]Output!N470</f>
        <v>0</v>
      </c>
      <c r="BB249" s="5">
        <f>[5]Output!O470</f>
        <v>0</v>
      </c>
      <c r="BC249" s="8">
        <f>[5]Output!P470</f>
        <v>0</v>
      </c>
      <c r="BD249" s="8">
        <f>[5]Output!Q470</f>
        <v>0</v>
      </c>
      <c r="BE249" s="22">
        <f t="shared" si="237"/>
        <v>0</v>
      </c>
      <c r="BF249" s="22">
        <f t="shared" si="238"/>
        <v>0</v>
      </c>
      <c r="BG249" s="250">
        <f t="shared" si="239"/>
        <v>0</v>
      </c>
      <c r="BH249" s="36" t="e">
        <f t="shared" si="223"/>
        <v>#DIV/0!</v>
      </c>
      <c r="BI249" s="36" t="e">
        <f t="shared" si="224"/>
        <v>#DIV/0!</v>
      </c>
      <c r="BJ249" s="10">
        <f>[5]Output!AC470</f>
        <v>0</v>
      </c>
      <c r="BK249" s="10">
        <f>[5]Output!AD470</f>
        <v>0</v>
      </c>
    </row>
    <row r="250" spans="1:63" x14ac:dyDescent="0.25">
      <c r="A250" s="33">
        <v>16</v>
      </c>
      <c r="C250" s="5">
        <f>[3]Output!B471</f>
        <v>0</v>
      </c>
      <c r="D250" s="5">
        <f>[3]Output!C471</f>
        <v>0</v>
      </c>
      <c r="E250" s="8">
        <f>[3]Output!D471</f>
        <v>0</v>
      </c>
      <c r="F250" s="8">
        <f>[3]Output!E471</f>
        <v>0</v>
      </c>
      <c r="G250" s="22">
        <f t="shared" si="225"/>
        <v>0</v>
      </c>
      <c r="H250" s="22">
        <f t="shared" si="226"/>
        <v>0</v>
      </c>
      <c r="I250" s="250">
        <f t="shared" si="227"/>
        <v>0</v>
      </c>
      <c r="J250" s="36" t="e">
        <f t="shared" si="215"/>
        <v>#DIV/0!</v>
      </c>
      <c r="K250" s="36" t="e">
        <f t="shared" si="216"/>
        <v>#DIV/0!</v>
      </c>
      <c r="L250" s="10">
        <f>[3]Output!Q471</f>
        <v>0</v>
      </c>
      <c r="M250" s="10">
        <f>[3]Output!R471</f>
        <v>0</v>
      </c>
      <c r="O250" s="5">
        <f>[4]Output!B471</f>
        <v>0</v>
      </c>
      <c r="P250" s="5">
        <f>[4]Output!C471</f>
        <v>0</v>
      </c>
      <c r="Q250" s="8">
        <f>[4]Output!D471</f>
        <v>0</v>
      </c>
      <c r="R250" s="8">
        <f>[4]Output!E471</f>
        <v>0</v>
      </c>
      <c r="S250" s="22">
        <f t="shared" si="228"/>
        <v>0</v>
      </c>
      <c r="T250" s="22">
        <f t="shared" si="229"/>
        <v>0</v>
      </c>
      <c r="U250" s="250">
        <f t="shared" si="230"/>
        <v>0</v>
      </c>
      <c r="V250" s="36" t="e">
        <f t="shared" si="217"/>
        <v>#DIV/0!</v>
      </c>
      <c r="W250" s="36" t="e">
        <f t="shared" si="218"/>
        <v>#DIV/0!</v>
      </c>
      <c r="X250" s="10">
        <f>[4]Output!Q471</f>
        <v>0</v>
      </c>
      <c r="Y250" s="10">
        <f>[4]Output!R471</f>
        <v>0</v>
      </c>
      <c r="AA250" s="33">
        <v>16</v>
      </c>
      <c r="AC250" s="5">
        <f>[2]Output!B336</f>
        <v>0</v>
      </c>
      <c r="AD250" s="5">
        <f>[2]Output!C336</f>
        <v>0</v>
      </c>
      <c r="AE250" s="8">
        <f>[2]Output!D336</f>
        <v>0</v>
      </c>
      <c r="AF250" s="8">
        <f>[2]Output!E336</f>
        <v>0</v>
      </c>
      <c r="AG250" s="22">
        <f t="shared" si="231"/>
        <v>0</v>
      </c>
      <c r="AH250" s="22">
        <f t="shared" si="232"/>
        <v>0</v>
      </c>
      <c r="AI250" s="250">
        <f t="shared" si="233"/>
        <v>0</v>
      </c>
      <c r="AJ250" s="36" t="e">
        <f t="shared" si="219"/>
        <v>#DIV/0!</v>
      </c>
      <c r="AK250" s="36" t="e">
        <f t="shared" si="220"/>
        <v>#DIV/0!</v>
      </c>
      <c r="AL250" s="10">
        <f>[2]Output!Q336</f>
        <v>0</v>
      </c>
      <c r="AM250" s="10">
        <f>[2]Output!R336</f>
        <v>0</v>
      </c>
      <c r="AO250" s="5">
        <f>[5]Output!B471</f>
        <v>0</v>
      </c>
      <c r="AP250" s="5">
        <f>[5]Output!C471</f>
        <v>0</v>
      </c>
      <c r="AQ250" s="8">
        <f>[5]Output!D471</f>
        <v>0</v>
      </c>
      <c r="AR250" s="8">
        <f>[5]Output!E471</f>
        <v>0</v>
      </c>
      <c r="AS250" s="22">
        <f t="shared" si="234"/>
        <v>0</v>
      </c>
      <c r="AT250" s="22">
        <f t="shared" si="235"/>
        <v>0</v>
      </c>
      <c r="AU250" s="250">
        <f t="shared" si="236"/>
        <v>0</v>
      </c>
      <c r="AV250" s="36" t="e">
        <f t="shared" si="221"/>
        <v>#DIV/0!</v>
      </c>
      <c r="AW250" s="36" t="e">
        <f t="shared" si="222"/>
        <v>#DIV/0!</v>
      </c>
      <c r="AX250" s="10">
        <f>[5]Output!Q471</f>
        <v>0</v>
      </c>
      <c r="AY250" s="10">
        <f>[5]Output!R471</f>
        <v>0</v>
      </c>
      <c r="BA250" s="5">
        <f>[5]Output!N471</f>
        <v>0</v>
      </c>
      <c r="BB250" s="5">
        <f>[5]Output!O471</f>
        <v>0</v>
      </c>
      <c r="BC250" s="8">
        <f>[5]Output!P471</f>
        <v>0</v>
      </c>
      <c r="BD250" s="8">
        <f>[5]Output!Q471</f>
        <v>0</v>
      </c>
      <c r="BE250" s="22">
        <f t="shared" si="237"/>
        <v>0</v>
      </c>
      <c r="BF250" s="22">
        <f t="shared" si="238"/>
        <v>0</v>
      </c>
      <c r="BG250" s="250">
        <f t="shared" si="239"/>
        <v>0</v>
      </c>
      <c r="BH250" s="36" t="e">
        <f t="shared" si="223"/>
        <v>#DIV/0!</v>
      </c>
      <c r="BI250" s="36" t="e">
        <f t="shared" si="224"/>
        <v>#DIV/0!</v>
      </c>
      <c r="BJ250" s="10">
        <f>[5]Output!AC471</f>
        <v>0</v>
      </c>
      <c r="BK250" s="10">
        <f>[5]Output!AD471</f>
        <v>0</v>
      </c>
    </row>
    <row r="251" spans="1:63" x14ac:dyDescent="0.25">
      <c r="A251" s="34">
        <v>17</v>
      </c>
      <c r="C251" s="19">
        <f>[3]Output!B472</f>
        <v>0</v>
      </c>
      <c r="D251" s="19">
        <f>[3]Output!C472</f>
        <v>0</v>
      </c>
      <c r="E251" s="20">
        <f>[3]Output!D472</f>
        <v>0</v>
      </c>
      <c r="F251" s="20">
        <f>[3]Output!E472</f>
        <v>0</v>
      </c>
      <c r="G251" s="23">
        <f t="shared" si="225"/>
        <v>0</v>
      </c>
      <c r="H251" s="23">
        <f t="shared" si="226"/>
        <v>0</v>
      </c>
      <c r="I251" s="251">
        <f t="shared" si="227"/>
        <v>0</v>
      </c>
      <c r="J251" s="37" t="e">
        <f t="shared" si="215"/>
        <v>#DIV/0!</v>
      </c>
      <c r="K251" s="37" t="e">
        <f t="shared" si="216"/>
        <v>#DIV/0!</v>
      </c>
      <c r="L251" s="21">
        <f>[3]Output!Q472</f>
        <v>0</v>
      </c>
      <c r="M251" s="21">
        <f>[3]Output!R472</f>
        <v>0</v>
      </c>
      <c r="O251" s="19">
        <f>[4]Output!B472</f>
        <v>0</v>
      </c>
      <c r="P251" s="19">
        <f>[4]Output!C472</f>
        <v>0</v>
      </c>
      <c r="Q251" s="20">
        <f>[4]Output!D472</f>
        <v>0</v>
      </c>
      <c r="R251" s="20">
        <f>[4]Output!E472</f>
        <v>0</v>
      </c>
      <c r="S251" s="23">
        <f t="shared" si="228"/>
        <v>0</v>
      </c>
      <c r="T251" s="23">
        <f t="shared" si="229"/>
        <v>0</v>
      </c>
      <c r="U251" s="251">
        <f t="shared" si="230"/>
        <v>0</v>
      </c>
      <c r="V251" s="37" t="e">
        <f t="shared" si="217"/>
        <v>#DIV/0!</v>
      </c>
      <c r="W251" s="37" t="e">
        <f t="shared" si="218"/>
        <v>#DIV/0!</v>
      </c>
      <c r="X251" s="21">
        <f>[4]Output!Q472</f>
        <v>0</v>
      </c>
      <c r="Y251" s="21">
        <f>[4]Output!R472</f>
        <v>0</v>
      </c>
      <c r="AA251" s="34">
        <v>17</v>
      </c>
      <c r="AC251" s="19">
        <f>[2]Output!B337</f>
        <v>0</v>
      </c>
      <c r="AD251" s="19">
        <f>[2]Output!C337</f>
        <v>0</v>
      </c>
      <c r="AE251" s="20">
        <f>[2]Output!D337</f>
        <v>0</v>
      </c>
      <c r="AF251" s="20">
        <f>[2]Output!E337</f>
        <v>0</v>
      </c>
      <c r="AG251" s="23">
        <f t="shared" si="231"/>
        <v>0</v>
      </c>
      <c r="AH251" s="23">
        <f t="shared" si="232"/>
        <v>0</v>
      </c>
      <c r="AI251" s="251">
        <f t="shared" si="233"/>
        <v>0</v>
      </c>
      <c r="AJ251" s="37" t="e">
        <f t="shared" si="219"/>
        <v>#DIV/0!</v>
      </c>
      <c r="AK251" s="37" t="e">
        <f t="shared" si="220"/>
        <v>#DIV/0!</v>
      </c>
      <c r="AL251" s="21">
        <f>[2]Output!Q337</f>
        <v>0</v>
      </c>
      <c r="AM251" s="21">
        <f>[2]Output!R337</f>
        <v>0</v>
      </c>
      <c r="AO251" s="19">
        <f>[5]Output!B472</f>
        <v>0</v>
      </c>
      <c r="AP251" s="19">
        <f>[5]Output!C472</f>
        <v>0</v>
      </c>
      <c r="AQ251" s="20">
        <f>[5]Output!D472</f>
        <v>0</v>
      </c>
      <c r="AR251" s="20">
        <f>[5]Output!E472</f>
        <v>0</v>
      </c>
      <c r="AS251" s="23">
        <f t="shared" si="234"/>
        <v>0</v>
      </c>
      <c r="AT251" s="23">
        <f t="shared" si="235"/>
        <v>0</v>
      </c>
      <c r="AU251" s="251">
        <f t="shared" si="236"/>
        <v>0</v>
      </c>
      <c r="AV251" s="37" t="e">
        <f t="shared" si="221"/>
        <v>#DIV/0!</v>
      </c>
      <c r="AW251" s="37" t="e">
        <f t="shared" si="222"/>
        <v>#DIV/0!</v>
      </c>
      <c r="AX251" s="21">
        <f>[5]Output!Q472</f>
        <v>0</v>
      </c>
      <c r="AY251" s="21">
        <f>[5]Output!R472</f>
        <v>0</v>
      </c>
      <c r="BA251" s="19">
        <f>[5]Output!N472</f>
        <v>0</v>
      </c>
      <c r="BB251" s="19">
        <f>[5]Output!O472</f>
        <v>0</v>
      </c>
      <c r="BC251" s="20">
        <f>[5]Output!P472</f>
        <v>0</v>
      </c>
      <c r="BD251" s="20">
        <f>[5]Output!Q472</f>
        <v>0</v>
      </c>
      <c r="BE251" s="23">
        <f t="shared" si="237"/>
        <v>0</v>
      </c>
      <c r="BF251" s="23">
        <f t="shared" si="238"/>
        <v>0</v>
      </c>
      <c r="BG251" s="251">
        <f t="shared" si="239"/>
        <v>0</v>
      </c>
      <c r="BH251" s="37" t="e">
        <f t="shared" si="223"/>
        <v>#DIV/0!</v>
      </c>
      <c r="BI251" s="37" t="e">
        <f t="shared" si="224"/>
        <v>#DIV/0!</v>
      </c>
      <c r="BJ251" s="21">
        <f>[5]Output!AC472</f>
        <v>0</v>
      </c>
      <c r="BK251" s="21">
        <f>[5]Output!AD472</f>
        <v>0</v>
      </c>
    </row>
    <row r="252" spans="1:63" x14ac:dyDescent="0.25">
      <c r="A252" s="34">
        <v>18</v>
      </c>
      <c r="C252" s="19">
        <f>[3]Output!B473</f>
        <v>0</v>
      </c>
      <c r="D252" s="19">
        <f>[3]Output!C473</f>
        <v>0</v>
      </c>
      <c r="E252" s="20">
        <f>[3]Output!D473</f>
        <v>0</v>
      </c>
      <c r="F252" s="20">
        <f>[3]Output!E473</f>
        <v>0</v>
      </c>
      <c r="G252" s="23">
        <f t="shared" si="225"/>
        <v>0</v>
      </c>
      <c r="H252" s="23">
        <f t="shared" si="226"/>
        <v>0</v>
      </c>
      <c r="I252" s="251">
        <f t="shared" si="227"/>
        <v>0</v>
      </c>
      <c r="J252" s="37" t="e">
        <f t="shared" si="215"/>
        <v>#DIV/0!</v>
      </c>
      <c r="K252" s="37" t="e">
        <f t="shared" si="216"/>
        <v>#DIV/0!</v>
      </c>
      <c r="L252" s="21">
        <f>[3]Output!Q473</f>
        <v>0</v>
      </c>
      <c r="M252" s="21">
        <f>[3]Output!R473</f>
        <v>0</v>
      </c>
      <c r="O252" s="19">
        <f>[4]Output!B473</f>
        <v>0</v>
      </c>
      <c r="P252" s="19">
        <f>[4]Output!C473</f>
        <v>0</v>
      </c>
      <c r="Q252" s="20">
        <f>[4]Output!D473</f>
        <v>0</v>
      </c>
      <c r="R252" s="20">
        <f>[4]Output!E473</f>
        <v>0</v>
      </c>
      <c r="S252" s="23">
        <f t="shared" si="228"/>
        <v>0</v>
      </c>
      <c r="T252" s="23">
        <f t="shared" si="229"/>
        <v>0</v>
      </c>
      <c r="U252" s="251">
        <f t="shared" si="230"/>
        <v>0</v>
      </c>
      <c r="V252" s="37" t="e">
        <f t="shared" si="217"/>
        <v>#DIV/0!</v>
      </c>
      <c r="W252" s="37" t="e">
        <f t="shared" si="218"/>
        <v>#DIV/0!</v>
      </c>
      <c r="X252" s="21">
        <f>[4]Output!Q473</f>
        <v>0</v>
      </c>
      <c r="Y252" s="21">
        <f>[4]Output!R473</f>
        <v>0</v>
      </c>
      <c r="AA252" s="34">
        <v>18</v>
      </c>
      <c r="AC252" s="19">
        <f>[2]Output!B338</f>
        <v>0</v>
      </c>
      <c r="AD252" s="19">
        <f>[2]Output!C338</f>
        <v>0</v>
      </c>
      <c r="AE252" s="20">
        <f>[2]Output!D338</f>
        <v>0</v>
      </c>
      <c r="AF252" s="20">
        <f>[2]Output!E338</f>
        <v>0</v>
      </c>
      <c r="AG252" s="23">
        <f t="shared" si="231"/>
        <v>0</v>
      </c>
      <c r="AH252" s="23">
        <f t="shared" si="232"/>
        <v>0</v>
      </c>
      <c r="AI252" s="251">
        <f t="shared" si="233"/>
        <v>0</v>
      </c>
      <c r="AJ252" s="37" t="e">
        <f t="shared" si="219"/>
        <v>#DIV/0!</v>
      </c>
      <c r="AK252" s="37" t="e">
        <f t="shared" si="220"/>
        <v>#DIV/0!</v>
      </c>
      <c r="AL252" s="21">
        <f>[2]Output!Q338</f>
        <v>0</v>
      </c>
      <c r="AM252" s="21">
        <f>[2]Output!R338</f>
        <v>0</v>
      </c>
      <c r="AO252" s="19">
        <f>[5]Output!B473</f>
        <v>0</v>
      </c>
      <c r="AP252" s="19">
        <f>[5]Output!C473</f>
        <v>0</v>
      </c>
      <c r="AQ252" s="20">
        <f>[5]Output!D473</f>
        <v>0</v>
      </c>
      <c r="AR252" s="20">
        <f>[5]Output!E473</f>
        <v>0</v>
      </c>
      <c r="AS252" s="23">
        <f t="shared" si="234"/>
        <v>0</v>
      </c>
      <c r="AT252" s="23">
        <f t="shared" si="235"/>
        <v>0</v>
      </c>
      <c r="AU252" s="251">
        <f t="shared" si="236"/>
        <v>0</v>
      </c>
      <c r="AV252" s="37" t="e">
        <f t="shared" si="221"/>
        <v>#DIV/0!</v>
      </c>
      <c r="AW252" s="37" t="e">
        <f t="shared" si="222"/>
        <v>#DIV/0!</v>
      </c>
      <c r="AX252" s="21">
        <f>[5]Output!Q473</f>
        <v>0</v>
      </c>
      <c r="AY252" s="21">
        <f>[5]Output!R473</f>
        <v>0</v>
      </c>
      <c r="BA252" s="19">
        <f>[5]Output!N473</f>
        <v>0</v>
      </c>
      <c r="BB252" s="19">
        <f>[5]Output!O473</f>
        <v>0</v>
      </c>
      <c r="BC252" s="20">
        <f>[5]Output!P473</f>
        <v>0</v>
      </c>
      <c r="BD252" s="20">
        <f>[5]Output!Q473</f>
        <v>0</v>
      </c>
      <c r="BE252" s="23">
        <f t="shared" si="237"/>
        <v>0</v>
      </c>
      <c r="BF252" s="23">
        <f t="shared" si="238"/>
        <v>0</v>
      </c>
      <c r="BG252" s="251">
        <f t="shared" si="239"/>
        <v>0</v>
      </c>
      <c r="BH252" s="37" t="e">
        <f t="shared" si="223"/>
        <v>#DIV/0!</v>
      </c>
      <c r="BI252" s="37" t="e">
        <f t="shared" si="224"/>
        <v>#DIV/0!</v>
      </c>
      <c r="BJ252" s="21">
        <f>[5]Output!AC473</f>
        <v>0</v>
      </c>
      <c r="BK252" s="21">
        <f>[5]Output!AD473</f>
        <v>0</v>
      </c>
    </row>
    <row r="253" spans="1:63" x14ac:dyDescent="0.25">
      <c r="A253" s="34">
        <v>19</v>
      </c>
      <c r="C253" s="19">
        <f>[3]Output!B474</f>
        <v>0</v>
      </c>
      <c r="D253" s="19">
        <f>[3]Output!C474</f>
        <v>0</v>
      </c>
      <c r="E253" s="20">
        <f>[3]Output!D474</f>
        <v>0</v>
      </c>
      <c r="F253" s="20">
        <f>[3]Output!E474</f>
        <v>0</v>
      </c>
      <c r="G253" s="23">
        <f t="shared" si="225"/>
        <v>0</v>
      </c>
      <c r="H253" s="23">
        <f t="shared" si="226"/>
        <v>0</v>
      </c>
      <c r="I253" s="251">
        <f t="shared" si="227"/>
        <v>0</v>
      </c>
      <c r="J253" s="37" t="e">
        <f t="shared" si="215"/>
        <v>#DIV/0!</v>
      </c>
      <c r="K253" s="37" t="e">
        <f t="shared" si="216"/>
        <v>#DIV/0!</v>
      </c>
      <c r="L253" s="21">
        <f>[3]Output!Q474</f>
        <v>0</v>
      </c>
      <c r="M253" s="21">
        <f>[3]Output!R474</f>
        <v>0</v>
      </c>
      <c r="O253" s="19">
        <f>[4]Output!B474</f>
        <v>0</v>
      </c>
      <c r="P253" s="19">
        <f>[4]Output!C474</f>
        <v>0</v>
      </c>
      <c r="Q253" s="20">
        <f>[4]Output!D474</f>
        <v>0</v>
      </c>
      <c r="R253" s="20">
        <f>[4]Output!E474</f>
        <v>0</v>
      </c>
      <c r="S253" s="23">
        <f t="shared" si="228"/>
        <v>0</v>
      </c>
      <c r="T253" s="23">
        <f t="shared" si="229"/>
        <v>0</v>
      </c>
      <c r="U253" s="251">
        <f t="shared" si="230"/>
        <v>0</v>
      </c>
      <c r="V253" s="37" t="e">
        <f t="shared" si="217"/>
        <v>#DIV/0!</v>
      </c>
      <c r="W253" s="37" t="e">
        <f t="shared" si="218"/>
        <v>#DIV/0!</v>
      </c>
      <c r="X253" s="21">
        <f>[4]Output!Q474</f>
        <v>0</v>
      </c>
      <c r="Y253" s="21">
        <f>[4]Output!R474</f>
        <v>0</v>
      </c>
      <c r="AA253" s="34">
        <v>19</v>
      </c>
      <c r="AC253" s="19">
        <f>[2]Output!B339</f>
        <v>0</v>
      </c>
      <c r="AD253" s="19">
        <f>[2]Output!C339</f>
        <v>0</v>
      </c>
      <c r="AE253" s="20">
        <f>[2]Output!D339</f>
        <v>0</v>
      </c>
      <c r="AF253" s="20">
        <f>[2]Output!E339</f>
        <v>0</v>
      </c>
      <c r="AG253" s="23">
        <f t="shared" si="231"/>
        <v>0</v>
      </c>
      <c r="AH253" s="23">
        <f t="shared" si="232"/>
        <v>0</v>
      </c>
      <c r="AI253" s="251">
        <f t="shared" si="233"/>
        <v>0</v>
      </c>
      <c r="AJ253" s="37" t="e">
        <f t="shared" si="219"/>
        <v>#DIV/0!</v>
      </c>
      <c r="AK253" s="37" t="e">
        <f t="shared" si="220"/>
        <v>#DIV/0!</v>
      </c>
      <c r="AL253" s="21">
        <f>[2]Output!Q339</f>
        <v>0</v>
      </c>
      <c r="AM253" s="21">
        <f>[2]Output!R339</f>
        <v>0</v>
      </c>
      <c r="AO253" s="19">
        <f>[5]Output!B474</f>
        <v>0</v>
      </c>
      <c r="AP253" s="19">
        <f>[5]Output!C474</f>
        <v>0</v>
      </c>
      <c r="AQ253" s="20">
        <f>[5]Output!D474</f>
        <v>0</v>
      </c>
      <c r="AR253" s="20">
        <f>[5]Output!E474</f>
        <v>0</v>
      </c>
      <c r="AS253" s="23">
        <f t="shared" si="234"/>
        <v>0</v>
      </c>
      <c r="AT253" s="23">
        <f t="shared" si="235"/>
        <v>0</v>
      </c>
      <c r="AU253" s="251">
        <f t="shared" si="236"/>
        <v>0</v>
      </c>
      <c r="AV253" s="37" t="e">
        <f t="shared" si="221"/>
        <v>#DIV/0!</v>
      </c>
      <c r="AW253" s="37" t="e">
        <f t="shared" si="222"/>
        <v>#DIV/0!</v>
      </c>
      <c r="AX253" s="21">
        <f>[5]Output!Q474</f>
        <v>0</v>
      </c>
      <c r="AY253" s="21">
        <f>[5]Output!R474</f>
        <v>0</v>
      </c>
      <c r="BA253" s="19">
        <f>[5]Output!N474</f>
        <v>0</v>
      </c>
      <c r="BB253" s="19">
        <f>[5]Output!O474</f>
        <v>0</v>
      </c>
      <c r="BC253" s="20">
        <f>[5]Output!P474</f>
        <v>0</v>
      </c>
      <c r="BD253" s="20">
        <f>[5]Output!Q474</f>
        <v>0</v>
      </c>
      <c r="BE253" s="23">
        <f t="shared" si="237"/>
        <v>0</v>
      </c>
      <c r="BF253" s="23">
        <f t="shared" si="238"/>
        <v>0</v>
      </c>
      <c r="BG253" s="251">
        <f t="shared" si="239"/>
        <v>0</v>
      </c>
      <c r="BH253" s="37" t="e">
        <f t="shared" si="223"/>
        <v>#DIV/0!</v>
      </c>
      <c r="BI253" s="37" t="e">
        <f t="shared" si="224"/>
        <v>#DIV/0!</v>
      </c>
      <c r="BJ253" s="21">
        <f>[5]Output!AC474</f>
        <v>0</v>
      </c>
      <c r="BK253" s="21">
        <f>[5]Output!AD474</f>
        <v>0</v>
      </c>
    </row>
    <row r="254" spans="1:63" x14ac:dyDescent="0.25">
      <c r="A254" s="33">
        <v>20</v>
      </c>
      <c r="C254" s="5">
        <f>[3]Output!B475</f>
        <v>0</v>
      </c>
      <c r="D254" s="5">
        <f>[3]Output!C475</f>
        <v>0</v>
      </c>
      <c r="E254" s="8">
        <f>[3]Output!D475</f>
        <v>0</v>
      </c>
      <c r="F254" s="8">
        <f>[3]Output!E475</f>
        <v>0</v>
      </c>
      <c r="G254" s="22">
        <f t="shared" si="225"/>
        <v>0</v>
      </c>
      <c r="H254" s="22">
        <f t="shared" si="226"/>
        <v>0</v>
      </c>
      <c r="I254" s="250">
        <f t="shared" si="227"/>
        <v>0</v>
      </c>
      <c r="J254" s="36" t="e">
        <f t="shared" si="215"/>
        <v>#DIV/0!</v>
      </c>
      <c r="K254" s="36" t="e">
        <f t="shared" si="216"/>
        <v>#DIV/0!</v>
      </c>
      <c r="L254" s="10">
        <f>[3]Output!Q475</f>
        <v>0</v>
      </c>
      <c r="M254" s="10">
        <f>[3]Output!R475</f>
        <v>0</v>
      </c>
      <c r="O254" s="5">
        <f>[4]Output!B475</f>
        <v>0</v>
      </c>
      <c r="P254" s="5">
        <f>[4]Output!C475</f>
        <v>0</v>
      </c>
      <c r="Q254" s="8">
        <f>[4]Output!D475</f>
        <v>0</v>
      </c>
      <c r="R254" s="8">
        <f>[4]Output!E475</f>
        <v>0</v>
      </c>
      <c r="S254" s="22">
        <f t="shared" si="228"/>
        <v>0</v>
      </c>
      <c r="T254" s="22">
        <f t="shared" si="229"/>
        <v>0</v>
      </c>
      <c r="U254" s="250">
        <f t="shared" si="230"/>
        <v>0</v>
      </c>
      <c r="V254" s="36" t="e">
        <f t="shared" si="217"/>
        <v>#DIV/0!</v>
      </c>
      <c r="W254" s="36" t="e">
        <f t="shared" si="218"/>
        <v>#DIV/0!</v>
      </c>
      <c r="X254" s="10">
        <f>[4]Output!Q475</f>
        <v>0</v>
      </c>
      <c r="Y254" s="10">
        <f>[4]Output!R475</f>
        <v>0</v>
      </c>
      <c r="AA254" s="33">
        <v>20</v>
      </c>
      <c r="AC254" s="5">
        <f>[2]Output!B340</f>
        <v>0</v>
      </c>
      <c r="AD254" s="5">
        <f>[2]Output!C340</f>
        <v>0</v>
      </c>
      <c r="AE254" s="8">
        <f>[2]Output!D340</f>
        <v>0</v>
      </c>
      <c r="AF254" s="8">
        <f>[2]Output!E340</f>
        <v>0</v>
      </c>
      <c r="AG254" s="22">
        <f t="shared" si="231"/>
        <v>0</v>
      </c>
      <c r="AH254" s="22">
        <f t="shared" si="232"/>
        <v>0</v>
      </c>
      <c r="AI254" s="250">
        <f t="shared" si="233"/>
        <v>0</v>
      </c>
      <c r="AJ254" s="36" t="e">
        <f t="shared" si="219"/>
        <v>#DIV/0!</v>
      </c>
      <c r="AK254" s="36" t="e">
        <f t="shared" si="220"/>
        <v>#DIV/0!</v>
      </c>
      <c r="AL254" s="10">
        <f>[2]Output!Q340</f>
        <v>0</v>
      </c>
      <c r="AM254" s="10">
        <f>[2]Output!R340</f>
        <v>0</v>
      </c>
      <c r="AO254" s="5">
        <f>[5]Output!B475</f>
        <v>0</v>
      </c>
      <c r="AP254" s="5">
        <f>[5]Output!C475</f>
        <v>0</v>
      </c>
      <c r="AQ254" s="8">
        <f>[5]Output!D475</f>
        <v>0</v>
      </c>
      <c r="AR254" s="8">
        <f>[5]Output!E475</f>
        <v>0</v>
      </c>
      <c r="AS254" s="22">
        <f t="shared" si="234"/>
        <v>0</v>
      </c>
      <c r="AT254" s="22">
        <f t="shared" si="235"/>
        <v>0</v>
      </c>
      <c r="AU254" s="250">
        <f t="shared" si="236"/>
        <v>0</v>
      </c>
      <c r="AV254" s="36" t="e">
        <f t="shared" si="221"/>
        <v>#DIV/0!</v>
      </c>
      <c r="AW254" s="36" t="e">
        <f t="shared" si="222"/>
        <v>#DIV/0!</v>
      </c>
      <c r="AX254" s="10">
        <f>[5]Output!Q475</f>
        <v>0</v>
      </c>
      <c r="AY254" s="10">
        <f>[5]Output!R475</f>
        <v>0</v>
      </c>
      <c r="BA254" s="5">
        <f>[5]Output!N475</f>
        <v>0</v>
      </c>
      <c r="BB254" s="5">
        <f>[5]Output!O475</f>
        <v>0</v>
      </c>
      <c r="BC254" s="8">
        <f>[5]Output!P475</f>
        <v>0</v>
      </c>
      <c r="BD254" s="8">
        <f>[5]Output!Q475</f>
        <v>0</v>
      </c>
      <c r="BE254" s="22">
        <f t="shared" si="237"/>
        <v>0</v>
      </c>
      <c r="BF254" s="22">
        <f t="shared" si="238"/>
        <v>0</v>
      </c>
      <c r="BG254" s="250">
        <f t="shared" si="239"/>
        <v>0</v>
      </c>
      <c r="BH254" s="36" t="e">
        <f t="shared" si="223"/>
        <v>#DIV/0!</v>
      </c>
      <c r="BI254" s="36" t="e">
        <f t="shared" si="224"/>
        <v>#DIV/0!</v>
      </c>
      <c r="BJ254" s="10">
        <f>[5]Output!AC475</f>
        <v>0</v>
      </c>
      <c r="BK254" s="10">
        <f>[5]Output!AD475</f>
        <v>0</v>
      </c>
    </row>
    <row r="255" spans="1:63" x14ac:dyDescent="0.25">
      <c r="A255" s="33">
        <v>21</v>
      </c>
      <c r="C255" s="5">
        <f>[3]Output!B476</f>
        <v>0</v>
      </c>
      <c r="D255" s="5">
        <f>[3]Output!C476</f>
        <v>0</v>
      </c>
      <c r="E255" s="8">
        <f>[3]Output!D476</f>
        <v>0</v>
      </c>
      <c r="F255" s="8">
        <f>[3]Output!E476</f>
        <v>0</v>
      </c>
      <c r="G255" s="22">
        <f t="shared" si="225"/>
        <v>0</v>
      </c>
      <c r="H255" s="22">
        <f t="shared" si="226"/>
        <v>0</v>
      </c>
      <c r="I255" s="250">
        <f t="shared" si="227"/>
        <v>0</v>
      </c>
      <c r="J255" s="36" t="e">
        <f t="shared" si="215"/>
        <v>#DIV/0!</v>
      </c>
      <c r="K255" s="36" t="e">
        <f t="shared" si="216"/>
        <v>#DIV/0!</v>
      </c>
      <c r="L255" s="10">
        <f>[3]Output!Q476</f>
        <v>0</v>
      </c>
      <c r="M255" s="10">
        <f>[3]Output!R476</f>
        <v>0</v>
      </c>
      <c r="O255" s="5">
        <f>[4]Output!B476</f>
        <v>0</v>
      </c>
      <c r="P255" s="5">
        <f>[4]Output!C476</f>
        <v>0</v>
      </c>
      <c r="Q255" s="8">
        <f>[4]Output!D476</f>
        <v>0</v>
      </c>
      <c r="R255" s="8">
        <f>[4]Output!E476</f>
        <v>0</v>
      </c>
      <c r="S255" s="22">
        <f t="shared" si="228"/>
        <v>0</v>
      </c>
      <c r="T255" s="22">
        <f t="shared" si="229"/>
        <v>0</v>
      </c>
      <c r="U255" s="250">
        <f t="shared" si="230"/>
        <v>0</v>
      </c>
      <c r="V255" s="36" t="e">
        <f t="shared" si="217"/>
        <v>#DIV/0!</v>
      </c>
      <c r="W255" s="36" t="e">
        <f t="shared" si="218"/>
        <v>#DIV/0!</v>
      </c>
      <c r="X255" s="10">
        <f>[4]Output!Q476</f>
        <v>0</v>
      </c>
      <c r="Y255" s="10">
        <f>[4]Output!R476</f>
        <v>0</v>
      </c>
      <c r="AA255" s="33">
        <v>21</v>
      </c>
      <c r="AC255" s="5">
        <f>[2]Output!B341</f>
        <v>0</v>
      </c>
      <c r="AD255" s="5">
        <f>[2]Output!C341</f>
        <v>0</v>
      </c>
      <c r="AE255" s="8">
        <f>[2]Output!D341</f>
        <v>0</v>
      </c>
      <c r="AF255" s="8">
        <f>[2]Output!E341</f>
        <v>0</v>
      </c>
      <c r="AG255" s="22">
        <f t="shared" si="231"/>
        <v>0</v>
      </c>
      <c r="AH255" s="22">
        <f t="shared" si="232"/>
        <v>0</v>
      </c>
      <c r="AI255" s="250">
        <f t="shared" si="233"/>
        <v>0</v>
      </c>
      <c r="AJ255" s="36" t="e">
        <f t="shared" si="219"/>
        <v>#DIV/0!</v>
      </c>
      <c r="AK255" s="36" t="e">
        <f t="shared" si="220"/>
        <v>#DIV/0!</v>
      </c>
      <c r="AL255" s="10">
        <f>[2]Output!Q341</f>
        <v>0</v>
      </c>
      <c r="AM255" s="10">
        <f>[2]Output!R341</f>
        <v>0</v>
      </c>
      <c r="AO255" s="5">
        <f>[5]Output!B476</f>
        <v>0</v>
      </c>
      <c r="AP255" s="5">
        <f>[5]Output!C476</f>
        <v>0</v>
      </c>
      <c r="AQ255" s="8">
        <f>[5]Output!D476</f>
        <v>0</v>
      </c>
      <c r="AR255" s="8">
        <f>[5]Output!E476</f>
        <v>0</v>
      </c>
      <c r="AS255" s="22">
        <f t="shared" si="234"/>
        <v>0</v>
      </c>
      <c r="AT255" s="22">
        <f t="shared" si="235"/>
        <v>0</v>
      </c>
      <c r="AU255" s="250">
        <f t="shared" si="236"/>
        <v>0</v>
      </c>
      <c r="AV255" s="36" t="e">
        <f t="shared" si="221"/>
        <v>#DIV/0!</v>
      </c>
      <c r="AW255" s="36" t="e">
        <f t="shared" si="222"/>
        <v>#DIV/0!</v>
      </c>
      <c r="AX255" s="10">
        <f>[5]Output!Q476</f>
        <v>0</v>
      </c>
      <c r="AY255" s="10">
        <f>[5]Output!R476</f>
        <v>0</v>
      </c>
      <c r="BA255" s="5">
        <f>[5]Output!N476</f>
        <v>0</v>
      </c>
      <c r="BB255" s="5">
        <f>[5]Output!O476</f>
        <v>0</v>
      </c>
      <c r="BC255" s="8">
        <f>[5]Output!P476</f>
        <v>0</v>
      </c>
      <c r="BD255" s="8">
        <f>[5]Output!Q476</f>
        <v>0</v>
      </c>
      <c r="BE255" s="22">
        <f t="shared" si="237"/>
        <v>0</v>
      </c>
      <c r="BF255" s="22">
        <f t="shared" si="238"/>
        <v>0</v>
      </c>
      <c r="BG255" s="250">
        <f t="shared" si="239"/>
        <v>0</v>
      </c>
      <c r="BH255" s="36" t="e">
        <f t="shared" si="223"/>
        <v>#DIV/0!</v>
      </c>
      <c r="BI255" s="36" t="e">
        <f t="shared" si="224"/>
        <v>#DIV/0!</v>
      </c>
      <c r="BJ255" s="10">
        <f>[5]Output!AC476</f>
        <v>0</v>
      </c>
      <c r="BK255" s="10">
        <f>[5]Output!AD476</f>
        <v>0</v>
      </c>
    </row>
    <row r="256" spans="1:63" x14ac:dyDescent="0.25">
      <c r="A256" s="33">
        <v>22</v>
      </c>
      <c r="C256" s="5">
        <f>[3]Output!B477</f>
        <v>0</v>
      </c>
      <c r="D256" s="5">
        <f>[3]Output!C477</f>
        <v>0</v>
      </c>
      <c r="E256" s="8">
        <f>[3]Output!D477</f>
        <v>0</v>
      </c>
      <c r="F256" s="8">
        <f>[3]Output!E477</f>
        <v>0</v>
      </c>
      <c r="G256" s="22">
        <f t="shared" si="225"/>
        <v>0</v>
      </c>
      <c r="H256" s="22">
        <f t="shared" si="226"/>
        <v>0</v>
      </c>
      <c r="I256" s="250">
        <f t="shared" si="227"/>
        <v>0</v>
      </c>
      <c r="J256" s="36" t="e">
        <f t="shared" si="215"/>
        <v>#DIV/0!</v>
      </c>
      <c r="K256" s="36" t="e">
        <f t="shared" si="216"/>
        <v>#DIV/0!</v>
      </c>
      <c r="L256" s="10">
        <f>[3]Output!Q477</f>
        <v>0</v>
      </c>
      <c r="M256" s="10">
        <f>[3]Output!R477</f>
        <v>0</v>
      </c>
      <c r="O256" s="5">
        <f>[4]Output!B477</f>
        <v>0</v>
      </c>
      <c r="P256" s="5">
        <f>[4]Output!C477</f>
        <v>0</v>
      </c>
      <c r="Q256" s="8">
        <f>[4]Output!D477</f>
        <v>0</v>
      </c>
      <c r="R256" s="8">
        <f>[4]Output!E477</f>
        <v>0</v>
      </c>
      <c r="S256" s="22">
        <f t="shared" si="228"/>
        <v>0</v>
      </c>
      <c r="T256" s="22">
        <f t="shared" si="229"/>
        <v>0</v>
      </c>
      <c r="U256" s="250">
        <f t="shared" si="230"/>
        <v>0</v>
      </c>
      <c r="V256" s="36" t="e">
        <f t="shared" si="217"/>
        <v>#DIV/0!</v>
      </c>
      <c r="W256" s="36" t="e">
        <f t="shared" si="218"/>
        <v>#DIV/0!</v>
      </c>
      <c r="X256" s="10">
        <f>[4]Output!Q477</f>
        <v>0</v>
      </c>
      <c r="Y256" s="10">
        <f>[4]Output!R477</f>
        <v>0</v>
      </c>
      <c r="AA256" s="33">
        <v>22</v>
      </c>
      <c r="AC256" s="5">
        <f>[2]Output!B342</f>
        <v>0</v>
      </c>
      <c r="AD256" s="5">
        <f>[2]Output!C342</f>
        <v>0</v>
      </c>
      <c r="AE256" s="8">
        <f>[2]Output!D342</f>
        <v>0</v>
      </c>
      <c r="AF256" s="8">
        <f>[2]Output!E342</f>
        <v>0</v>
      </c>
      <c r="AG256" s="22">
        <f t="shared" si="231"/>
        <v>0</v>
      </c>
      <c r="AH256" s="22">
        <f t="shared" si="232"/>
        <v>0</v>
      </c>
      <c r="AI256" s="250">
        <f t="shared" si="233"/>
        <v>0</v>
      </c>
      <c r="AJ256" s="36" t="e">
        <f t="shared" si="219"/>
        <v>#DIV/0!</v>
      </c>
      <c r="AK256" s="36" t="e">
        <f t="shared" si="220"/>
        <v>#DIV/0!</v>
      </c>
      <c r="AL256" s="10">
        <f>[2]Output!Q342</f>
        <v>0</v>
      </c>
      <c r="AM256" s="10">
        <f>[2]Output!R342</f>
        <v>0</v>
      </c>
      <c r="AO256" s="5">
        <f>[5]Output!B477</f>
        <v>0</v>
      </c>
      <c r="AP256" s="5">
        <f>[5]Output!C477</f>
        <v>0</v>
      </c>
      <c r="AQ256" s="8">
        <f>[5]Output!D477</f>
        <v>0</v>
      </c>
      <c r="AR256" s="8">
        <f>[5]Output!E477</f>
        <v>0</v>
      </c>
      <c r="AS256" s="22">
        <f t="shared" si="234"/>
        <v>0</v>
      </c>
      <c r="AT256" s="22">
        <f t="shared" si="235"/>
        <v>0</v>
      </c>
      <c r="AU256" s="250">
        <f t="shared" si="236"/>
        <v>0</v>
      </c>
      <c r="AV256" s="36" t="e">
        <f t="shared" si="221"/>
        <v>#DIV/0!</v>
      </c>
      <c r="AW256" s="36" t="e">
        <f t="shared" si="222"/>
        <v>#DIV/0!</v>
      </c>
      <c r="AX256" s="10">
        <f>[5]Output!Q477</f>
        <v>0</v>
      </c>
      <c r="AY256" s="10">
        <f>[5]Output!R477</f>
        <v>0</v>
      </c>
      <c r="BA256" s="5">
        <f>[5]Output!N477</f>
        <v>0</v>
      </c>
      <c r="BB256" s="5">
        <f>[5]Output!O477</f>
        <v>0</v>
      </c>
      <c r="BC256" s="8">
        <f>[5]Output!P477</f>
        <v>0</v>
      </c>
      <c r="BD256" s="8">
        <f>[5]Output!Q477</f>
        <v>0</v>
      </c>
      <c r="BE256" s="22">
        <f t="shared" si="237"/>
        <v>0</v>
      </c>
      <c r="BF256" s="22">
        <f t="shared" si="238"/>
        <v>0</v>
      </c>
      <c r="BG256" s="250">
        <f t="shared" si="239"/>
        <v>0</v>
      </c>
      <c r="BH256" s="36" t="e">
        <f t="shared" si="223"/>
        <v>#DIV/0!</v>
      </c>
      <c r="BI256" s="36" t="e">
        <f t="shared" si="224"/>
        <v>#DIV/0!</v>
      </c>
      <c r="BJ256" s="10">
        <f>[5]Output!AC477</f>
        <v>0</v>
      </c>
      <c r="BK256" s="10">
        <f>[5]Output!AD477</f>
        <v>0</v>
      </c>
    </row>
    <row r="257" spans="1:63" x14ac:dyDescent="0.25">
      <c r="A257" s="33">
        <v>23</v>
      </c>
      <c r="C257" s="15">
        <f>[3]Output!B478</f>
        <v>0</v>
      </c>
      <c r="D257" s="15">
        <f>[3]Output!C478</f>
        <v>0</v>
      </c>
      <c r="E257" s="16">
        <f>[3]Output!D478</f>
        <v>0</v>
      </c>
      <c r="F257" s="16">
        <f>[3]Output!E478</f>
        <v>0</v>
      </c>
      <c r="G257" s="22">
        <f t="shared" si="225"/>
        <v>0</v>
      </c>
      <c r="H257" s="22">
        <f t="shared" si="226"/>
        <v>0</v>
      </c>
      <c r="I257" s="250">
        <f t="shared" si="227"/>
        <v>0</v>
      </c>
      <c r="J257" s="36" t="e">
        <f t="shared" si="215"/>
        <v>#DIV/0!</v>
      </c>
      <c r="K257" s="36" t="e">
        <f t="shared" si="216"/>
        <v>#DIV/0!</v>
      </c>
      <c r="L257" s="17">
        <f>[3]Output!Q478</f>
        <v>0</v>
      </c>
      <c r="M257" s="17">
        <f>[3]Output!R478</f>
        <v>0</v>
      </c>
      <c r="O257" s="15">
        <f>[4]Output!B478</f>
        <v>0</v>
      </c>
      <c r="P257" s="15">
        <f>[4]Output!C478</f>
        <v>0</v>
      </c>
      <c r="Q257" s="16">
        <f>[4]Output!D478</f>
        <v>0</v>
      </c>
      <c r="R257" s="16">
        <f>[4]Output!E478</f>
        <v>0</v>
      </c>
      <c r="S257" s="22">
        <f t="shared" si="228"/>
        <v>0</v>
      </c>
      <c r="T257" s="22">
        <f t="shared" si="229"/>
        <v>0</v>
      </c>
      <c r="U257" s="250">
        <f t="shared" si="230"/>
        <v>0</v>
      </c>
      <c r="V257" s="36" t="e">
        <f t="shared" si="217"/>
        <v>#DIV/0!</v>
      </c>
      <c r="W257" s="36" t="e">
        <f t="shared" si="218"/>
        <v>#DIV/0!</v>
      </c>
      <c r="X257" s="17">
        <f>[4]Output!Q478</f>
        <v>0</v>
      </c>
      <c r="Y257" s="17">
        <f>[4]Output!R478</f>
        <v>0</v>
      </c>
      <c r="AA257" s="33">
        <v>23</v>
      </c>
      <c r="AC257" s="15">
        <f>[2]Output!B343</f>
        <v>0</v>
      </c>
      <c r="AD257" s="15">
        <f>[2]Output!C343</f>
        <v>0</v>
      </c>
      <c r="AE257" s="16">
        <f>[2]Output!D343</f>
        <v>0</v>
      </c>
      <c r="AF257" s="16">
        <f>[2]Output!E343</f>
        <v>0</v>
      </c>
      <c r="AG257" s="22">
        <f t="shared" si="231"/>
        <v>0</v>
      </c>
      <c r="AH257" s="22">
        <f t="shared" si="232"/>
        <v>0</v>
      </c>
      <c r="AI257" s="250">
        <f t="shared" si="233"/>
        <v>0</v>
      </c>
      <c r="AJ257" s="36" t="e">
        <f t="shared" si="219"/>
        <v>#DIV/0!</v>
      </c>
      <c r="AK257" s="36" t="e">
        <f t="shared" si="220"/>
        <v>#DIV/0!</v>
      </c>
      <c r="AL257" s="17">
        <f>[2]Output!Q343</f>
        <v>0</v>
      </c>
      <c r="AM257" s="17">
        <f>[2]Output!R343</f>
        <v>0</v>
      </c>
      <c r="AO257" s="15">
        <f>[5]Output!B478</f>
        <v>0</v>
      </c>
      <c r="AP257" s="15">
        <f>[5]Output!C478</f>
        <v>0</v>
      </c>
      <c r="AQ257" s="16">
        <f>[5]Output!D478</f>
        <v>0</v>
      </c>
      <c r="AR257" s="16">
        <f>[5]Output!E478</f>
        <v>0</v>
      </c>
      <c r="AS257" s="22">
        <f t="shared" si="234"/>
        <v>0</v>
      </c>
      <c r="AT257" s="22">
        <f t="shared" si="235"/>
        <v>0</v>
      </c>
      <c r="AU257" s="250">
        <f t="shared" si="236"/>
        <v>0</v>
      </c>
      <c r="AV257" s="36" t="e">
        <f t="shared" si="221"/>
        <v>#DIV/0!</v>
      </c>
      <c r="AW257" s="36" t="e">
        <f t="shared" si="222"/>
        <v>#DIV/0!</v>
      </c>
      <c r="AX257" s="17">
        <f>[5]Output!Q478</f>
        <v>0</v>
      </c>
      <c r="AY257" s="17">
        <f>[5]Output!R478</f>
        <v>0</v>
      </c>
      <c r="BA257" s="15">
        <f>[5]Output!N478</f>
        <v>0</v>
      </c>
      <c r="BB257" s="15">
        <f>[5]Output!O478</f>
        <v>0</v>
      </c>
      <c r="BC257" s="16">
        <f>[5]Output!P478</f>
        <v>0</v>
      </c>
      <c r="BD257" s="16">
        <f>[5]Output!Q478</f>
        <v>0</v>
      </c>
      <c r="BE257" s="22">
        <f t="shared" si="237"/>
        <v>0</v>
      </c>
      <c r="BF257" s="22">
        <f t="shared" si="238"/>
        <v>0</v>
      </c>
      <c r="BG257" s="250">
        <f t="shared" si="239"/>
        <v>0</v>
      </c>
      <c r="BH257" s="36" t="e">
        <f t="shared" si="223"/>
        <v>#DIV/0!</v>
      </c>
      <c r="BI257" s="36" t="e">
        <f t="shared" si="224"/>
        <v>#DIV/0!</v>
      </c>
      <c r="BJ257" s="17">
        <f>[5]Output!AC478</f>
        <v>0</v>
      </c>
      <c r="BK257" s="17">
        <f>[5]Output!AD478</f>
        <v>0</v>
      </c>
    </row>
    <row r="258" spans="1:63" x14ac:dyDescent="0.25">
      <c r="A258" s="33">
        <v>24</v>
      </c>
      <c r="C258" s="7">
        <f>[3]Output!B479</f>
        <v>0</v>
      </c>
      <c r="D258" s="7">
        <f>[3]Output!C479</f>
        <v>0</v>
      </c>
      <c r="E258" s="9">
        <f>[3]Output!D479</f>
        <v>0</v>
      </c>
      <c r="F258" s="9">
        <f>[3]Output!E479</f>
        <v>0</v>
      </c>
      <c r="G258" s="24">
        <f t="shared" si="225"/>
        <v>0</v>
      </c>
      <c r="H258" s="24">
        <f t="shared" si="226"/>
        <v>0</v>
      </c>
      <c r="I258" s="252">
        <f t="shared" si="227"/>
        <v>0</v>
      </c>
      <c r="J258" s="38" t="e">
        <f t="shared" si="215"/>
        <v>#DIV/0!</v>
      </c>
      <c r="K258" s="38" t="e">
        <f t="shared" si="216"/>
        <v>#DIV/0!</v>
      </c>
      <c r="L258" s="13">
        <f>[3]Output!Q479</f>
        <v>0</v>
      </c>
      <c r="M258" s="13">
        <f>[3]Output!R479</f>
        <v>0</v>
      </c>
      <c r="O258" s="7">
        <f>[4]Output!B479</f>
        <v>0</v>
      </c>
      <c r="P258" s="7">
        <f>[4]Output!C479</f>
        <v>0</v>
      </c>
      <c r="Q258" s="9">
        <f>[4]Output!D479</f>
        <v>0</v>
      </c>
      <c r="R258" s="9">
        <f>[4]Output!E479</f>
        <v>0</v>
      </c>
      <c r="S258" s="24">
        <f t="shared" si="228"/>
        <v>0</v>
      </c>
      <c r="T258" s="24">
        <f t="shared" si="229"/>
        <v>0</v>
      </c>
      <c r="U258" s="252">
        <f t="shared" si="230"/>
        <v>0</v>
      </c>
      <c r="V258" s="38" t="e">
        <f t="shared" si="217"/>
        <v>#DIV/0!</v>
      </c>
      <c r="W258" s="38" t="e">
        <f t="shared" si="218"/>
        <v>#DIV/0!</v>
      </c>
      <c r="X258" s="13">
        <f>[4]Output!Q479</f>
        <v>0</v>
      </c>
      <c r="Y258" s="13">
        <f>[4]Output!R479</f>
        <v>0</v>
      </c>
      <c r="AA258" s="33">
        <v>24</v>
      </c>
      <c r="AC258" s="7">
        <f>[2]Output!B344</f>
        <v>0</v>
      </c>
      <c r="AD258" s="7">
        <f>[2]Output!C344</f>
        <v>0</v>
      </c>
      <c r="AE258" s="9">
        <f>[2]Output!D344</f>
        <v>0</v>
      </c>
      <c r="AF258" s="9">
        <f>[2]Output!E344</f>
        <v>0</v>
      </c>
      <c r="AG258" s="24">
        <f t="shared" si="231"/>
        <v>0</v>
      </c>
      <c r="AH258" s="24">
        <f t="shared" si="232"/>
        <v>0</v>
      </c>
      <c r="AI258" s="252">
        <f t="shared" si="233"/>
        <v>0</v>
      </c>
      <c r="AJ258" s="38" t="e">
        <f t="shared" si="219"/>
        <v>#DIV/0!</v>
      </c>
      <c r="AK258" s="38" t="e">
        <f t="shared" si="220"/>
        <v>#DIV/0!</v>
      </c>
      <c r="AL258" s="13">
        <f>[2]Output!Q344</f>
        <v>0</v>
      </c>
      <c r="AM258" s="13">
        <f>[2]Output!R344</f>
        <v>0</v>
      </c>
      <c r="AO258" s="7">
        <f>[5]Output!B479</f>
        <v>0</v>
      </c>
      <c r="AP258" s="7">
        <f>[5]Output!C479</f>
        <v>0</v>
      </c>
      <c r="AQ258" s="9">
        <f>[5]Output!D479</f>
        <v>0</v>
      </c>
      <c r="AR258" s="9">
        <f>[5]Output!E479</f>
        <v>0</v>
      </c>
      <c r="AS258" s="24">
        <f t="shared" si="234"/>
        <v>0</v>
      </c>
      <c r="AT258" s="24">
        <f t="shared" si="235"/>
        <v>0</v>
      </c>
      <c r="AU258" s="252">
        <f t="shared" si="236"/>
        <v>0</v>
      </c>
      <c r="AV258" s="38" t="e">
        <f t="shared" si="221"/>
        <v>#DIV/0!</v>
      </c>
      <c r="AW258" s="38" t="e">
        <f t="shared" si="222"/>
        <v>#DIV/0!</v>
      </c>
      <c r="AX258" s="13">
        <f>[5]Output!Q479</f>
        <v>0</v>
      </c>
      <c r="AY258" s="13">
        <f>[5]Output!R479</f>
        <v>0</v>
      </c>
      <c r="BA258" s="7">
        <f>[5]Output!N479</f>
        <v>0</v>
      </c>
      <c r="BB258" s="7">
        <f>[5]Output!O479</f>
        <v>0</v>
      </c>
      <c r="BC258" s="9">
        <f>[5]Output!P479</f>
        <v>0</v>
      </c>
      <c r="BD258" s="9">
        <f>[5]Output!Q479</f>
        <v>0</v>
      </c>
      <c r="BE258" s="24">
        <f t="shared" si="237"/>
        <v>0</v>
      </c>
      <c r="BF258" s="24">
        <f t="shared" si="238"/>
        <v>0</v>
      </c>
      <c r="BG258" s="252">
        <f t="shared" si="239"/>
        <v>0</v>
      </c>
      <c r="BH258" s="38" t="e">
        <f t="shared" si="223"/>
        <v>#DIV/0!</v>
      </c>
      <c r="BI258" s="38" t="e">
        <f t="shared" si="224"/>
        <v>#DIV/0!</v>
      </c>
      <c r="BJ258" s="13">
        <f>[5]Output!AC479</f>
        <v>0</v>
      </c>
      <c r="BK258" s="13">
        <f>[5]Output!AD479</f>
        <v>0</v>
      </c>
    </row>
    <row r="259" spans="1:63" x14ac:dyDescent="0.25">
      <c r="A259" s="2" t="s">
        <v>7</v>
      </c>
      <c r="C259" s="5">
        <f t="shared" ref="C259:I259" si="240">SUM(C235:C258)</f>
        <v>0</v>
      </c>
      <c r="D259" s="5">
        <f t="shared" si="240"/>
        <v>0</v>
      </c>
      <c r="E259" s="8">
        <f t="shared" si="240"/>
        <v>0</v>
      </c>
      <c r="F259" s="8">
        <f t="shared" si="240"/>
        <v>0</v>
      </c>
      <c r="G259" s="22">
        <f t="shared" si="240"/>
        <v>0</v>
      </c>
      <c r="H259" s="22">
        <f t="shared" si="240"/>
        <v>0</v>
      </c>
      <c r="I259" s="250">
        <f t="shared" si="240"/>
        <v>0</v>
      </c>
      <c r="J259" s="36" t="e">
        <f t="shared" si="215"/>
        <v>#DIV/0!</v>
      </c>
      <c r="K259" s="36" t="e">
        <f t="shared" si="216"/>
        <v>#DIV/0!</v>
      </c>
      <c r="O259" s="5">
        <f t="shared" ref="O259:U259" si="241">SUM(O235:O258)</f>
        <v>0</v>
      </c>
      <c r="P259" s="5">
        <f t="shared" si="241"/>
        <v>0</v>
      </c>
      <c r="Q259" s="8">
        <f t="shared" si="241"/>
        <v>0</v>
      </c>
      <c r="R259" s="8">
        <f t="shared" si="241"/>
        <v>0</v>
      </c>
      <c r="S259" s="22">
        <f t="shared" si="241"/>
        <v>0</v>
      </c>
      <c r="T259" s="22">
        <f t="shared" si="241"/>
        <v>0</v>
      </c>
      <c r="U259" s="250">
        <f t="shared" si="241"/>
        <v>0</v>
      </c>
      <c r="V259" s="36" t="e">
        <f t="shared" si="217"/>
        <v>#DIV/0!</v>
      </c>
      <c r="W259" s="36" t="e">
        <f t="shared" si="218"/>
        <v>#DIV/0!</v>
      </c>
      <c r="AA259" s="2" t="s">
        <v>7</v>
      </c>
      <c r="AC259" s="5">
        <f t="shared" ref="AC259:AI259" si="242">SUM(AC235:AC258)</f>
        <v>0</v>
      </c>
      <c r="AD259" s="5">
        <f t="shared" si="242"/>
        <v>0</v>
      </c>
      <c r="AE259" s="8">
        <f t="shared" si="242"/>
        <v>0</v>
      </c>
      <c r="AF259" s="8">
        <f t="shared" si="242"/>
        <v>0</v>
      </c>
      <c r="AG259" s="22">
        <f t="shared" si="242"/>
        <v>0</v>
      </c>
      <c r="AH259" s="22">
        <f t="shared" si="242"/>
        <v>0</v>
      </c>
      <c r="AI259" s="250">
        <f t="shared" si="242"/>
        <v>0</v>
      </c>
      <c r="AJ259" s="36" t="e">
        <f t="shared" si="219"/>
        <v>#DIV/0!</v>
      </c>
      <c r="AK259" s="36" t="e">
        <f t="shared" si="220"/>
        <v>#DIV/0!</v>
      </c>
      <c r="AO259" s="5">
        <f t="shared" ref="AO259:AU259" si="243">SUM(AO235:AO258)</f>
        <v>0</v>
      </c>
      <c r="AP259" s="5">
        <f t="shared" si="243"/>
        <v>0</v>
      </c>
      <c r="AQ259" s="8">
        <f t="shared" si="243"/>
        <v>0</v>
      </c>
      <c r="AR259" s="8">
        <f t="shared" si="243"/>
        <v>0</v>
      </c>
      <c r="AS259" s="22">
        <f t="shared" si="243"/>
        <v>0</v>
      </c>
      <c r="AT259" s="22">
        <f t="shared" si="243"/>
        <v>0</v>
      </c>
      <c r="AU259" s="250">
        <f t="shared" si="243"/>
        <v>0</v>
      </c>
      <c r="AV259" s="36" t="e">
        <f t="shared" si="221"/>
        <v>#DIV/0!</v>
      </c>
      <c r="AW259" s="36" t="e">
        <f t="shared" si="222"/>
        <v>#DIV/0!</v>
      </c>
      <c r="BA259" s="5">
        <f t="shared" ref="BA259:BG259" si="244">SUM(BA235:BA258)</f>
        <v>0</v>
      </c>
      <c r="BB259" s="5">
        <f t="shared" si="244"/>
        <v>0</v>
      </c>
      <c r="BC259" s="8">
        <f t="shared" si="244"/>
        <v>0</v>
      </c>
      <c r="BD259" s="8">
        <f t="shared" si="244"/>
        <v>0</v>
      </c>
      <c r="BE259" s="22">
        <f t="shared" si="244"/>
        <v>0</v>
      </c>
      <c r="BF259" s="22">
        <f t="shared" si="244"/>
        <v>0</v>
      </c>
      <c r="BG259" s="250">
        <f t="shared" si="244"/>
        <v>0</v>
      </c>
      <c r="BH259" s="36" t="e">
        <f t="shared" si="223"/>
        <v>#DIV/0!</v>
      </c>
      <c r="BI259" s="36" t="e">
        <f t="shared" si="224"/>
        <v>#DIV/0!</v>
      </c>
    </row>
    <row r="260" spans="1:63" x14ac:dyDescent="0.25">
      <c r="C260" s="27"/>
      <c r="D260" s="27"/>
      <c r="E260" s="28"/>
      <c r="F260" s="28"/>
      <c r="G260" s="28"/>
      <c r="H260" s="28"/>
      <c r="I260" s="29"/>
      <c r="J260" s="29"/>
      <c r="K260" s="29"/>
      <c r="L260" s="30"/>
      <c r="M260" s="30"/>
      <c r="O260" s="27"/>
      <c r="P260" s="27"/>
      <c r="Q260" s="28"/>
      <c r="R260" s="28"/>
      <c r="S260" s="28"/>
      <c r="T260" s="28"/>
      <c r="U260" s="29"/>
      <c r="V260" s="29"/>
      <c r="W260" s="29"/>
      <c r="X260" s="30"/>
      <c r="Y260" s="30"/>
      <c r="AC260" s="27"/>
      <c r="AD260" s="27"/>
      <c r="AE260" s="28"/>
      <c r="AF260" s="28"/>
      <c r="AG260" s="28"/>
      <c r="AH260" s="28"/>
      <c r="AI260" s="29"/>
      <c r="AJ260" s="29"/>
      <c r="AK260" s="29"/>
      <c r="AL260" s="30"/>
      <c r="AM260" s="30"/>
      <c r="AO260" s="27"/>
      <c r="AP260" s="27"/>
      <c r="AQ260" s="28"/>
      <c r="AR260" s="28"/>
      <c r="AS260" s="28"/>
      <c r="AT260" s="28"/>
      <c r="AU260" s="29"/>
      <c r="AV260" s="29"/>
      <c r="AW260" s="29"/>
      <c r="AX260" s="30"/>
      <c r="AY260" s="30"/>
      <c r="BA260" s="27"/>
      <c r="BB260" s="27"/>
      <c r="BC260" s="28"/>
      <c r="BD260" s="28"/>
      <c r="BE260" s="28"/>
      <c r="BF260" s="28"/>
      <c r="BG260" s="29"/>
      <c r="BH260" s="29"/>
      <c r="BI260" s="29"/>
      <c r="BJ260" s="30"/>
      <c r="BK260" s="30"/>
    </row>
    <row r="261" spans="1:63" x14ac:dyDescent="0.25">
      <c r="C261" s="27"/>
      <c r="D261" s="27"/>
      <c r="E261" s="28"/>
      <c r="F261" s="28"/>
      <c r="G261" s="28"/>
      <c r="H261" s="28"/>
      <c r="I261" s="29"/>
      <c r="J261" s="29"/>
      <c r="K261" s="29"/>
      <c r="L261" s="30"/>
      <c r="M261" s="30"/>
      <c r="O261" s="27"/>
      <c r="P261" s="27"/>
      <c r="Q261" s="28"/>
      <c r="R261" s="28"/>
      <c r="S261" s="28"/>
      <c r="T261" s="28"/>
      <c r="U261" s="29"/>
      <c r="V261" s="29"/>
      <c r="W261" s="29"/>
      <c r="X261" s="30"/>
      <c r="Y261" s="30"/>
      <c r="AC261" s="27"/>
      <c r="AD261" s="27"/>
      <c r="AE261" s="28"/>
      <c r="AF261" s="28"/>
      <c r="AG261" s="28"/>
      <c r="AH261" s="28"/>
      <c r="AI261" s="29"/>
      <c r="AJ261" s="29"/>
      <c r="AK261" s="29"/>
      <c r="AL261" s="30"/>
      <c r="AM261" s="30"/>
      <c r="AO261" s="27"/>
      <c r="AP261" s="27"/>
      <c r="AQ261" s="28"/>
      <c r="AR261" s="28"/>
      <c r="AS261" s="28"/>
      <c r="AT261" s="28"/>
      <c r="AU261" s="29"/>
      <c r="AV261" s="29"/>
      <c r="AW261" s="29"/>
      <c r="AX261" s="30"/>
      <c r="AY261" s="30"/>
      <c r="BA261" s="27"/>
      <c r="BB261" s="27"/>
      <c r="BC261" s="28"/>
      <c r="BD261" s="28"/>
      <c r="BE261" s="28"/>
      <c r="BF261" s="28"/>
      <c r="BG261" s="29"/>
      <c r="BH261" s="29"/>
      <c r="BI261" s="29"/>
      <c r="BJ261" s="30"/>
      <c r="BK261" s="30"/>
    </row>
    <row r="262" spans="1:63" ht="18" x14ac:dyDescent="0.25">
      <c r="A262" s="32" t="s">
        <v>0</v>
      </c>
      <c r="C262" s="18">
        <v>16</v>
      </c>
      <c r="D262" s="370" t="s">
        <v>57</v>
      </c>
      <c r="E262" s="370"/>
      <c r="F262" s="370"/>
      <c r="G262" s="370"/>
      <c r="H262" s="370"/>
      <c r="I262" s="370"/>
      <c r="J262" s="370"/>
      <c r="K262" s="370"/>
      <c r="L262" s="370"/>
      <c r="M262" s="370"/>
      <c r="O262" s="18">
        <f>C262</f>
        <v>16</v>
      </c>
      <c r="P262" s="367" t="str">
        <f>D262</f>
        <v>95 Express - Between Atlantic Bv. &amp; Copans Rd.</v>
      </c>
      <c r="Q262" s="367"/>
      <c r="R262" s="367"/>
      <c r="S262" s="367"/>
      <c r="T262" s="367"/>
      <c r="U262" s="367"/>
      <c r="V262" s="367"/>
      <c r="W262" s="367"/>
      <c r="X262" s="367"/>
      <c r="Y262" s="367"/>
      <c r="AA262" s="32" t="s">
        <v>0</v>
      </c>
      <c r="AC262" s="14">
        <f>O262</f>
        <v>16</v>
      </c>
      <c r="AD262" s="367" t="str">
        <f>P262</f>
        <v>95 Express - Between Atlantic Bv. &amp; Copans Rd.</v>
      </c>
      <c r="AE262" s="368"/>
      <c r="AF262" s="368"/>
      <c r="AG262" s="368"/>
      <c r="AH262" s="368"/>
      <c r="AI262" s="368"/>
      <c r="AJ262" s="368"/>
      <c r="AK262" s="368"/>
      <c r="AL262" s="368"/>
      <c r="AM262" s="368"/>
      <c r="AO262" s="14">
        <f>AC262</f>
        <v>16</v>
      </c>
      <c r="AP262" s="367" t="str">
        <f>AD262</f>
        <v>95 Express - Between Atlantic Bv. &amp; Copans Rd.</v>
      </c>
      <c r="AQ262" s="368"/>
      <c r="AR262" s="368"/>
      <c r="AS262" s="368"/>
      <c r="AT262" s="368"/>
      <c r="AU262" s="368"/>
      <c r="AV262" s="368"/>
      <c r="AW262" s="368"/>
      <c r="AX262" s="368"/>
      <c r="AY262" s="368"/>
      <c r="BA262" s="14">
        <f>AO262</f>
        <v>16</v>
      </c>
      <c r="BB262" s="367" t="str">
        <f>AP262</f>
        <v>95 Express - Between Atlantic Bv. &amp; Copans Rd.</v>
      </c>
      <c r="BC262" s="368"/>
      <c r="BD262" s="368"/>
      <c r="BE262" s="368"/>
      <c r="BF262" s="368"/>
      <c r="BG262" s="368"/>
      <c r="BH262" s="368"/>
      <c r="BI262" s="368"/>
      <c r="BJ262" s="368"/>
      <c r="BK262" s="368"/>
    </row>
    <row r="263" spans="1:63" ht="15.75" thickBot="1" x14ac:dyDescent="0.3">
      <c r="C263" s="371" t="s">
        <v>1</v>
      </c>
      <c r="D263" s="372"/>
      <c r="E263" s="372"/>
      <c r="F263" s="372"/>
      <c r="G263" s="372"/>
      <c r="H263" s="372"/>
      <c r="I263" s="372"/>
      <c r="J263" s="372"/>
      <c r="K263" s="373"/>
      <c r="L263" s="376" t="s">
        <v>6</v>
      </c>
      <c r="M263" s="377"/>
      <c r="O263" s="371" t="s">
        <v>1</v>
      </c>
      <c r="P263" s="372"/>
      <c r="Q263" s="372"/>
      <c r="R263" s="372"/>
      <c r="S263" s="372"/>
      <c r="T263" s="372"/>
      <c r="U263" s="372"/>
      <c r="V263" s="372"/>
      <c r="W263" s="373"/>
      <c r="X263" s="376" t="s">
        <v>6</v>
      </c>
      <c r="Y263" s="377"/>
      <c r="AC263" s="371" t="s">
        <v>1</v>
      </c>
      <c r="AD263" s="372"/>
      <c r="AE263" s="372"/>
      <c r="AF263" s="372"/>
      <c r="AG263" s="372"/>
      <c r="AH263" s="372"/>
      <c r="AI263" s="372"/>
      <c r="AJ263" s="372"/>
      <c r="AK263" s="373"/>
      <c r="AL263" s="376" t="s">
        <v>6</v>
      </c>
      <c r="AM263" s="377"/>
      <c r="AO263" s="371" t="s">
        <v>1</v>
      </c>
      <c r="AP263" s="372"/>
      <c r="AQ263" s="372"/>
      <c r="AR263" s="372"/>
      <c r="AS263" s="372"/>
      <c r="AT263" s="372"/>
      <c r="AU263" s="372"/>
      <c r="AV263" s="372"/>
      <c r="AW263" s="373"/>
      <c r="AX263" s="376" t="s">
        <v>6</v>
      </c>
      <c r="AY263" s="377"/>
      <c r="BA263" s="371" t="s">
        <v>1</v>
      </c>
      <c r="BB263" s="372"/>
      <c r="BC263" s="372"/>
      <c r="BD263" s="372"/>
      <c r="BE263" s="372"/>
      <c r="BF263" s="372"/>
      <c r="BG263" s="372"/>
      <c r="BH263" s="372"/>
      <c r="BI263" s="373"/>
      <c r="BJ263" s="376" t="s">
        <v>6</v>
      </c>
      <c r="BK263" s="377"/>
    </row>
    <row r="264" spans="1:63" ht="15" customHeight="1" x14ac:dyDescent="0.25">
      <c r="A264" s="2" t="s">
        <v>9</v>
      </c>
      <c r="C264" s="378" t="s">
        <v>12</v>
      </c>
      <c r="D264" s="378"/>
      <c r="E264" s="374" t="s">
        <v>11</v>
      </c>
      <c r="F264" s="374"/>
      <c r="G264" s="366" t="s">
        <v>3</v>
      </c>
      <c r="H264" s="366"/>
      <c r="I264" s="366"/>
      <c r="J264" s="374" t="s">
        <v>11</v>
      </c>
      <c r="K264" s="374"/>
      <c r="L264" s="374"/>
      <c r="M264" s="374"/>
      <c r="O264" s="378" t="s">
        <v>12</v>
      </c>
      <c r="P264" s="378"/>
      <c r="Q264" s="374" t="s">
        <v>11</v>
      </c>
      <c r="R264" s="374"/>
      <c r="S264" s="366" t="s">
        <v>3</v>
      </c>
      <c r="T264" s="366"/>
      <c r="U264" s="366"/>
      <c r="V264" s="374" t="s">
        <v>11</v>
      </c>
      <c r="W264" s="374"/>
      <c r="X264" s="374"/>
      <c r="Y264" s="374"/>
      <c r="AA264" s="2" t="s">
        <v>9</v>
      </c>
      <c r="AC264" s="378" t="s">
        <v>12</v>
      </c>
      <c r="AD264" s="378"/>
      <c r="AE264" s="374" t="s">
        <v>11</v>
      </c>
      <c r="AF264" s="374"/>
      <c r="AG264" s="366" t="s">
        <v>3</v>
      </c>
      <c r="AH264" s="366"/>
      <c r="AI264" s="366"/>
      <c r="AJ264" s="374" t="s">
        <v>11</v>
      </c>
      <c r="AK264" s="374"/>
      <c r="AL264" s="374"/>
      <c r="AM264" s="374"/>
      <c r="AO264" s="378" t="s">
        <v>12</v>
      </c>
      <c r="AP264" s="378"/>
      <c r="AQ264" s="374" t="s">
        <v>11</v>
      </c>
      <c r="AR264" s="374"/>
      <c r="AS264" s="366" t="s">
        <v>3</v>
      </c>
      <c r="AT264" s="366"/>
      <c r="AU264" s="366"/>
      <c r="AV264" s="374" t="s">
        <v>11</v>
      </c>
      <c r="AW264" s="374"/>
      <c r="AX264" s="374"/>
      <c r="AY264" s="374"/>
      <c r="BA264" s="378" t="s">
        <v>12</v>
      </c>
      <c r="BB264" s="378"/>
      <c r="BC264" s="374" t="s">
        <v>11</v>
      </c>
      <c r="BD264" s="374"/>
      <c r="BE264" s="366" t="s">
        <v>3</v>
      </c>
      <c r="BF264" s="366"/>
      <c r="BG264" s="366"/>
      <c r="BH264" s="374" t="s">
        <v>11</v>
      </c>
      <c r="BI264" s="374"/>
      <c r="BJ264" s="374"/>
      <c r="BK264" s="374"/>
    </row>
    <row r="265" spans="1:63" x14ac:dyDescent="0.25">
      <c r="A265" s="3" t="s">
        <v>10</v>
      </c>
      <c r="C265" s="379" t="s">
        <v>2</v>
      </c>
      <c r="D265" s="379"/>
      <c r="E265" s="380" t="s">
        <v>2</v>
      </c>
      <c r="F265" s="380"/>
      <c r="G265" s="365" t="s">
        <v>2</v>
      </c>
      <c r="H265" s="365"/>
      <c r="I265" s="365"/>
      <c r="J265" s="375" t="s">
        <v>13</v>
      </c>
      <c r="K265" s="375"/>
      <c r="L265" s="11"/>
      <c r="M265" s="11"/>
      <c r="O265" s="379" t="s">
        <v>2</v>
      </c>
      <c r="P265" s="379"/>
      <c r="Q265" s="380" t="s">
        <v>2</v>
      </c>
      <c r="R265" s="380"/>
      <c r="S265" s="365" t="s">
        <v>2</v>
      </c>
      <c r="T265" s="365"/>
      <c r="U265" s="365"/>
      <c r="V265" s="375" t="s">
        <v>13</v>
      </c>
      <c r="W265" s="375"/>
      <c r="X265" s="11"/>
      <c r="Y265" s="11"/>
      <c r="AA265" s="3" t="s">
        <v>10</v>
      </c>
      <c r="AC265" s="379" t="s">
        <v>2</v>
      </c>
      <c r="AD265" s="379"/>
      <c r="AE265" s="380" t="s">
        <v>2</v>
      </c>
      <c r="AF265" s="380"/>
      <c r="AG265" s="365" t="s">
        <v>2</v>
      </c>
      <c r="AH265" s="365"/>
      <c r="AI265" s="365"/>
      <c r="AJ265" s="375" t="s">
        <v>13</v>
      </c>
      <c r="AK265" s="375"/>
      <c r="AL265" s="11"/>
      <c r="AM265" s="11"/>
      <c r="AO265" s="379" t="s">
        <v>2</v>
      </c>
      <c r="AP265" s="379"/>
      <c r="AQ265" s="380" t="s">
        <v>2</v>
      </c>
      <c r="AR265" s="380"/>
      <c r="AS265" s="365" t="s">
        <v>2</v>
      </c>
      <c r="AT265" s="365"/>
      <c r="AU265" s="365"/>
      <c r="AV265" s="375" t="s">
        <v>13</v>
      </c>
      <c r="AW265" s="375"/>
      <c r="AX265" s="11"/>
      <c r="AY265" s="11"/>
      <c r="BA265" s="379" t="s">
        <v>2</v>
      </c>
      <c r="BB265" s="379"/>
      <c r="BC265" s="380" t="s">
        <v>2</v>
      </c>
      <c r="BD265" s="380"/>
      <c r="BE265" s="365" t="s">
        <v>2</v>
      </c>
      <c r="BF265" s="365"/>
      <c r="BG265" s="365"/>
      <c r="BH265" s="375" t="s">
        <v>13</v>
      </c>
      <c r="BI265" s="375"/>
      <c r="BJ265" s="11"/>
      <c r="BK265" s="11"/>
    </row>
    <row r="266" spans="1:63" x14ac:dyDescent="0.25">
      <c r="A266" s="1" t="s">
        <v>8</v>
      </c>
      <c r="C266" s="6" t="s">
        <v>4</v>
      </c>
      <c r="D266" s="6" t="s">
        <v>5</v>
      </c>
      <c r="E266" s="4" t="s">
        <v>4</v>
      </c>
      <c r="F266" s="4" t="s">
        <v>5</v>
      </c>
      <c r="G266" s="249" t="s">
        <v>4</v>
      </c>
      <c r="H266" s="249" t="s">
        <v>5</v>
      </c>
      <c r="I266" s="35" t="s">
        <v>2</v>
      </c>
      <c r="J266" s="12" t="s">
        <v>4</v>
      </c>
      <c r="K266" s="12" t="s">
        <v>5</v>
      </c>
      <c r="L266" s="12" t="s">
        <v>4</v>
      </c>
      <c r="M266" s="12" t="s">
        <v>5</v>
      </c>
      <c r="O266" s="6" t="s">
        <v>4</v>
      </c>
      <c r="P266" s="6" t="s">
        <v>5</v>
      </c>
      <c r="Q266" s="4" t="s">
        <v>4</v>
      </c>
      <c r="R266" s="4" t="s">
        <v>5</v>
      </c>
      <c r="S266" s="249" t="s">
        <v>4</v>
      </c>
      <c r="T266" s="249" t="s">
        <v>5</v>
      </c>
      <c r="U266" s="35" t="s">
        <v>2</v>
      </c>
      <c r="V266" s="12" t="s">
        <v>4</v>
      </c>
      <c r="W266" s="12" t="s">
        <v>5</v>
      </c>
      <c r="X266" s="12" t="s">
        <v>4</v>
      </c>
      <c r="Y266" s="12" t="s">
        <v>5</v>
      </c>
      <c r="AA266" s="1" t="s">
        <v>8</v>
      </c>
      <c r="AC266" s="6" t="s">
        <v>4</v>
      </c>
      <c r="AD266" s="6" t="s">
        <v>5</v>
      </c>
      <c r="AE266" s="4" t="s">
        <v>4</v>
      </c>
      <c r="AF266" s="4" t="s">
        <v>5</v>
      </c>
      <c r="AG266" s="249" t="s">
        <v>4</v>
      </c>
      <c r="AH266" s="249" t="s">
        <v>5</v>
      </c>
      <c r="AI266" s="35" t="s">
        <v>2</v>
      </c>
      <c r="AJ266" s="12" t="s">
        <v>4</v>
      </c>
      <c r="AK266" s="12" t="s">
        <v>5</v>
      </c>
      <c r="AL266" s="12" t="s">
        <v>4</v>
      </c>
      <c r="AM266" s="12" t="s">
        <v>5</v>
      </c>
      <c r="AO266" s="6" t="s">
        <v>4</v>
      </c>
      <c r="AP266" s="6" t="s">
        <v>5</v>
      </c>
      <c r="AQ266" s="4" t="s">
        <v>4</v>
      </c>
      <c r="AR266" s="4" t="s">
        <v>5</v>
      </c>
      <c r="AS266" s="249" t="s">
        <v>4</v>
      </c>
      <c r="AT266" s="249" t="s">
        <v>5</v>
      </c>
      <c r="AU266" s="35" t="s">
        <v>2</v>
      </c>
      <c r="AV266" s="12" t="s">
        <v>4</v>
      </c>
      <c r="AW266" s="12" t="s">
        <v>5</v>
      </c>
      <c r="AX266" s="12" t="s">
        <v>4</v>
      </c>
      <c r="AY266" s="12" t="s">
        <v>5</v>
      </c>
      <c r="BA266" s="6" t="s">
        <v>4</v>
      </c>
      <c r="BB266" s="6" t="s">
        <v>5</v>
      </c>
      <c r="BC266" s="4" t="s">
        <v>4</v>
      </c>
      <c r="BD266" s="4" t="s">
        <v>5</v>
      </c>
      <c r="BE266" s="249" t="s">
        <v>4</v>
      </c>
      <c r="BF266" s="249" t="s">
        <v>5</v>
      </c>
      <c r="BG266" s="35" t="s">
        <v>2</v>
      </c>
      <c r="BH266" s="12" t="s">
        <v>4</v>
      </c>
      <c r="BI266" s="12" t="s">
        <v>5</v>
      </c>
      <c r="BJ266" s="12" t="s">
        <v>4</v>
      </c>
      <c r="BK266" s="12" t="s">
        <v>5</v>
      </c>
    </row>
    <row r="267" spans="1:63" x14ac:dyDescent="0.25">
      <c r="A267" s="33">
        <v>1</v>
      </c>
      <c r="C267" s="5">
        <f>[3]Output!B501</f>
        <v>0</v>
      </c>
      <c r="D267" s="5">
        <f>[3]Output!C501</f>
        <v>0</v>
      </c>
      <c r="E267" s="8">
        <f>[3]Output!D501</f>
        <v>0</v>
      </c>
      <c r="F267" s="8">
        <f>[3]Output!E501</f>
        <v>0</v>
      </c>
      <c r="G267" s="22">
        <f>C267+E267</f>
        <v>0</v>
      </c>
      <c r="H267" s="22">
        <f>D267+F267</f>
        <v>0</v>
      </c>
      <c r="I267" s="250">
        <f>H267+G267</f>
        <v>0</v>
      </c>
      <c r="J267" s="36" t="e">
        <f t="shared" ref="J267:J291" si="245">E267/(C267+E267)</f>
        <v>#DIV/0!</v>
      </c>
      <c r="K267" s="36" t="e">
        <f t="shared" ref="K267:K291" si="246">F267/(D267+F267)</f>
        <v>#DIV/0!</v>
      </c>
      <c r="L267" s="10">
        <f>[3]Output!Q501</f>
        <v>0</v>
      </c>
      <c r="M267" s="10">
        <f>[3]Output!R501</f>
        <v>0</v>
      </c>
      <c r="O267" s="5">
        <f>[4]Output!B501</f>
        <v>0</v>
      </c>
      <c r="P267" s="5">
        <f>[4]Output!C501</f>
        <v>0</v>
      </c>
      <c r="Q267" s="8">
        <f>[4]Output!D501</f>
        <v>0</v>
      </c>
      <c r="R267" s="8">
        <f>[4]Output!E501</f>
        <v>0</v>
      </c>
      <c r="S267" s="22">
        <f>O267+Q267</f>
        <v>0</v>
      </c>
      <c r="T267" s="22">
        <f>P267+R267</f>
        <v>0</v>
      </c>
      <c r="U267" s="250">
        <f>T267+S267</f>
        <v>0</v>
      </c>
      <c r="V267" s="36" t="e">
        <f t="shared" ref="V267:V291" si="247">Q267/(O267+Q267)</f>
        <v>#DIV/0!</v>
      </c>
      <c r="W267" s="36" t="e">
        <f t="shared" ref="W267:W291" si="248">R267/(P267+R267)</f>
        <v>#DIV/0!</v>
      </c>
      <c r="X267" s="10">
        <f>[4]Output!Q501</f>
        <v>0</v>
      </c>
      <c r="Y267" s="10">
        <f>[4]Output!R501</f>
        <v>0</v>
      </c>
      <c r="AA267" s="33">
        <v>1</v>
      </c>
      <c r="AC267" s="5">
        <f>[2]Output!B501</f>
        <v>0</v>
      </c>
      <c r="AD267" s="5">
        <f>[2]Output!C501</f>
        <v>0</v>
      </c>
      <c r="AE267" s="8">
        <f>[2]Output!D501</f>
        <v>0</v>
      </c>
      <c r="AF267" s="8">
        <f>[2]Output!E501</f>
        <v>0</v>
      </c>
      <c r="AG267" s="22">
        <f>AC267+AE267</f>
        <v>0</v>
      </c>
      <c r="AH267" s="22">
        <f>AD267+AF267</f>
        <v>0</v>
      </c>
      <c r="AI267" s="250">
        <f>AH267+AG267</f>
        <v>0</v>
      </c>
      <c r="AJ267" s="36" t="e">
        <f t="shared" ref="AJ267:AJ291" si="249">AE267/(AC267+AE267)</f>
        <v>#DIV/0!</v>
      </c>
      <c r="AK267" s="36" t="e">
        <f t="shared" ref="AK267:AK291" si="250">AF267/(AD267+AF267)</f>
        <v>#DIV/0!</v>
      </c>
      <c r="AL267" s="10">
        <f>[2]Output!Q501</f>
        <v>0</v>
      </c>
      <c r="AM267" s="10">
        <f>[2]Output!R501</f>
        <v>0</v>
      </c>
      <c r="AO267" s="5">
        <f>[5]Output!B501</f>
        <v>0</v>
      </c>
      <c r="AP267" s="5">
        <f>[5]Output!C501</f>
        <v>0</v>
      </c>
      <c r="AQ267" s="8">
        <f>[5]Output!D501</f>
        <v>0</v>
      </c>
      <c r="AR267" s="8">
        <f>[5]Output!E501</f>
        <v>0</v>
      </c>
      <c r="AS267" s="22">
        <f>AO267+AQ267</f>
        <v>0</v>
      </c>
      <c r="AT267" s="22">
        <f>AP267+AR267</f>
        <v>0</v>
      </c>
      <c r="AU267" s="250">
        <f>AT267+AS267</f>
        <v>0</v>
      </c>
      <c r="AV267" s="36" t="e">
        <f t="shared" ref="AV267:AV291" si="251">AQ267/(AO267+AQ267)</f>
        <v>#DIV/0!</v>
      </c>
      <c r="AW267" s="36" t="e">
        <f t="shared" ref="AW267:AW291" si="252">AR267/(AP267+AR267)</f>
        <v>#DIV/0!</v>
      </c>
      <c r="AX267" s="10">
        <f>[5]Output!Q501</f>
        <v>0</v>
      </c>
      <c r="AY267" s="10">
        <f>[5]Output!R501</f>
        <v>0</v>
      </c>
      <c r="BA267" s="5">
        <f>[5]Output!N501</f>
        <v>0</v>
      </c>
      <c r="BB267" s="5">
        <f>[5]Output!O501</f>
        <v>0</v>
      </c>
      <c r="BC267" s="8">
        <f>[5]Output!P501</f>
        <v>0</v>
      </c>
      <c r="BD267" s="8">
        <f>[5]Output!Q501</f>
        <v>0</v>
      </c>
      <c r="BE267" s="22">
        <f>BA267+BC267</f>
        <v>0</v>
      </c>
      <c r="BF267" s="22">
        <f>BB267+BD267</f>
        <v>0</v>
      </c>
      <c r="BG267" s="250">
        <f>BF267+BE267</f>
        <v>0</v>
      </c>
      <c r="BH267" s="36" t="e">
        <f t="shared" ref="BH267:BH291" si="253">BC267/(BA267+BC267)</f>
        <v>#DIV/0!</v>
      </c>
      <c r="BI267" s="36" t="e">
        <f t="shared" ref="BI267:BI291" si="254">BD267/(BB267+BD267)</f>
        <v>#DIV/0!</v>
      </c>
      <c r="BJ267" s="10">
        <f>[5]Output!AC501</f>
        <v>0</v>
      </c>
      <c r="BK267" s="10">
        <f>[5]Output!AD501</f>
        <v>0</v>
      </c>
    </row>
    <row r="268" spans="1:63" x14ac:dyDescent="0.25">
      <c r="A268" s="33">
        <v>2</v>
      </c>
      <c r="C268" s="5">
        <f>[3]Output!B502</f>
        <v>0</v>
      </c>
      <c r="D268" s="5">
        <f>[3]Output!C502</f>
        <v>0</v>
      </c>
      <c r="E268" s="8">
        <f>[3]Output!D502</f>
        <v>0</v>
      </c>
      <c r="F268" s="8">
        <f>[3]Output!E502</f>
        <v>0</v>
      </c>
      <c r="G268" s="22">
        <f t="shared" ref="G268:G290" si="255">C268+E268</f>
        <v>0</v>
      </c>
      <c r="H268" s="22">
        <f t="shared" ref="H268:H290" si="256">D268+F268</f>
        <v>0</v>
      </c>
      <c r="I268" s="250">
        <f t="shared" ref="I268:I290" si="257">H268+G268</f>
        <v>0</v>
      </c>
      <c r="J268" s="36" t="e">
        <f t="shared" si="245"/>
        <v>#DIV/0!</v>
      </c>
      <c r="K268" s="36" t="e">
        <f t="shared" si="246"/>
        <v>#DIV/0!</v>
      </c>
      <c r="L268" s="10">
        <f>[3]Output!Q502</f>
        <v>0</v>
      </c>
      <c r="M268" s="10">
        <f>[3]Output!R502</f>
        <v>0</v>
      </c>
      <c r="O268" s="5">
        <f>[4]Output!B502</f>
        <v>0</v>
      </c>
      <c r="P268" s="5">
        <f>[4]Output!C502</f>
        <v>0</v>
      </c>
      <c r="Q268" s="8">
        <f>[4]Output!D502</f>
        <v>0</v>
      </c>
      <c r="R268" s="8">
        <f>[4]Output!E502</f>
        <v>0</v>
      </c>
      <c r="S268" s="22">
        <f t="shared" ref="S268:S290" si="258">O268+Q268</f>
        <v>0</v>
      </c>
      <c r="T268" s="22">
        <f t="shared" ref="T268:T290" si="259">P268+R268</f>
        <v>0</v>
      </c>
      <c r="U268" s="250">
        <f t="shared" ref="U268:U290" si="260">T268+S268</f>
        <v>0</v>
      </c>
      <c r="V268" s="36" t="e">
        <f t="shared" si="247"/>
        <v>#DIV/0!</v>
      </c>
      <c r="W268" s="36" t="e">
        <f t="shared" si="248"/>
        <v>#DIV/0!</v>
      </c>
      <c r="X268" s="10">
        <f>[4]Output!Q502</f>
        <v>0</v>
      </c>
      <c r="Y268" s="10">
        <f>[4]Output!R502</f>
        <v>0</v>
      </c>
      <c r="AA268" s="33">
        <v>2</v>
      </c>
      <c r="AC268" s="5">
        <f>[2]Output!B502</f>
        <v>0</v>
      </c>
      <c r="AD268" s="5">
        <f>[2]Output!C502</f>
        <v>0</v>
      </c>
      <c r="AE268" s="8">
        <f>[2]Output!D502</f>
        <v>0</v>
      </c>
      <c r="AF268" s="8">
        <f>[2]Output!E502</f>
        <v>0</v>
      </c>
      <c r="AG268" s="22">
        <f t="shared" ref="AG268:AG290" si="261">AC268+AE268</f>
        <v>0</v>
      </c>
      <c r="AH268" s="22">
        <f t="shared" ref="AH268:AH290" si="262">AD268+AF268</f>
        <v>0</v>
      </c>
      <c r="AI268" s="250">
        <f t="shared" ref="AI268:AI290" si="263">AH268+AG268</f>
        <v>0</v>
      </c>
      <c r="AJ268" s="36" t="e">
        <f t="shared" si="249"/>
        <v>#DIV/0!</v>
      </c>
      <c r="AK268" s="36" t="e">
        <f t="shared" si="250"/>
        <v>#DIV/0!</v>
      </c>
      <c r="AL268" s="10">
        <f>[2]Output!Q502</f>
        <v>0</v>
      </c>
      <c r="AM268" s="10">
        <f>[2]Output!R502</f>
        <v>0</v>
      </c>
      <c r="AO268" s="5">
        <f>[5]Output!B502</f>
        <v>0</v>
      </c>
      <c r="AP268" s="5">
        <f>[5]Output!C502</f>
        <v>0</v>
      </c>
      <c r="AQ268" s="8">
        <f>[5]Output!D502</f>
        <v>0</v>
      </c>
      <c r="AR268" s="8">
        <f>[5]Output!E502</f>
        <v>0</v>
      </c>
      <c r="AS268" s="22">
        <f t="shared" ref="AS268:AS290" si="264">AO268+AQ268</f>
        <v>0</v>
      </c>
      <c r="AT268" s="22">
        <f t="shared" ref="AT268:AT290" si="265">AP268+AR268</f>
        <v>0</v>
      </c>
      <c r="AU268" s="250">
        <f t="shared" ref="AU268:AU290" si="266">AT268+AS268</f>
        <v>0</v>
      </c>
      <c r="AV268" s="36" t="e">
        <f t="shared" si="251"/>
        <v>#DIV/0!</v>
      </c>
      <c r="AW268" s="36" t="e">
        <f t="shared" si="252"/>
        <v>#DIV/0!</v>
      </c>
      <c r="AX268" s="10">
        <f>[5]Output!Q502</f>
        <v>0</v>
      </c>
      <c r="AY268" s="10">
        <f>[5]Output!R502</f>
        <v>0</v>
      </c>
      <c r="BA268" s="5">
        <f>[5]Output!N502</f>
        <v>0</v>
      </c>
      <c r="BB268" s="5">
        <f>[5]Output!O502</f>
        <v>0</v>
      </c>
      <c r="BC268" s="8">
        <f>[5]Output!P502</f>
        <v>0</v>
      </c>
      <c r="BD268" s="8">
        <f>[5]Output!Q502</f>
        <v>0</v>
      </c>
      <c r="BE268" s="22">
        <f t="shared" ref="BE268:BE290" si="267">BA268+BC268</f>
        <v>0</v>
      </c>
      <c r="BF268" s="22">
        <f t="shared" ref="BF268:BF290" si="268">BB268+BD268</f>
        <v>0</v>
      </c>
      <c r="BG268" s="250">
        <f t="shared" ref="BG268:BG290" si="269">BF268+BE268</f>
        <v>0</v>
      </c>
      <c r="BH268" s="36" t="e">
        <f t="shared" si="253"/>
        <v>#DIV/0!</v>
      </c>
      <c r="BI268" s="36" t="e">
        <f t="shared" si="254"/>
        <v>#DIV/0!</v>
      </c>
      <c r="BJ268" s="10">
        <f>[5]Output!AC502</f>
        <v>0</v>
      </c>
      <c r="BK268" s="10">
        <f>[5]Output!AD502</f>
        <v>0</v>
      </c>
    </row>
    <row r="269" spans="1:63" x14ac:dyDescent="0.25">
      <c r="A269" s="33">
        <v>3</v>
      </c>
      <c r="C269" s="5">
        <f>[3]Output!B503</f>
        <v>0</v>
      </c>
      <c r="D269" s="5">
        <f>[3]Output!C503</f>
        <v>0</v>
      </c>
      <c r="E269" s="8">
        <f>[3]Output!D503</f>
        <v>0</v>
      </c>
      <c r="F269" s="8">
        <f>[3]Output!E503</f>
        <v>0</v>
      </c>
      <c r="G269" s="22">
        <f t="shared" si="255"/>
        <v>0</v>
      </c>
      <c r="H269" s="22">
        <f t="shared" si="256"/>
        <v>0</v>
      </c>
      <c r="I269" s="250">
        <f t="shared" si="257"/>
        <v>0</v>
      </c>
      <c r="J269" s="36" t="e">
        <f t="shared" si="245"/>
        <v>#DIV/0!</v>
      </c>
      <c r="K269" s="36" t="e">
        <f t="shared" si="246"/>
        <v>#DIV/0!</v>
      </c>
      <c r="L269" s="10">
        <f>[3]Output!Q503</f>
        <v>0</v>
      </c>
      <c r="M269" s="10">
        <f>[3]Output!R503</f>
        <v>0</v>
      </c>
      <c r="O269" s="5">
        <f>[4]Output!B503</f>
        <v>0</v>
      </c>
      <c r="P269" s="5">
        <f>[4]Output!C503</f>
        <v>0</v>
      </c>
      <c r="Q269" s="8">
        <f>[4]Output!D503</f>
        <v>0</v>
      </c>
      <c r="R269" s="8">
        <f>[4]Output!E503</f>
        <v>0</v>
      </c>
      <c r="S269" s="22">
        <f t="shared" si="258"/>
        <v>0</v>
      </c>
      <c r="T269" s="22">
        <f t="shared" si="259"/>
        <v>0</v>
      </c>
      <c r="U269" s="250">
        <f t="shared" si="260"/>
        <v>0</v>
      </c>
      <c r="V269" s="36" t="e">
        <f t="shared" si="247"/>
        <v>#DIV/0!</v>
      </c>
      <c r="W269" s="36" t="e">
        <f t="shared" si="248"/>
        <v>#DIV/0!</v>
      </c>
      <c r="X269" s="10">
        <f>[4]Output!Q503</f>
        <v>0</v>
      </c>
      <c r="Y269" s="10">
        <f>[4]Output!R503</f>
        <v>0</v>
      </c>
      <c r="AA269" s="33">
        <v>3</v>
      </c>
      <c r="AC269" s="5">
        <f>[2]Output!B503</f>
        <v>0</v>
      </c>
      <c r="AD269" s="5">
        <f>[2]Output!C503</f>
        <v>0</v>
      </c>
      <c r="AE269" s="8">
        <f>[2]Output!D503</f>
        <v>0</v>
      </c>
      <c r="AF269" s="8">
        <f>[2]Output!E503</f>
        <v>0</v>
      </c>
      <c r="AG269" s="22">
        <f t="shared" si="261"/>
        <v>0</v>
      </c>
      <c r="AH269" s="22">
        <f t="shared" si="262"/>
        <v>0</v>
      </c>
      <c r="AI269" s="250">
        <f t="shared" si="263"/>
        <v>0</v>
      </c>
      <c r="AJ269" s="36" t="e">
        <f t="shared" si="249"/>
        <v>#DIV/0!</v>
      </c>
      <c r="AK269" s="36" t="e">
        <f t="shared" si="250"/>
        <v>#DIV/0!</v>
      </c>
      <c r="AL269" s="10">
        <f>[2]Output!Q503</f>
        <v>0</v>
      </c>
      <c r="AM269" s="10">
        <f>[2]Output!R503</f>
        <v>0</v>
      </c>
      <c r="AO269" s="5">
        <f>[5]Output!B503</f>
        <v>0</v>
      </c>
      <c r="AP269" s="5">
        <f>[5]Output!C503</f>
        <v>0</v>
      </c>
      <c r="AQ269" s="8">
        <f>[5]Output!D503</f>
        <v>0</v>
      </c>
      <c r="AR269" s="8">
        <f>[5]Output!E503</f>
        <v>0</v>
      </c>
      <c r="AS269" s="22">
        <f t="shared" si="264"/>
        <v>0</v>
      </c>
      <c r="AT269" s="22">
        <f t="shared" si="265"/>
        <v>0</v>
      </c>
      <c r="AU269" s="250">
        <f t="shared" si="266"/>
        <v>0</v>
      </c>
      <c r="AV269" s="36" t="e">
        <f t="shared" si="251"/>
        <v>#DIV/0!</v>
      </c>
      <c r="AW269" s="36" t="e">
        <f t="shared" si="252"/>
        <v>#DIV/0!</v>
      </c>
      <c r="AX269" s="10">
        <f>[5]Output!Q503</f>
        <v>0</v>
      </c>
      <c r="AY269" s="10">
        <f>[5]Output!R503</f>
        <v>0</v>
      </c>
      <c r="BA269" s="5">
        <f>[5]Output!N503</f>
        <v>0</v>
      </c>
      <c r="BB269" s="5">
        <f>[5]Output!O503</f>
        <v>0</v>
      </c>
      <c r="BC269" s="8">
        <f>[5]Output!P503</f>
        <v>0</v>
      </c>
      <c r="BD269" s="8">
        <f>[5]Output!Q503</f>
        <v>0</v>
      </c>
      <c r="BE269" s="22">
        <f t="shared" si="267"/>
        <v>0</v>
      </c>
      <c r="BF269" s="22">
        <f t="shared" si="268"/>
        <v>0</v>
      </c>
      <c r="BG269" s="250">
        <f t="shared" si="269"/>
        <v>0</v>
      </c>
      <c r="BH269" s="36" t="e">
        <f t="shared" si="253"/>
        <v>#DIV/0!</v>
      </c>
      <c r="BI269" s="36" t="e">
        <f t="shared" si="254"/>
        <v>#DIV/0!</v>
      </c>
      <c r="BJ269" s="10">
        <f>[5]Output!AC503</f>
        <v>0</v>
      </c>
      <c r="BK269" s="10">
        <f>[5]Output!AD503</f>
        <v>0</v>
      </c>
    </row>
    <row r="270" spans="1:63" x14ac:dyDescent="0.25">
      <c r="A270" s="33">
        <v>4</v>
      </c>
      <c r="C270" s="5">
        <f>[3]Output!B504</f>
        <v>0</v>
      </c>
      <c r="D270" s="5">
        <f>[3]Output!C504</f>
        <v>0</v>
      </c>
      <c r="E270" s="8">
        <f>[3]Output!D504</f>
        <v>0</v>
      </c>
      <c r="F270" s="8">
        <f>[3]Output!E504</f>
        <v>0</v>
      </c>
      <c r="G270" s="22">
        <f t="shared" si="255"/>
        <v>0</v>
      </c>
      <c r="H270" s="22">
        <f t="shared" si="256"/>
        <v>0</v>
      </c>
      <c r="I270" s="250">
        <f t="shared" si="257"/>
        <v>0</v>
      </c>
      <c r="J270" s="36" t="e">
        <f t="shared" si="245"/>
        <v>#DIV/0!</v>
      </c>
      <c r="K270" s="36" t="e">
        <f t="shared" si="246"/>
        <v>#DIV/0!</v>
      </c>
      <c r="L270" s="10">
        <f>[3]Output!Q504</f>
        <v>0</v>
      </c>
      <c r="M270" s="10">
        <f>[3]Output!R504</f>
        <v>0</v>
      </c>
      <c r="O270" s="5">
        <f>[4]Output!B504</f>
        <v>0</v>
      </c>
      <c r="P270" s="5">
        <f>[4]Output!C504</f>
        <v>0</v>
      </c>
      <c r="Q270" s="8">
        <f>[4]Output!D504</f>
        <v>0</v>
      </c>
      <c r="R270" s="8">
        <f>[4]Output!E504</f>
        <v>0</v>
      </c>
      <c r="S270" s="22">
        <f t="shared" si="258"/>
        <v>0</v>
      </c>
      <c r="T270" s="22">
        <f t="shared" si="259"/>
        <v>0</v>
      </c>
      <c r="U270" s="250">
        <f t="shared" si="260"/>
        <v>0</v>
      </c>
      <c r="V270" s="36" t="e">
        <f t="shared" si="247"/>
        <v>#DIV/0!</v>
      </c>
      <c r="W270" s="36" t="e">
        <f t="shared" si="248"/>
        <v>#DIV/0!</v>
      </c>
      <c r="X270" s="10">
        <f>[4]Output!Q504</f>
        <v>0</v>
      </c>
      <c r="Y270" s="10">
        <f>[4]Output!R504</f>
        <v>0</v>
      </c>
      <c r="AA270" s="33">
        <v>4</v>
      </c>
      <c r="AC270" s="5">
        <f>[2]Output!B504</f>
        <v>0</v>
      </c>
      <c r="AD270" s="5">
        <f>[2]Output!C504</f>
        <v>0</v>
      </c>
      <c r="AE270" s="8">
        <f>[2]Output!D504</f>
        <v>0</v>
      </c>
      <c r="AF270" s="8">
        <f>[2]Output!E504</f>
        <v>0</v>
      </c>
      <c r="AG270" s="22">
        <f t="shared" si="261"/>
        <v>0</v>
      </c>
      <c r="AH270" s="22">
        <f t="shared" si="262"/>
        <v>0</v>
      </c>
      <c r="AI270" s="250">
        <f t="shared" si="263"/>
        <v>0</v>
      </c>
      <c r="AJ270" s="36" t="e">
        <f t="shared" si="249"/>
        <v>#DIV/0!</v>
      </c>
      <c r="AK270" s="36" t="e">
        <f t="shared" si="250"/>
        <v>#DIV/0!</v>
      </c>
      <c r="AL270" s="10">
        <f>[2]Output!Q504</f>
        <v>0</v>
      </c>
      <c r="AM270" s="10">
        <f>[2]Output!R504</f>
        <v>0</v>
      </c>
      <c r="AO270" s="5">
        <f>[5]Output!B504</f>
        <v>0</v>
      </c>
      <c r="AP270" s="5">
        <f>[5]Output!C504</f>
        <v>0</v>
      </c>
      <c r="AQ270" s="8">
        <f>[5]Output!D504</f>
        <v>0</v>
      </c>
      <c r="AR270" s="8">
        <f>[5]Output!E504</f>
        <v>0</v>
      </c>
      <c r="AS270" s="22">
        <f t="shared" si="264"/>
        <v>0</v>
      </c>
      <c r="AT270" s="22">
        <f t="shared" si="265"/>
        <v>0</v>
      </c>
      <c r="AU270" s="250">
        <f t="shared" si="266"/>
        <v>0</v>
      </c>
      <c r="AV270" s="36" t="e">
        <f t="shared" si="251"/>
        <v>#DIV/0!</v>
      </c>
      <c r="AW270" s="36" t="e">
        <f t="shared" si="252"/>
        <v>#DIV/0!</v>
      </c>
      <c r="AX270" s="10">
        <f>[5]Output!Q504</f>
        <v>0</v>
      </c>
      <c r="AY270" s="10">
        <f>[5]Output!R504</f>
        <v>0</v>
      </c>
      <c r="BA270" s="5">
        <f>[5]Output!N504</f>
        <v>0</v>
      </c>
      <c r="BB270" s="5">
        <f>[5]Output!O504</f>
        <v>0</v>
      </c>
      <c r="BC270" s="8">
        <f>[5]Output!P504</f>
        <v>0</v>
      </c>
      <c r="BD270" s="8">
        <f>[5]Output!Q504</f>
        <v>0</v>
      </c>
      <c r="BE270" s="22">
        <f t="shared" si="267"/>
        <v>0</v>
      </c>
      <c r="BF270" s="22">
        <f t="shared" si="268"/>
        <v>0</v>
      </c>
      <c r="BG270" s="250">
        <f t="shared" si="269"/>
        <v>0</v>
      </c>
      <c r="BH270" s="36" t="e">
        <f t="shared" si="253"/>
        <v>#DIV/0!</v>
      </c>
      <c r="BI270" s="36" t="e">
        <f t="shared" si="254"/>
        <v>#DIV/0!</v>
      </c>
      <c r="BJ270" s="10">
        <f>[5]Output!AC504</f>
        <v>0</v>
      </c>
      <c r="BK270" s="10">
        <f>[5]Output!AD504</f>
        <v>0</v>
      </c>
    </row>
    <row r="271" spans="1:63" x14ac:dyDescent="0.25">
      <c r="A271" s="33">
        <v>5</v>
      </c>
      <c r="C271" s="5">
        <f>[3]Output!B505</f>
        <v>0</v>
      </c>
      <c r="D271" s="5">
        <f>[3]Output!C505</f>
        <v>0</v>
      </c>
      <c r="E271" s="8">
        <f>[3]Output!D505</f>
        <v>0</v>
      </c>
      <c r="F271" s="8">
        <f>[3]Output!E505</f>
        <v>0</v>
      </c>
      <c r="G271" s="22">
        <f t="shared" si="255"/>
        <v>0</v>
      </c>
      <c r="H271" s="22">
        <f t="shared" si="256"/>
        <v>0</v>
      </c>
      <c r="I271" s="250">
        <f t="shared" si="257"/>
        <v>0</v>
      </c>
      <c r="J271" s="36" t="e">
        <f t="shared" si="245"/>
        <v>#DIV/0!</v>
      </c>
      <c r="K271" s="36" t="e">
        <f t="shared" si="246"/>
        <v>#DIV/0!</v>
      </c>
      <c r="L271" s="10">
        <f>[3]Output!Q505</f>
        <v>0</v>
      </c>
      <c r="M271" s="10">
        <f>[3]Output!R505</f>
        <v>0</v>
      </c>
      <c r="O271" s="5">
        <f>[4]Output!B505</f>
        <v>0</v>
      </c>
      <c r="P271" s="5">
        <f>[4]Output!C505</f>
        <v>0</v>
      </c>
      <c r="Q271" s="8">
        <f>[4]Output!D505</f>
        <v>0</v>
      </c>
      <c r="R271" s="8">
        <f>[4]Output!E505</f>
        <v>0</v>
      </c>
      <c r="S271" s="22">
        <f t="shared" si="258"/>
        <v>0</v>
      </c>
      <c r="T271" s="22">
        <f t="shared" si="259"/>
        <v>0</v>
      </c>
      <c r="U271" s="250">
        <f t="shared" si="260"/>
        <v>0</v>
      </c>
      <c r="V271" s="36" t="e">
        <f t="shared" si="247"/>
        <v>#DIV/0!</v>
      </c>
      <c r="W271" s="36" t="e">
        <f t="shared" si="248"/>
        <v>#DIV/0!</v>
      </c>
      <c r="X271" s="10">
        <f>[4]Output!Q505</f>
        <v>0</v>
      </c>
      <c r="Y271" s="10">
        <f>[4]Output!R505</f>
        <v>0</v>
      </c>
      <c r="AA271" s="33">
        <v>5</v>
      </c>
      <c r="AC271" s="5">
        <f>[2]Output!B505</f>
        <v>0</v>
      </c>
      <c r="AD271" s="5">
        <f>[2]Output!C505</f>
        <v>0</v>
      </c>
      <c r="AE271" s="8">
        <f>[2]Output!D505</f>
        <v>0</v>
      </c>
      <c r="AF271" s="8">
        <f>[2]Output!E505</f>
        <v>0</v>
      </c>
      <c r="AG271" s="22">
        <f t="shared" si="261"/>
        <v>0</v>
      </c>
      <c r="AH271" s="22">
        <f t="shared" si="262"/>
        <v>0</v>
      </c>
      <c r="AI271" s="250">
        <f t="shared" si="263"/>
        <v>0</v>
      </c>
      <c r="AJ271" s="36" t="e">
        <f t="shared" si="249"/>
        <v>#DIV/0!</v>
      </c>
      <c r="AK271" s="36" t="e">
        <f t="shared" si="250"/>
        <v>#DIV/0!</v>
      </c>
      <c r="AL271" s="10">
        <f>[2]Output!Q505</f>
        <v>0</v>
      </c>
      <c r="AM271" s="10">
        <f>[2]Output!R505</f>
        <v>0</v>
      </c>
      <c r="AO271" s="5">
        <f>[5]Output!B505</f>
        <v>0</v>
      </c>
      <c r="AP271" s="5">
        <f>[5]Output!C505</f>
        <v>0</v>
      </c>
      <c r="AQ271" s="8">
        <f>[5]Output!D505</f>
        <v>0</v>
      </c>
      <c r="AR271" s="8">
        <f>[5]Output!E505</f>
        <v>0</v>
      </c>
      <c r="AS271" s="22">
        <f t="shared" si="264"/>
        <v>0</v>
      </c>
      <c r="AT271" s="22">
        <f t="shared" si="265"/>
        <v>0</v>
      </c>
      <c r="AU271" s="250">
        <f t="shared" si="266"/>
        <v>0</v>
      </c>
      <c r="AV271" s="36" t="e">
        <f t="shared" si="251"/>
        <v>#DIV/0!</v>
      </c>
      <c r="AW271" s="36" t="e">
        <f t="shared" si="252"/>
        <v>#DIV/0!</v>
      </c>
      <c r="AX271" s="10">
        <f>[5]Output!Q505</f>
        <v>0</v>
      </c>
      <c r="AY271" s="10">
        <f>[5]Output!R505</f>
        <v>0</v>
      </c>
      <c r="BA271" s="5">
        <f>[5]Output!N505</f>
        <v>0</v>
      </c>
      <c r="BB271" s="5">
        <f>[5]Output!O505</f>
        <v>0</v>
      </c>
      <c r="BC271" s="8">
        <f>[5]Output!P505</f>
        <v>0</v>
      </c>
      <c r="BD271" s="8">
        <f>[5]Output!Q505</f>
        <v>0</v>
      </c>
      <c r="BE271" s="22">
        <f t="shared" si="267"/>
        <v>0</v>
      </c>
      <c r="BF271" s="22">
        <f t="shared" si="268"/>
        <v>0</v>
      </c>
      <c r="BG271" s="250">
        <f t="shared" si="269"/>
        <v>0</v>
      </c>
      <c r="BH271" s="36" t="e">
        <f t="shared" si="253"/>
        <v>#DIV/0!</v>
      </c>
      <c r="BI271" s="36" t="e">
        <f t="shared" si="254"/>
        <v>#DIV/0!</v>
      </c>
      <c r="BJ271" s="10">
        <f>[5]Output!AC505</f>
        <v>0</v>
      </c>
      <c r="BK271" s="10">
        <f>[5]Output!AD505</f>
        <v>0</v>
      </c>
    </row>
    <row r="272" spans="1:63" x14ac:dyDescent="0.25">
      <c r="A272" s="33">
        <v>6</v>
      </c>
      <c r="C272" s="5">
        <f>[3]Output!B506</f>
        <v>0</v>
      </c>
      <c r="D272" s="5">
        <f>[3]Output!C506</f>
        <v>0</v>
      </c>
      <c r="E272" s="8">
        <f>[3]Output!D506</f>
        <v>0</v>
      </c>
      <c r="F272" s="8">
        <f>[3]Output!E506</f>
        <v>0</v>
      </c>
      <c r="G272" s="22">
        <f t="shared" si="255"/>
        <v>0</v>
      </c>
      <c r="H272" s="22">
        <f t="shared" si="256"/>
        <v>0</v>
      </c>
      <c r="I272" s="250">
        <f t="shared" si="257"/>
        <v>0</v>
      </c>
      <c r="J272" s="36" t="e">
        <f t="shared" si="245"/>
        <v>#DIV/0!</v>
      </c>
      <c r="K272" s="36" t="e">
        <f t="shared" si="246"/>
        <v>#DIV/0!</v>
      </c>
      <c r="L272" s="10">
        <f>[3]Output!Q506</f>
        <v>0</v>
      </c>
      <c r="M272" s="10">
        <f>[3]Output!R506</f>
        <v>0</v>
      </c>
      <c r="O272" s="5">
        <f>[4]Output!B506</f>
        <v>0</v>
      </c>
      <c r="P272" s="5">
        <f>[4]Output!C506</f>
        <v>0</v>
      </c>
      <c r="Q272" s="8">
        <f>[4]Output!D506</f>
        <v>0</v>
      </c>
      <c r="R272" s="8">
        <f>[4]Output!E506</f>
        <v>0</v>
      </c>
      <c r="S272" s="22">
        <f t="shared" si="258"/>
        <v>0</v>
      </c>
      <c r="T272" s="22">
        <f t="shared" si="259"/>
        <v>0</v>
      </c>
      <c r="U272" s="250">
        <f t="shared" si="260"/>
        <v>0</v>
      </c>
      <c r="V272" s="36" t="e">
        <f t="shared" si="247"/>
        <v>#DIV/0!</v>
      </c>
      <c r="W272" s="36" t="e">
        <f t="shared" si="248"/>
        <v>#DIV/0!</v>
      </c>
      <c r="X272" s="10">
        <f>[4]Output!Q506</f>
        <v>0</v>
      </c>
      <c r="Y272" s="10">
        <f>[4]Output!R506</f>
        <v>0</v>
      </c>
      <c r="AA272" s="33">
        <v>6</v>
      </c>
      <c r="AC272" s="5">
        <f>[2]Output!B506</f>
        <v>0</v>
      </c>
      <c r="AD272" s="5">
        <f>[2]Output!C506</f>
        <v>0</v>
      </c>
      <c r="AE272" s="8">
        <f>[2]Output!D506</f>
        <v>0</v>
      </c>
      <c r="AF272" s="8">
        <f>[2]Output!E506</f>
        <v>0</v>
      </c>
      <c r="AG272" s="22">
        <f t="shared" si="261"/>
        <v>0</v>
      </c>
      <c r="AH272" s="22">
        <f t="shared" si="262"/>
        <v>0</v>
      </c>
      <c r="AI272" s="250">
        <f t="shared" si="263"/>
        <v>0</v>
      </c>
      <c r="AJ272" s="36" t="e">
        <f t="shared" si="249"/>
        <v>#DIV/0!</v>
      </c>
      <c r="AK272" s="36" t="e">
        <f t="shared" si="250"/>
        <v>#DIV/0!</v>
      </c>
      <c r="AL272" s="10">
        <f>[2]Output!Q506</f>
        <v>0</v>
      </c>
      <c r="AM272" s="10">
        <f>[2]Output!R506</f>
        <v>0</v>
      </c>
      <c r="AO272" s="5">
        <f>[5]Output!B506</f>
        <v>0</v>
      </c>
      <c r="AP272" s="5">
        <f>[5]Output!C506</f>
        <v>0</v>
      </c>
      <c r="AQ272" s="8">
        <f>[5]Output!D506</f>
        <v>0</v>
      </c>
      <c r="AR272" s="8">
        <f>[5]Output!E506</f>
        <v>0</v>
      </c>
      <c r="AS272" s="22">
        <f t="shared" si="264"/>
        <v>0</v>
      </c>
      <c r="AT272" s="22">
        <f t="shared" si="265"/>
        <v>0</v>
      </c>
      <c r="AU272" s="250">
        <f t="shared" si="266"/>
        <v>0</v>
      </c>
      <c r="AV272" s="36" t="e">
        <f t="shared" si="251"/>
        <v>#DIV/0!</v>
      </c>
      <c r="AW272" s="36" t="e">
        <f t="shared" si="252"/>
        <v>#DIV/0!</v>
      </c>
      <c r="AX272" s="10">
        <f>[5]Output!Q506</f>
        <v>0</v>
      </c>
      <c r="AY272" s="10">
        <f>[5]Output!R506</f>
        <v>0</v>
      </c>
      <c r="BA272" s="5">
        <f>[5]Output!N506</f>
        <v>0</v>
      </c>
      <c r="BB272" s="5">
        <f>[5]Output!O506</f>
        <v>0</v>
      </c>
      <c r="BC272" s="8">
        <f>[5]Output!P506</f>
        <v>0</v>
      </c>
      <c r="BD272" s="8">
        <f>[5]Output!Q506</f>
        <v>0</v>
      </c>
      <c r="BE272" s="22">
        <f t="shared" si="267"/>
        <v>0</v>
      </c>
      <c r="BF272" s="22">
        <f t="shared" si="268"/>
        <v>0</v>
      </c>
      <c r="BG272" s="250">
        <f t="shared" si="269"/>
        <v>0</v>
      </c>
      <c r="BH272" s="36" t="e">
        <f t="shared" si="253"/>
        <v>#DIV/0!</v>
      </c>
      <c r="BI272" s="36" t="e">
        <f t="shared" si="254"/>
        <v>#DIV/0!</v>
      </c>
      <c r="BJ272" s="10">
        <f>[5]Output!AC506</f>
        <v>0</v>
      </c>
      <c r="BK272" s="10">
        <f>[5]Output!AD506</f>
        <v>0</v>
      </c>
    </row>
    <row r="273" spans="1:63" x14ac:dyDescent="0.25">
      <c r="A273" s="33">
        <v>7</v>
      </c>
      <c r="C273" s="5">
        <f>[3]Output!B507</f>
        <v>0</v>
      </c>
      <c r="D273" s="5">
        <f>[3]Output!C507</f>
        <v>0</v>
      </c>
      <c r="E273" s="8">
        <f>[3]Output!D507</f>
        <v>0</v>
      </c>
      <c r="F273" s="8">
        <f>[3]Output!E507</f>
        <v>0</v>
      </c>
      <c r="G273" s="22">
        <f t="shared" si="255"/>
        <v>0</v>
      </c>
      <c r="H273" s="22">
        <f t="shared" si="256"/>
        <v>0</v>
      </c>
      <c r="I273" s="250">
        <f t="shared" si="257"/>
        <v>0</v>
      </c>
      <c r="J273" s="36" t="e">
        <f t="shared" si="245"/>
        <v>#DIV/0!</v>
      </c>
      <c r="K273" s="36" t="e">
        <f t="shared" si="246"/>
        <v>#DIV/0!</v>
      </c>
      <c r="L273" s="10">
        <f>[3]Output!Q507</f>
        <v>0</v>
      </c>
      <c r="M273" s="10">
        <f>[3]Output!R507</f>
        <v>0</v>
      </c>
      <c r="O273" s="5">
        <f>[4]Output!B507</f>
        <v>0</v>
      </c>
      <c r="P273" s="5">
        <f>[4]Output!C507</f>
        <v>0</v>
      </c>
      <c r="Q273" s="8">
        <f>[4]Output!D507</f>
        <v>0</v>
      </c>
      <c r="R273" s="8">
        <f>[4]Output!E507</f>
        <v>0</v>
      </c>
      <c r="S273" s="22">
        <f t="shared" si="258"/>
        <v>0</v>
      </c>
      <c r="T273" s="22">
        <f t="shared" si="259"/>
        <v>0</v>
      </c>
      <c r="U273" s="250">
        <f t="shared" si="260"/>
        <v>0</v>
      </c>
      <c r="V273" s="36" t="e">
        <f t="shared" si="247"/>
        <v>#DIV/0!</v>
      </c>
      <c r="W273" s="36" t="e">
        <f t="shared" si="248"/>
        <v>#DIV/0!</v>
      </c>
      <c r="X273" s="10">
        <f>[4]Output!Q507</f>
        <v>0</v>
      </c>
      <c r="Y273" s="10">
        <f>[4]Output!R507</f>
        <v>0</v>
      </c>
      <c r="AA273" s="33">
        <v>7</v>
      </c>
      <c r="AC273" s="5">
        <f>[2]Output!B507</f>
        <v>0</v>
      </c>
      <c r="AD273" s="5">
        <f>[2]Output!C507</f>
        <v>0</v>
      </c>
      <c r="AE273" s="8">
        <f>[2]Output!D507</f>
        <v>0</v>
      </c>
      <c r="AF273" s="8">
        <f>[2]Output!E507</f>
        <v>0</v>
      </c>
      <c r="AG273" s="22">
        <f t="shared" si="261"/>
        <v>0</v>
      </c>
      <c r="AH273" s="22">
        <f t="shared" si="262"/>
        <v>0</v>
      </c>
      <c r="AI273" s="250">
        <f t="shared" si="263"/>
        <v>0</v>
      </c>
      <c r="AJ273" s="36" t="e">
        <f t="shared" si="249"/>
        <v>#DIV/0!</v>
      </c>
      <c r="AK273" s="36" t="e">
        <f t="shared" si="250"/>
        <v>#DIV/0!</v>
      </c>
      <c r="AL273" s="10">
        <f>[2]Output!Q507</f>
        <v>0</v>
      </c>
      <c r="AM273" s="10">
        <f>[2]Output!R507</f>
        <v>0</v>
      </c>
      <c r="AO273" s="5">
        <f>[5]Output!B507</f>
        <v>0</v>
      </c>
      <c r="AP273" s="5">
        <f>[5]Output!C507</f>
        <v>0</v>
      </c>
      <c r="AQ273" s="8">
        <f>[5]Output!D507</f>
        <v>0</v>
      </c>
      <c r="AR273" s="8">
        <f>[5]Output!E507</f>
        <v>0</v>
      </c>
      <c r="AS273" s="22">
        <f t="shared" si="264"/>
        <v>0</v>
      </c>
      <c r="AT273" s="22">
        <f t="shared" si="265"/>
        <v>0</v>
      </c>
      <c r="AU273" s="250">
        <f t="shared" si="266"/>
        <v>0</v>
      </c>
      <c r="AV273" s="36" t="e">
        <f t="shared" si="251"/>
        <v>#DIV/0!</v>
      </c>
      <c r="AW273" s="36" t="e">
        <f t="shared" si="252"/>
        <v>#DIV/0!</v>
      </c>
      <c r="AX273" s="10">
        <f>[5]Output!Q507</f>
        <v>0</v>
      </c>
      <c r="AY273" s="10">
        <f>[5]Output!R507</f>
        <v>0</v>
      </c>
      <c r="BA273" s="5">
        <f>[5]Output!N507</f>
        <v>0</v>
      </c>
      <c r="BB273" s="5">
        <f>[5]Output!O507</f>
        <v>0</v>
      </c>
      <c r="BC273" s="8">
        <f>[5]Output!P507</f>
        <v>0</v>
      </c>
      <c r="BD273" s="8">
        <f>[5]Output!Q507</f>
        <v>0</v>
      </c>
      <c r="BE273" s="22">
        <f t="shared" si="267"/>
        <v>0</v>
      </c>
      <c r="BF273" s="22">
        <f t="shared" si="268"/>
        <v>0</v>
      </c>
      <c r="BG273" s="250">
        <f t="shared" si="269"/>
        <v>0</v>
      </c>
      <c r="BH273" s="36" t="e">
        <f t="shared" si="253"/>
        <v>#DIV/0!</v>
      </c>
      <c r="BI273" s="36" t="e">
        <f t="shared" si="254"/>
        <v>#DIV/0!</v>
      </c>
      <c r="BJ273" s="10">
        <f>[5]Output!AC507</f>
        <v>0</v>
      </c>
      <c r="BK273" s="10">
        <f>[5]Output!AD507</f>
        <v>0</v>
      </c>
    </row>
    <row r="274" spans="1:63" x14ac:dyDescent="0.25">
      <c r="A274" s="34">
        <v>8</v>
      </c>
      <c r="C274" s="19">
        <f>[3]Output!B508</f>
        <v>0</v>
      </c>
      <c r="D274" s="19">
        <f>[3]Output!C508</f>
        <v>0</v>
      </c>
      <c r="E274" s="20">
        <f>[3]Output!D508</f>
        <v>0</v>
      </c>
      <c r="F274" s="20">
        <f>[3]Output!E508</f>
        <v>0</v>
      </c>
      <c r="G274" s="23">
        <f t="shared" si="255"/>
        <v>0</v>
      </c>
      <c r="H274" s="23">
        <f t="shared" si="256"/>
        <v>0</v>
      </c>
      <c r="I274" s="251">
        <f t="shared" si="257"/>
        <v>0</v>
      </c>
      <c r="J274" s="37" t="e">
        <f t="shared" si="245"/>
        <v>#DIV/0!</v>
      </c>
      <c r="K274" s="37" t="e">
        <f t="shared" si="246"/>
        <v>#DIV/0!</v>
      </c>
      <c r="L274" s="21">
        <f>[3]Output!Q508</f>
        <v>0</v>
      </c>
      <c r="M274" s="21">
        <f>[3]Output!R508</f>
        <v>0</v>
      </c>
      <c r="O274" s="19">
        <f>[4]Output!B508</f>
        <v>0</v>
      </c>
      <c r="P274" s="19">
        <f>[4]Output!C508</f>
        <v>0</v>
      </c>
      <c r="Q274" s="20">
        <f>[4]Output!D508</f>
        <v>0</v>
      </c>
      <c r="R274" s="20">
        <f>[4]Output!E508</f>
        <v>0</v>
      </c>
      <c r="S274" s="23">
        <f t="shared" si="258"/>
        <v>0</v>
      </c>
      <c r="T274" s="23">
        <f t="shared" si="259"/>
        <v>0</v>
      </c>
      <c r="U274" s="251">
        <f t="shared" si="260"/>
        <v>0</v>
      </c>
      <c r="V274" s="37" t="e">
        <f t="shared" si="247"/>
        <v>#DIV/0!</v>
      </c>
      <c r="W274" s="37" t="e">
        <f t="shared" si="248"/>
        <v>#DIV/0!</v>
      </c>
      <c r="X274" s="21">
        <f>[4]Output!Q508</f>
        <v>0</v>
      </c>
      <c r="Y274" s="21">
        <f>[4]Output!R508</f>
        <v>0</v>
      </c>
      <c r="AA274" s="34">
        <v>8</v>
      </c>
      <c r="AC274" s="19">
        <f>[2]Output!B508</f>
        <v>0</v>
      </c>
      <c r="AD274" s="19">
        <f>[2]Output!C508</f>
        <v>0</v>
      </c>
      <c r="AE274" s="20">
        <f>[2]Output!D508</f>
        <v>0</v>
      </c>
      <c r="AF274" s="20">
        <f>[2]Output!E508</f>
        <v>0</v>
      </c>
      <c r="AG274" s="23">
        <f t="shared" si="261"/>
        <v>0</v>
      </c>
      <c r="AH274" s="23">
        <f t="shared" si="262"/>
        <v>0</v>
      </c>
      <c r="AI274" s="251">
        <f t="shared" si="263"/>
        <v>0</v>
      </c>
      <c r="AJ274" s="37" t="e">
        <f t="shared" si="249"/>
        <v>#DIV/0!</v>
      </c>
      <c r="AK274" s="37" t="e">
        <f t="shared" si="250"/>
        <v>#DIV/0!</v>
      </c>
      <c r="AL274" s="21">
        <f>[2]Output!Q508</f>
        <v>0</v>
      </c>
      <c r="AM274" s="21">
        <f>[2]Output!R508</f>
        <v>0</v>
      </c>
      <c r="AO274" s="19">
        <f>[5]Output!B508</f>
        <v>0</v>
      </c>
      <c r="AP274" s="19">
        <f>[5]Output!C508</f>
        <v>0</v>
      </c>
      <c r="AQ274" s="20">
        <f>[5]Output!D508</f>
        <v>0</v>
      </c>
      <c r="AR274" s="20">
        <f>[5]Output!E508</f>
        <v>0</v>
      </c>
      <c r="AS274" s="23">
        <f t="shared" si="264"/>
        <v>0</v>
      </c>
      <c r="AT274" s="23">
        <f t="shared" si="265"/>
        <v>0</v>
      </c>
      <c r="AU274" s="251">
        <f t="shared" si="266"/>
        <v>0</v>
      </c>
      <c r="AV274" s="37" t="e">
        <f t="shared" si="251"/>
        <v>#DIV/0!</v>
      </c>
      <c r="AW274" s="37" t="e">
        <f t="shared" si="252"/>
        <v>#DIV/0!</v>
      </c>
      <c r="AX274" s="21">
        <f>[5]Output!Q508</f>
        <v>0</v>
      </c>
      <c r="AY274" s="21">
        <f>[5]Output!R508</f>
        <v>0</v>
      </c>
      <c r="BA274" s="19">
        <f>[5]Output!N508</f>
        <v>0</v>
      </c>
      <c r="BB274" s="19">
        <f>[5]Output!O508</f>
        <v>0</v>
      </c>
      <c r="BC274" s="20">
        <f>[5]Output!P508</f>
        <v>0</v>
      </c>
      <c r="BD274" s="20">
        <f>[5]Output!Q508</f>
        <v>0</v>
      </c>
      <c r="BE274" s="23">
        <f t="shared" si="267"/>
        <v>0</v>
      </c>
      <c r="BF274" s="23">
        <f t="shared" si="268"/>
        <v>0</v>
      </c>
      <c r="BG274" s="251">
        <f t="shared" si="269"/>
        <v>0</v>
      </c>
      <c r="BH274" s="37" t="e">
        <f t="shared" si="253"/>
        <v>#DIV/0!</v>
      </c>
      <c r="BI274" s="37" t="e">
        <f t="shared" si="254"/>
        <v>#DIV/0!</v>
      </c>
      <c r="BJ274" s="21">
        <f>[5]Output!AC508</f>
        <v>0</v>
      </c>
      <c r="BK274" s="21">
        <f>[5]Output!AD508</f>
        <v>0</v>
      </c>
    </row>
    <row r="275" spans="1:63" x14ac:dyDescent="0.25">
      <c r="A275" s="34">
        <v>9</v>
      </c>
      <c r="C275" s="19">
        <f>[3]Output!B509</f>
        <v>0</v>
      </c>
      <c r="D275" s="19">
        <f>[3]Output!C509</f>
        <v>0</v>
      </c>
      <c r="E275" s="20">
        <f>[3]Output!D509</f>
        <v>0</v>
      </c>
      <c r="F275" s="20">
        <f>[3]Output!E509</f>
        <v>0</v>
      </c>
      <c r="G275" s="23">
        <f t="shared" si="255"/>
        <v>0</v>
      </c>
      <c r="H275" s="23">
        <f t="shared" si="256"/>
        <v>0</v>
      </c>
      <c r="I275" s="251">
        <f t="shared" si="257"/>
        <v>0</v>
      </c>
      <c r="J275" s="37" t="e">
        <f t="shared" si="245"/>
        <v>#DIV/0!</v>
      </c>
      <c r="K275" s="37" t="e">
        <f t="shared" si="246"/>
        <v>#DIV/0!</v>
      </c>
      <c r="L275" s="21">
        <f>[3]Output!Q509</f>
        <v>0</v>
      </c>
      <c r="M275" s="21">
        <f>[3]Output!R509</f>
        <v>0</v>
      </c>
      <c r="O275" s="19">
        <f>[4]Output!B509</f>
        <v>0</v>
      </c>
      <c r="P275" s="19">
        <f>[4]Output!C509</f>
        <v>0</v>
      </c>
      <c r="Q275" s="20">
        <f>[4]Output!D509</f>
        <v>0</v>
      </c>
      <c r="R275" s="20">
        <f>[4]Output!E509</f>
        <v>0</v>
      </c>
      <c r="S275" s="23">
        <f t="shared" si="258"/>
        <v>0</v>
      </c>
      <c r="T275" s="23">
        <f t="shared" si="259"/>
        <v>0</v>
      </c>
      <c r="U275" s="251">
        <f t="shared" si="260"/>
        <v>0</v>
      </c>
      <c r="V275" s="37" t="e">
        <f t="shared" si="247"/>
        <v>#DIV/0!</v>
      </c>
      <c r="W275" s="37" t="e">
        <f t="shared" si="248"/>
        <v>#DIV/0!</v>
      </c>
      <c r="X275" s="21">
        <f>[4]Output!Q509</f>
        <v>0</v>
      </c>
      <c r="Y275" s="21">
        <f>[4]Output!R509</f>
        <v>0</v>
      </c>
      <c r="AA275" s="34">
        <v>9</v>
      </c>
      <c r="AC275" s="19">
        <f>[2]Output!B509</f>
        <v>0</v>
      </c>
      <c r="AD275" s="19">
        <f>[2]Output!C509</f>
        <v>0</v>
      </c>
      <c r="AE275" s="20">
        <f>[2]Output!D509</f>
        <v>0</v>
      </c>
      <c r="AF275" s="20">
        <f>[2]Output!E509</f>
        <v>0</v>
      </c>
      <c r="AG275" s="23">
        <f t="shared" si="261"/>
        <v>0</v>
      </c>
      <c r="AH275" s="23">
        <f t="shared" si="262"/>
        <v>0</v>
      </c>
      <c r="AI275" s="251">
        <f t="shared" si="263"/>
        <v>0</v>
      </c>
      <c r="AJ275" s="37" t="e">
        <f t="shared" si="249"/>
        <v>#DIV/0!</v>
      </c>
      <c r="AK275" s="37" t="e">
        <f t="shared" si="250"/>
        <v>#DIV/0!</v>
      </c>
      <c r="AL275" s="21">
        <f>[2]Output!Q509</f>
        <v>0</v>
      </c>
      <c r="AM275" s="21">
        <f>[2]Output!R509</f>
        <v>0</v>
      </c>
      <c r="AO275" s="19">
        <f>[5]Output!B509</f>
        <v>0</v>
      </c>
      <c r="AP275" s="19">
        <f>[5]Output!C509</f>
        <v>0</v>
      </c>
      <c r="AQ275" s="20">
        <f>[5]Output!D509</f>
        <v>0</v>
      </c>
      <c r="AR275" s="20">
        <f>[5]Output!E509</f>
        <v>0</v>
      </c>
      <c r="AS275" s="23">
        <f t="shared" si="264"/>
        <v>0</v>
      </c>
      <c r="AT275" s="23">
        <f t="shared" si="265"/>
        <v>0</v>
      </c>
      <c r="AU275" s="251">
        <f t="shared" si="266"/>
        <v>0</v>
      </c>
      <c r="AV275" s="37" t="e">
        <f t="shared" si="251"/>
        <v>#DIV/0!</v>
      </c>
      <c r="AW275" s="37" t="e">
        <f t="shared" si="252"/>
        <v>#DIV/0!</v>
      </c>
      <c r="AX275" s="21">
        <f>[5]Output!Q509</f>
        <v>0</v>
      </c>
      <c r="AY275" s="21">
        <f>[5]Output!R509</f>
        <v>0</v>
      </c>
      <c r="BA275" s="19">
        <f>[5]Output!N509</f>
        <v>0</v>
      </c>
      <c r="BB275" s="19">
        <f>[5]Output!O509</f>
        <v>0</v>
      </c>
      <c r="BC275" s="20">
        <f>[5]Output!P509</f>
        <v>0</v>
      </c>
      <c r="BD275" s="20">
        <f>[5]Output!Q509</f>
        <v>0</v>
      </c>
      <c r="BE275" s="23">
        <f t="shared" si="267"/>
        <v>0</v>
      </c>
      <c r="BF275" s="23">
        <f t="shared" si="268"/>
        <v>0</v>
      </c>
      <c r="BG275" s="251">
        <f t="shared" si="269"/>
        <v>0</v>
      </c>
      <c r="BH275" s="37" t="e">
        <f t="shared" si="253"/>
        <v>#DIV/0!</v>
      </c>
      <c r="BI275" s="37" t="e">
        <f t="shared" si="254"/>
        <v>#DIV/0!</v>
      </c>
      <c r="BJ275" s="21">
        <f>[5]Output!AC509</f>
        <v>0</v>
      </c>
      <c r="BK275" s="21">
        <f>[5]Output!AD509</f>
        <v>0</v>
      </c>
    </row>
    <row r="276" spans="1:63" x14ac:dyDescent="0.25">
      <c r="A276" s="34">
        <v>10</v>
      </c>
      <c r="C276" s="19">
        <f>[3]Output!B510</f>
        <v>0</v>
      </c>
      <c r="D276" s="19">
        <f>[3]Output!C510</f>
        <v>0</v>
      </c>
      <c r="E276" s="20">
        <f>[3]Output!D510</f>
        <v>0</v>
      </c>
      <c r="F276" s="20">
        <f>[3]Output!E510</f>
        <v>0</v>
      </c>
      <c r="G276" s="23">
        <f t="shared" si="255"/>
        <v>0</v>
      </c>
      <c r="H276" s="23">
        <f t="shared" si="256"/>
        <v>0</v>
      </c>
      <c r="I276" s="251">
        <f t="shared" si="257"/>
        <v>0</v>
      </c>
      <c r="J276" s="37" t="e">
        <f t="shared" si="245"/>
        <v>#DIV/0!</v>
      </c>
      <c r="K276" s="37" t="e">
        <f t="shared" si="246"/>
        <v>#DIV/0!</v>
      </c>
      <c r="L276" s="21">
        <f>[3]Output!Q510</f>
        <v>0</v>
      </c>
      <c r="M276" s="21">
        <f>[3]Output!R510</f>
        <v>0</v>
      </c>
      <c r="O276" s="19">
        <f>[4]Output!B510</f>
        <v>0</v>
      </c>
      <c r="P276" s="19">
        <f>[4]Output!C510</f>
        <v>0</v>
      </c>
      <c r="Q276" s="20">
        <f>[4]Output!D510</f>
        <v>0</v>
      </c>
      <c r="R276" s="20">
        <f>[4]Output!E510</f>
        <v>0</v>
      </c>
      <c r="S276" s="23">
        <f t="shared" si="258"/>
        <v>0</v>
      </c>
      <c r="T276" s="23">
        <f t="shared" si="259"/>
        <v>0</v>
      </c>
      <c r="U276" s="251">
        <f t="shared" si="260"/>
        <v>0</v>
      </c>
      <c r="V276" s="37" t="e">
        <f t="shared" si="247"/>
        <v>#DIV/0!</v>
      </c>
      <c r="W276" s="37" t="e">
        <f t="shared" si="248"/>
        <v>#DIV/0!</v>
      </c>
      <c r="X276" s="21">
        <f>[4]Output!Q510</f>
        <v>0</v>
      </c>
      <c r="Y276" s="21">
        <f>[4]Output!R510</f>
        <v>0</v>
      </c>
      <c r="AA276" s="34">
        <v>10</v>
      </c>
      <c r="AC276" s="19">
        <f>[2]Output!B510</f>
        <v>0</v>
      </c>
      <c r="AD276" s="19">
        <f>[2]Output!C510</f>
        <v>0</v>
      </c>
      <c r="AE276" s="20">
        <f>[2]Output!D510</f>
        <v>0</v>
      </c>
      <c r="AF276" s="20">
        <f>[2]Output!E510</f>
        <v>0</v>
      </c>
      <c r="AG276" s="23">
        <f t="shared" si="261"/>
        <v>0</v>
      </c>
      <c r="AH276" s="23">
        <f t="shared" si="262"/>
        <v>0</v>
      </c>
      <c r="AI276" s="251">
        <f t="shared" si="263"/>
        <v>0</v>
      </c>
      <c r="AJ276" s="37" t="e">
        <f t="shared" si="249"/>
        <v>#DIV/0!</v>
      </c>
      <c r="AK276" s="37" t="e">
        <f t="shared" si="250"/>
        <v>#DIV/0!</v>
      </c>
      <c r="AL276" s="21">
        <f>[2]Output!Q510</f>
        <v>0</v>
      </c>
      <c r="AM276" s="21">
        <f>[2]Output!R510</f>
        <v>0</v>
      </c>
      <c r="AO276" s="19">
        <f>[5]Output!B510</f>
        <v>0</v>
      </c>
      <c r="AP276" s="19">
        <f>[5]Output!C510</f>
        <v>0</v>
      </c>
      <c r="AQ276" s="20">
        <f>[5]Output!D510</f>
        <v>0</v>
      </c>
      <c r="AR276" s="20">
        <f>[5]Output!E510</f>
        <v>0</v>
      </c>
      <c r="AS276" s="23">
        <f t="shared" si="264"/>
        <v>0</v>
      </c>
      <c r="AT276" s="23">
        <f t="shared" si="265"/>
        <v>0</v>
      </c>
      <c r="AU276" s="251">
        <f t="shared" si="266"/>
        <v>0</v>
      </c>
      <c r="AV276" s="37" t="e">
        <f t="shared" si="251"/>
        <v>#DIV/0!</v>
      </c>
      <c r="AW276" s="37" t="e">
        <f t="shared" si="252"/>
        <v>#DIV/0!</v>
      </c>
      <c r="AX276" s="21">
        <f>[5]Output!Q510</f>
        <v>0</v>
      </c>
      <c r="AY276" s="21">
        <f>[5]Output!R510</f>
        <v>0</v>
      </c>
      <c r="BA276" s="19">
        <f>[5]Output!N510</f>
        <v>0</v>
      </c>
      <c r="BB276" s="19">
        <f>[5]Output!O510</f>
        <v>0</v>
      </c>
      <c r="BC276" s="20">
        <f>[5]Output!P510</f>
        <v>0</v>
      </c>
      <c r="BD276" s="20">
        <f>[5]Output!Q510</f>
        <v>0</v>
      </c>
      <c r="BE276" s="23">
        <f t="shared" si="267"/>
        <v>0</v>
      </c>
      <c r="BF276" s="23">
        <f t="shared" si="268"/>
        <v>0</v>
      </c>
      <c r="BG276" s="251">
        <f t="shared" si="269"/>
        <v>0</v>
      </c>
      <c r="BH276" s="37" t="e">
        <f t="shared" si="253"/>
        <v>#DIV/0!</v>
      </c>
      <c r="BI276" s="37" t="e">
        <f t="shared" si="254"/>
        <v>#DIV/0!</v>
      </c>
      <c r="BJ276" s="21">
        <f>[5]Output!AC510</f>
        <v>0</v>
      </c>
      <c r="BK276" s="21">
        <f>[5]Output!AD510</f>
        <v>0</v>
      </c>
    </row>
    <row r="277" spans="1:63" x14ac:dyDescent="0.25">
      <c r="A277" s="33">
        <v>11</v>
      </c>
      <c r="C277" s="5">
        <f>[3]Output!B511</f>
        <v>0</v>
      </c>
      <c r="D277" s="5">
        <f>[3]Output!C511</f>
        <v>0</v>
      </c>
      <c r="E277" s="8">
        <f>[3]Output!D511</f>
        <v>0</v>
      </c>
      <c r="F277" s="8">
        <f>[3]Output!E511</f>
        <v>0</v>
      </c>
      <c r="G277" s="22">
        <f t="shared" si="255"/>
        <v>0</v>
      </c>
      <c r="H277" s="22">
        <f t="shared" si="256"/>
        <v>0</v>
      </c>
      <c r="I277" s="250">
        <f t="shared" si="257"/>
        <v>0</v>
      </c>
      <c r="J277" s="36" t="e">
        <f t="shared" si="245"/>
        <v>#DIV/0!</v>
      </c>
      <c r="K277" s="36" t="e">
        <f t="shared" si="246"/>
        <v>#DIV/0!</v>
      </c>
      <c r="L277" s="10">
        <f>[3]Output!Q511</f>
        <v>0</v>
      </c>
      <c r="M277" s="10">
        <f>[3]Output!R511</f>
        <v>0</v>
      </c>
      <c r="O277" s="5">
        <f>[4]Output!B511</f>
        <v>0</v>
      </c>
      <c r="P277" s="5">
        <f>[4]Output!C511</f>
        <v>0</v>
      </c>
      <c r="Q277" s="8">
        <f>[4]Output!D511</f>
        <v>0</v>
      </c>
      <c r="R277" s="8">
        <f>[4]Output!E511</f>
        <v>0</v>
      </c>
      <c r="S277" s="22">
        <f t="shared" si="258"/>
        <v>0</v>
      </c>
      <c r="T277" s="22">
        <f t="shared" si="259"/>
        <v>0</v>
      </c>
      <c r="U277" s="250">
        <f t="shared" si="260"/>
        <v>0</v>
      </c>
      <c r="V277" s="36" t="e">
        <f t="shared" si="247"/>
        <v>#DIV/0!</v>
      </c>
      <c r="W277" s="36" t="e">
        <f t="shared" si="248"/>
        <v>#DIV/0!</v>
      </c>
      <c r="X277" s="10">
        <f>[4]Output!Q511</f>
        <v>0</v>
      </c>
      <c r="Y277" s="10">
        <f>[4]Output!R511</f>
        <v>0</v>
      </c>
      <c r="AA277" s="33">
        <v>11</v>
      </c>
      <c r="AC277" s="5">
        <f>[2]Output!B511</f>
        <v>0</v>
      </c>
      <c r="AD277" s="5">
        <f>[2]Output!C511</f>
        <v>0</v>
      </c>
      <c r="AE277" s="8">
        <f>[2]Output!D511</f>
        <v>0</v>
      </c>
      <c r="AF277" s="8">
        <f>[2]Output!E511</f>
        <v>0</v>
      </c>
      <c r="AG277" s="22">
        <f t="shared" si="261"/>
        <v>0</v>
      </c>
      <c r="AH277" s="22">
        <f t="shared" si="262"/>
        <v>0</v>
      </c>
      <c r="AI277" s="250">
        <f t="shared" si="263"/>
        <v>0</v>
      </c>
      <c r="AJ277" s="36" t="e">
        <f t="shared" si="249"/>
        <v>#DIV/0!</v>
      </c>
      <c r="AK277" s="36" t="e">
        <f t="shared" si="250"/>
        <v>#DIV/0!</v>
      </c>
      <c r="AL277" s="10">
        <f>[2]Output!Q511</f>
        <v>0</v>
      </c>
      <c r="AM277" s="10">
        <f>[2]Output!R511</f>
        <v>0</v>
      </c>
      <c r="AO277" s="5">
        <f>[5]Output!B511</f>
        <v>0</v>
      </c>
      <c r="AP277" s="5">
        <f>[5]Output!C511</f>
        <v>0</v>
      </c>
      <c r="AQ277" s="8">
        <f>[5]Output!D511</f>
        <v>0</v>
      </c>
      <c r="AR277" s="8">
        <f>[5]Output!E511</f>
        <v>0</v>
      </c>
      <c r="AS277" s="22">
        <f t="shared" si="264"/>
        <v>0</v>
      </c>
      <c r="AT277" s="22">
        <f t="shared" si="265"/>
        <v>0</v>
      </c>
      <c r="AU277" s="250">
        <f t="shared" si="266"/>
        <v>0</v>
      </c>
      <c r="AV277" s="36" t="e">
        <f t="shared" si="251"/>
        <v>#DIV/0!</v>
      </c>
      <c r="AW277" s="36" t="e">
        <f t="shared" si="252"/>
        <v>#DIV/0!</v>
      </c>
      <c r="AX277" s="10">
        <f>[5]Output!Q511</f>
        <v>0</v>
      </c>
      <c r="AY277" s="10">
        <f>[5]Output!R511</f>
        <v>0</v>
      </c>
      <c r="BA277" s="5">
        <f>[5]Output!N511</f>
        <v>0</v>
      </c>
      <c r="BB277" s="5">
        <f>[5]Output!O511</f>
        <v>0</v>
      </c>
      <c r="BC277" s="8">
        <f>[5]Output!P511</f>
        <v>0</v>
      </c>
      <c r="BD277" s="8">
        <f>[5]Output!Q511</f>
        <v>0</v>
      </c>
      <c r="BE277" s="22">
        <f t="shared" si="267"/>
        <v>0</v>
      </c>
      <c r="BF277" s="22">
        <f t="shared" si="268"/>
        <v>0</v>
      </c>
      <c r="BG277" s="250">
        <f t="shared" si="269"/>
        <v>0</v>
      </c>
      <c r="BH277" s="36" t="e">
        <f t="shared" si="253"/>
        <v>#DIV/0!</v>
      </c>
      <c r="BI277" s="36" t="e">
        <f t="shared" si="254"/>
        <v>#DIV/0!</v>
      </c>
      <c r="BJ277" s="10">
        <f>[5]Output!AC511</f>
        <v>0</v>
      </c>
      <c r="BK277" s="10">
        <f>[5]Output!AD511</f>
        <v>0</v>
      </c>
    </row>
    <row r="278" spans="1:63" x14ac:dyDescent="0.25">
      <c r="A278" s="33">
        <v>12</v>
      </c>
      <c r="C278" s="5">
        <f>[3]Output!B512</f>
        <v>0</v>
      </c>
      <c r="D278" s="5">
        <f>[3]Output!C512</f>
        <v>0</v>
      </c>
      <c r="E278" s="8">
        <f>[3]Output!D512</f>
        <v>0</v>
      </c>
      <c r="F278" s="8">
        <f>[3]Output!E512</f>
        <v>0</v>
      </c>
      <c r="G278" s="22">
        <f t="shared" si="255"/>
        <v>0</v>
      </c>
      <c r="H278" s="22">
        <f t="shared" si="256"/>
        <v>0</v>
      </c>
      <c r="I278" s="250">
        <f t="shared" si="257"/>
        <v>0</v>
      </c>
      <c r="J278" s="36" t="e">
        <f t="shared" si="245"/>
        <v>#DIV/0!</v>
      </c>
      <c r="K278" s="36" t="e">
        <f t="shared" si="246"/>
        <v>#DIV/0!</v>
      </c>
      <c r="L278" s="10">
        <f>[3]Output!Q512</f>
        <v>0</v>
      </c>
      <c r="M278" s="10">
        <f>[3]Output!R512</f>
        <v>0</v>
      </c>
      <c r="O278" s="5">
        <f>[4]Output!B512</f>
        <v>0</v>
      </c>
      <c r="P278" s="5">
        <f>[4]Output!C512</f>
        <v>0</v>
      </c>
      <c r="Q278" s="8">
        <f>[4]Output!D512</f>
        <v>0</v>
      </c>
      <c r="R278" s="8">
        <f>[4]Output!E512</f>
        <v>0</v>
      </c>
      <c r="S278" s="22">
        <f t="shared" si="258"/>
        <v>0</v>
      </c>
      <c r="T278" s="22">
        <f t="shared" si="259"/>
        <v>0</v>
      </c>
      <c r="U278" s="250">
        <f t="shared" si="260"/>
        <v>0</v>
      </c>
      <c r="V278" s="36" t="e">
        <f t="shared" si="247"/>
        <v>#DIV/0!</v>
      </c>
      <c r="W278" s="36" t="e">
        <f t="shared" si="248"/>
        <v>#DIV/0!</v>
      </c>
      <c r="X278" s="10">
        <f>[4]Output!Q512</f>
        <v>0</v>
      </c>
      <c r="Y278" s="10">
        <f>[4]Output!R512</f>
        <v>0</v>
      </c>
      <c r="AA278" s="33">
        <v>12</v>
      </c>
      <c r="AC278" s="5">
        <f>[2]Output!B512</f>
        <v>0</v>
      </c>
      <c r="AD278" s="5">
        <f>[2]Output!C512</f>
        <v>0</v>
      </c>
      <c r="AE278" s="8">
        <f>[2]Output!D512</f>
        <v>0</v>
      </c>
      <c r="AF278" s="8">
        <f>[2]Output!E512</f>
        <v>0</v>
      </c>
      <c r="AG278" s="22">
        <f t="shared" si="261"/>
        <v>0</v>
      </c>
      <c r="AH278" s="22">
        <f t="shared" si="262"/>
        <v>0</v>
      </c>
      <c r="AI278" s="250">
        <f t="shared" si="263"/>
        <v>0</v>
      </c>
      <c r="AJ278" s="36" t="e">
        <f t="shared" si="249"/>
        <v>#DIV/0!</v>
      </c>
      <c r="AK278" s="36" t="e">
        <f t="shared" si="250"/>
        <v>#DIV/0!</v>
      </c>
      <c r="AL278" s="10">
        <f>[2]Output!Q512</f>
        <v>0</v>
      </c>
      <c r="AM278" s="10">
        <f>[2]Output!R512</f>
        <v>0</v>
      </c>
      <c r="AO278" s="5">
        <f>[5]Output!B512</f>
        <v>0</v>
      </c>
      <c r="AP278" s="5">
        <f>[5]Output!C512</f>
        <v>0</v>
      </c>
      <c r="AQ278" s="8">
        <f>[5]Output!D512</f>
        <v>0</v>
      </c>
      <c r="AR278" s="8">
        <f>[5]Output!E512</f>
        <v>0</v>
      </c>
      <c r="AS278" s="22">
        <f t="shared" si="264"/>
        <v>0</v>
      </c>
      <c r="AT278" s="22">
        <f t="shared" si="265"/>
        <v>0</v>
      </c>
      <c r="AU278" s="250">
        <f t="shared" si="266"/>
        <v>0</v>
      </c>
      <c r="AV278" s="36" t="e">
        <f t="shared" si="251"/>
        <v>#DIV/0!</v>
      </c>
      <c r="AW278" s="36" t="e">
        <f t="shared" si="252"/>
        <v>#DIV/0!</v>
      </c>
      <c r="AX278" s="10">
        <f>[5]Output!Q512</f>
        <v>0</v>
      </c>
      <c r="AY278" s="10">
        <f>[5]Output!R512</f>
        <v>0</v>
      </c>
      <c r="BA278" s="5">
        <f>[5]Output!N512</f>
        <v>0</v>
      </c>
      <c r="BB278" s="5">
        <f>[5]Output!O512</f>
        <v>0</v>
      </c>
      <c r="BC278" s="8">
        <f>[5]Output!P512</f>
        <v>0</v>
      </c>
      <c r="BD278" s="8">
        <f>[5]Output!Q512</f>
        <v>0</v>
      </c>
      <c r="BE278" s="22">
        <f t="shared" si="267"/>
        <v>0</v>
      </c>
      <c r="BF278" s="22">
        <f t="shared" si="268"/>
        <v>0</v>
      </c>
      <c r="BG278" s="250">
        <f t="shared" si="269"/>
        <v>0</v>
      </c>
      <c r="BH278" s="36" t="e">
        <f t="shared" si="253"/>
        <v>#DIV/0!</v>
      </c>
      <c r="BI278" s="36" t="e">
        <f t="shared" si="254"/>
        <v>#DIV/0!</v>
      </c>
      <c r="BJ278" s="10">
        <f>[5]Output!AC512</f>
        <v>0</v>
      </c>
      <c r="BK278" s="10">
        <f>[5]Output!AD512</f>
        <v>0</v>
      </c>
    </row>
    <row r="279" spans="1:63" x14ac:dyDescent="0.25">
      <c r="A279" s="33">
        <v>13</v>
      </c>
      <c r="C279" s="5">
        <f>[3]Output!B513</f>
        <v>0</v>
      </c>
      <c r="D279" s="5">
        <f>[3]Output!C513</f>
        <v>0</v>
      </c>
      <c r="E279" s="8">
        <f>[3]Output!D513</f>
        <v>0</v>
      </c>
      <c r="F279" s="8">
        <f>[3]Output!E513</f>
        <v>0</v>
      </c>
      <c r="G279" s="22">
        <f t="shared" si="255"/>
        <v>0</v>
      </c>
      <c r="H279" s="22">
        <f t="shared" si="256"/>
        <v>0</v>
      </c>
      <c r="I279" s="250">
        <f t="shared" si="257"/>
        <v>0</v>
      </c>
      <c r="J279" s="36" t="e">
        <f t="shared" si="245"/>
        <v>#DIV/0!</v>
      </c>
      <c r="K279" s="36" t="e">
        <f t="shared" si="246"/>
        <v>#DIV/0!</v>
      </c>
      <c r="L279" s="10">
        <f>[3]Output!Q513</f>
        <v>0</v>
      </c>
      <c r="M279" s="10">
        <f>[3]Output!R513</f>
        <v>0</v>
      </c>
      <c r="O279" s="5">
        <f>[4]Output!B513</f>
        <v>0</v>
      </c>
      <c r="P279" s="5">
        <f>[4]Output!C513</f>
        <v>0</v>
      </c>
      <c r="Q279" s="8">
        <f>[4]Output!D513</f>
        <v>0</v>
      </c>
      <c r="R279" s="8">
        <f>[4]Output!E513</f>
        <v>0</v>
      </c>
      <c r="S279" s="22">
        <f t="shared" si="258"/>
        <v>0</v>
      </c>
      <c r="T279" s="22">
        <f t="shared" si="259"/>
        <v>0</v>
      </c>
      <c r="U279" s="250">
        <f t="shared" si="260"/>
        <v>0</v>
      </c>
      <c r="V279" s="36" t="e">
        <f t="shared" si="247"/>
        <v>#DIV/0!</v>
      </c>
      <c r="W279" s="36" t="e">
        <f t="shared" si="248"/>
        <v>#DIV/0!</v>
      </c>
      <c r="X279" s="10">
        <f>[4]Output!Q513</f>
        <v>0</v>
      </c>
      <c r="Y279" s="10">
        <f>[4]Output!R513</f>
        <v>0</v>
      </c>
      <c r="AA279" s="33">
        <v>13</v>
      </c>
      <c r="AC279" s="5">
        <f>[2]Output!B513</f>
        <v>0</v>
      </c>
      <c r="AD279" s="5">
        <f>[2]Output!C513</f>
        <v>0</v>
      </c>
      <c r="AE279" s="8">
        <f>[2]Output!D513</f>
        <v>0</v>
      </c>
      <c r="AF279" s="8">
        <f>[2]Output!E513</f>
        <v>0</v>
      </c>
      <c r="AG279" s="22">
        <f t="shared" si="261"/>
        <v>0</v>
      </c>
      <c r="AH279" s="22">
        <f t="shared" si="262"/>
        <v>0</v>
      </c>
      <c r="AI279" s="250">
        <f t="shared" si="263"/>
        <v>0</v>
      </c>
      <c r="AJ279" s="36" t="e">
        <f t="shared" si="249"/>
        <v>#DIV/0!</v>
      </c>
      <c r="AK279" s="36" t="e">
        <f t="shared" si="250"/>
        <v>#DIV/0!</v>
      </c>
      <c r="AL279" s="10">
        <f>[2]Output!Q513</f>
        <v>0</v>
      </c>
      <c r="AM279" s="10">
        <f>[2]Output!R513</f>
        <v>0</v>
      </c>
      <c r="AO279" s="5">
        <f>[5]Output!B513</f>
        <v>0</v>
      </c>
      <c r="AP279" s="5">
        <f>[5]Output!C513</f>
        <v>0</v>
      </c>
      <c r="AQ279" s="8">
        <f>[5]Output!D513</f>
        <v>0</v>
      </c>
      <c r="AR279" s="8">
        <f>[5]Output!E513</f>
        <v>0</v>
      </c>
      <c r="AS279" s="22">
        <f t="shared" si="264"/>
        <v>0</v>
      </c>
      <c r="AT279" s="22">
        <f t="shared" si="265"/>
        <v>0</v>
      </c>
      <c r="AU279" s="250">
        <f t="shared" si="266"/>
        <v>0</v>
      </c>
      <c r="AV279" s="36" t="e">
        <f t="shared" si="251"/>
        <v>#DIV/0!</v>
      </c>
      <c r="AW279" s="36" t="e">
        <f t="shared" si="252"/>
        <v>#DIV/0!</v>
      </c>
      <c r="AX279" s="10">
        <f>[5]Output!Q513</f>
        <v>0</v>
      </c>
      <c r="AY279" s="10">
        <f>[5]Output!R513</f>
        <v>0</v>
      </c>
      <c r="BA279" s="5">
        <f>[5]Output!N513</f>
        <v>0</v>
      </c>
      <c r="BB279" s="5">
        <f>[5]Output!O513</f>
        <v>0</v>
      </c>
      <c r="BC279" s="8">
        <f>[5]Output!P513</f>
        <v>0</v>
      </c>
      <c r="BD279" s="8">
        <f>[5]Output!Q513</f>
        <v>0</v>
      </c>
      <c r="BE279" s="22">
        <f t="shared" si="267"/>
        <v>0</v>
      </c>
      <c r="BF279" s="22">
        <f t="shared" si="268"/>
        <v>0</v>
      </c>
      <c r="BG279" s="250">
        <f t="shared" si="269"/>
        <v>0</v>
      </c>
      <c r="BH279" s="36" t="e">
        <f t="shared" si="253"/>
        <v>#DIV/0!</v>
      </c>
      <c r="BI279" s="36" t="e">
        <f t="shared" si="254"/>
        <v>#DIV/0!</v>
      </c>
      <c r="BJ279" s="10">
        <f>[5]Output!AC513</f>
        <v>0</v>
      </c>
      <c r="BK279" s="10">
        <f>[5]Output!AD513</f>
        <v>0</v>
      </c>
    </row>
    <row r="280" spans="1:63" x14ac:dyDescent="0.25">
      <c r="A280" s="33">
        <v>14</v>
      </c>
      <c r="C280" s="5">
        <f>[3]Output!B514</f>
        <v>0</v>
      </c>
      <c r="D280" s="5">
        <f>[3]Output!C514</f>
        <v>0</v>
      </c>
      <c r="E280" s="8">
        <f>[3]Output!D514</f>
        <v>0</v>
      </c>
      <c r="F280" s="8">
        <f>[3]Output!E514</f>
        <v>0</v>
      </c>
      <c r="G280" s="22">
        <f t="shared" si="255"/>
        <v>0</v>
      </c>
      <c r="H280" s="22">
        <f t="shared" si="256"/>
        <v>0</v>
      </c>
      <c r="I280" s="250">
        <f t="shared" si="257"/>
        <v>0</v>
      </c>
      <c r="J280" s="36" t="e">
        <f t="shared" si="245"/>
        <v>#DIV/0!</v>
      </c>
      <c r="K280" s="36" t="e">
        <f t="shared" si="246"/>
        <v>#DIV/0!</v>
      </c>
      <c r="L280" s="10">
        <f>[3]Output!Q514</f>
        <v>0</v>
      </c>
      <c r="M280" s="10">
        <f>[3]Output!R514</f>
        <v>0</v>
      </c>
      <c r="O280" s="5">
        <f>[4]Output!B514</f>
        <v>0</v>
      </c>
      <c r="P280" s="5">
        <f>[4]Output!C514</f>
        <v>0</v>
      </c>
      <c r="Q280" s="8">
        <f>[4]Output!D514</f>
        <v>0</v>
      </c>
      <c r="R280" s="8">
        <f>[4]Output!E514</f>
        <v>0</v>
      </c>
      <c r="S280" s="22">
        <f t="shared" si="258"/>
        <v>0</v>
      </c>
      <c r="T280" s="22">
        <f t="shared" si="259"/>
        <v>0</v>
      </c>
      <c r="U280" s="250">
        <f t="shared" si="260"/>
        <v>0</v>
      </c>
      <c r="V280" s="36" t="e">
        <f t="shared" si="247"/>
        <v>#DIV/0!</v>
      </c>
      <c r="W280" s="36" t="e">
        <f t="shared" si="248"/>
        <v>#DIV/0!</v>
      </c>
      <c r="X280" s="10">
        <f>[4]Output!Q514</f>
        <v>0</v>
      </c>
      <c r="Y280" s="10">
        <f>[4]Output!R514</f>
        <v>0</v>
      </c>
      <c r="AA280" s="33">
        <v>14</v>
      </c>
      <c r="AC280" s="5">
        <f>[2]Output!B514</f>
        <v>0</v>
      </c>
      <c r="AD280" s="5">
        <f>[2]Output!C514</f>
        <v>0</v>
      </c>
      <c r="AE280" s="8">
        <f>[2]Output!D514</f>
        <v>0</v>
      </c>
      <c r="AF280" s="8">
        <f>[2]Output!E514</f>
        <v>0</v>
      </c>
      <c r="AG280" s="22">
        <f t="shared" si="261"/>
        <v>0</v>
      </c>
      <c r="AH280" s="22">
        <f t="shared" si="262"/>
        <v>0</v>
      </c>
      <c r="AI280" s="250">
        <f t="shared" si="263"/>
        <v>0</v>
      </c>
      <c r="AJ280" s="36" t="e">
        <f t="shared" si="249"/>
        <v>#DIV/0!</v>
      </c>
      <c r="AK280" s="36" t="e">
        <f t="shared" si="250"/>
        <v>#DIV/0!</v>
      </c>
      <c r="AL280" s="10">
        <f>[2]Output!Q514</f>
        <v>0</v>
      </c>
      <c r="AM280" s="10">
        <f>[2]Output!R514</f>
        <v>0</v>
      </c>
      <c r="AO280" s="5">
        <f>[5]Output!B514</f>
        <v>0</v>
      </c>
      <c r="AP280" s="5">
        <f>[5]Output!C514</f>
        <v>0</v>
      </c>
      <c r="AQ280" s="8">
        <f>[5]Output!D514</f>
        <v>0</v>
      </c>
      <c r="AR280" s="8">
        <f>[5]Output!E514</f>
        <v>0</v>
      </c>
      <c r="AS280" s="22">
        <f t="shared" si="264"/>
        <v>0</v>
      </c>
      <c r="AT280" s="22">
        <f t="shared" si="265"/>
        <v>0</v>
      </c>
      <c r="AU280" s="250">
        <f t="shared" si="266"/>
        <v>0</v>
      </c>
      <c r="AV280" s="36" t="e">
        <f t="shared" si="251"/>
        <v>#DIV/0!</v>
      </c>
      <c r="AW280" s="36" t="e">
        <f t="shared" si="252"/>
        <v>#DIV/0!</v>
      </c>
      <c r="AX280" s="10">
        <f>[5]Output!Q514</f>
        <v>0</v>
      </c>
      <c r="AY280" s="10">
        <f>[5]Output!R514</f>
        <v>0</v>
      </c>
      <c r="BA280" s="5">
        <f>[5]Output!N514</f>
        <v>0</v>
      </c>
      <c r="BB280" s="5">
        <f>[5]Output!O514</f>
        <v>0</v>
      </c>
      <c r="BC280" s="8">
        <f>[5]Output!P514</f>
        <v>0</v>
      </c>
      <c r="BD280" s="8">
        <f>[5]Output!Q514</f>
        <v>0</v>
      </c>
      <c r="BE280" s="22">
        <f t="shared" si="267"/>
        <v>0</v>
      </c>
      <c r="BF280" s="22">
        <f t="shared" si="268"/>
        <v>0</v>
      </c>
      <c r="BG280" s="250">
        <f t="shared" si="269"/>
        <v>0</v>
      </c>
      <c r="BH280" s="36" t="e">
        <f t="shared" si="253"/>
        <v>#DIV/0!</v>
      </c>
      <c r="BI280" s="36" t="e">
        <f t="shared" si="254"/>
        <v>#DIV/0!</v>
      </c>
      <c r="BJ280" s="10">
        <f>[5]Output!AC514</f>
        <v>0</v>
      </c>
      <c r="BK280" s="10">
        <f>[5]Output!AD514</f>
        <v>0</v>
      </c>
    </row>
    <row r="281" spans="1:63" x14ac:dyDescent="0.25">
      <c r="A281" s="33">
        <v>15</v>
      </c>
      <c r="C281" s="5">
        <f>[3]Output!B515</f>
        <v>0</v>
      </c>
      <c r="D281" s="5">
        <f>[3]Output!C515</f>
        <v>0</v>
      </c>
      <c r="E281" s="8">
        <f>[3]Output!D515</f>
        <v>0</v>
      </c>
      <c r="F281" s="8">
        <f>[3]Output!E515</f>
        <v>0</v>
      </c>
      <c r="G281" s="22">
        <f t="shared" si="255"/>
        <v>0</v>
      </c>
      <c r="H281" s="22">
        <f t="shared" si="256"/>
        <v>0</v>
      </c>
      <c r="I281" s="250">
        <f t="shared" si="257"/>
        <v>0</v>
      </c>
      <c r="J281" s="36" t="e">
        <f t="shared" si="245"/>
        <v>#DIV/0!</v>
      </c>
      <c r="K281" s="36" t="e">
        <f t="shared" si="246"/>
        <v>#DIV/0!</v>
      </c>
      <c r="L281" s="10">
        <f>[3]Output!Q515</f>
        <v>0</v>
      </c>
      <c r="M281" s="10">
        <f>[3]Output!R515</f>
        <v>0</v>
      </c>
      <c r="O281" s="5">
        <f>[4]Output!B515</f>
        <v>0</v>
      </c>
      <c r="P281" s="5">
        <f>[4]Output!C515</f>
        <v>0</v>
      </c>
      <c r="Q281" s="8">
        <f>[4]Output!D515</f>
        <v>0</v>
      </c>
      <c r="R281" s="8">
        <f>[4]Output!E515</f>
        <v>0</v>
      </c>
      <c r="S281" s="22">
        <f t="shared" si="258"/>
        <v>0</v>
      </c>
      <c r="T281" s="22">
        <f t="shared" si="259"/>
        <v>0</v>
      </c>
      <c r="U281" s="250">
        <f t="shared" si="260"/>
        <v>0</v>
      </c>
      <c r="V281" s="36" t="e">
        <f t="shared" si="247"/>
        <v>#DIV/0!</v>
      </c>
      <c r="W281" s="36" t="e">
        <f t="shared" si="248"/>
        <v>#DIV/0!</v>
      </c>
      <c r="X281" s="10">
        <f>[4]Output!Q515</f>
        <v>0</v>
      </c>
      <c r="Y281" s="10">
        <f>[4]Output!R515</f>
        <v>0</v>
      </c>
      <c r="AA281" s="33">
        <v>15</v>
      </c>
      <c r="AC281" s="5">
        <f>[2]Output!B515</f>
        <v>0</v>
      </c>
      <c r="AD281" s="5">
        <f>[2]Output!C515</f>
        <v>0</v>
      </c>
      <c r="AE281" s="8">
        <f>[2]Output!D515</f>
        <v>0</v>
      </c>
      <c r="AF281" s="8">
        <f>[2]Output!E515</f>
        <v>0</v>
      </c>
      <c r="AG281" s="22">
        <f t="shared" si="261"/>
        <v>0</v>
      </c>
      <c r="AH281" s="22">
        <f t="shared" si="262"/>
        <v>0</v>
      </c>
      <c r="AI281" s="250">
        <f t="shared" si="263"/>
        <v>0</v>
      </c>
      <c r="AJ281" s="36" t="e">
        <f t="shared" si="249"/>
        <v>#DIV/0!</v>
      </c>
      <c r="AK281" s="36" t="e">
        <f t="shared" si="250"/>
        <v>#DIV/0!</v>
      </c>
      <c r="AL281" s="10">
        <f>[2]Output!Q515</f>
        <v>0</v>
      </c>
      <c r="AM281" s="10">
        <f>[2]Output!R515</f>
        <v>0</v>
      </c>
      <c r="AO281" s="5">
        <f>[5]Output!B515</f>
        <v>0</v>
      </c>
      <c r="AP281" s="5">
        <f>[5]Output!C515</f>
        <v>0</v>
      </c>
      <c r="AQ281" s="8">
        <f>[5]Output!D515</f>
        <v>0</v>
      </c>
      <c r="AR281" s="8">
        <f>[5]Output!E515</f>
        <v>0</v>
      </c>
      <c r="AS281" s="22">
        <f t="shared" si="264"/>
        <v>0</v>
      </c>
      <c r="AT281" s="22">
        <f t="shared" si="265"/>
        <v>0</v>
      </c>
      <c r="AU281" s="250">
        <f t="shared" si="266"/>
        <v>0</v>
      </c>
      <c r="AV281" s="36" t="e">
        <f t="shared" si="251"/>
        <v>#DIV/0!</v>
      </c>
      <c r="AW281" s="36" t="e">
        <f t="shared" si="252"/>
        <v>#DIV/0!</v>
      </c>
      <c r="AX281" s="10">
        <f>[5]Output!Q515</f>
        <v>0</v>
      </c>
      <c r="AY281" s="10">
        <f>[5]Output!R515</f>
        <v>0</v>
      </c>
      <c r="BA281" s="5">
        <f>[5]Output!N515</f>
        <v>0</v>
      </c>
      <c r="BB281" s="5">
        <f>[5]Output!O515</f>
        <v>0</v>
      </c>
      <c r="BC281" s="8">
        <f>[5]Output!P515</f>
        <v>0</v>
      </c>
      <c r="BD281" s="8">
        <f>[5]Output!Q515</f>
        <v>0</v>
      </c>
      <c r="BE281" s="22">
        <f t="shared" si="267"/>
        <v>0</v>
      </c>
      <c r="BF281" s="22">
        <f t="shared" si="268"/>
        <v>0</v>
      </c>
      <c r="BG281" s="250">
        <f t="shared" si="269"/>
        <v>0</v>
      </c>
      <c r="BH281" s="36" t="e">
        <f t="shared" si="253"/>
        <v>#DIV/0!</v>
      </c>
      <c r="BI281" s="36" t="e">
        <f t="shared" si="254"/>
        <v>#DIV/0!</v>
      </c>
      <c r="BJ281" s="10">
        <f>[5]Output!AC515</f>
        <v>0</v>
      </c>
      <c r="BK281" s="10">
        <f>[5]Output!AD515</f>
        <v>0</v>
      </c>
    </row>
    <row r="282" spans="1:63" x14ac:dyDescent="0.25">
      <c r="A282" s="33">
        <v>16</v>
      </c>
      <c r="C282" s="5">
        <f>[3]Output!B516</f>
        <v>0</v>
      </c>
      <c r="D282" s="5">
        <f>[3]Output!C516</f>
        <v>0</v>
      </c>
      <c r="E282" s="8">
        <f>[3]Output!D516</f>
        <v>0</v>
      </c>
      <c r="F282" s="8">
        <f>[3]Output!E516</f>
        <v>0</v>
      </c>
      <c r="G282" s="22">
        <f t="shared" si="255"/>
        <v>0</v>
      </c>
      <c r="H282" s="22">
        <f t="shared" si="256"/>
        <v>0</v>
      </c>
      <c r="I282" s="250">
        <f t="shared" si="257"/>
        <v>0</v>
      </c>
      <c r="J282" s="36" t="e">
        <f t="shared" si="245"/>
        <v>#DIV/0!</v>
      </c>
      <c r="K282" s="36" t="e">
        <f t="shared" si="246"/>
        <v>#DIV/0!</v>
      </c>
      <c r="L282" s="10">
        <f>[3]Output!Q516</f>
        <v>0</v>
      </c>
      <c r="M282" s="10">
        <f>[3]Output!R516</f>
        <v>0</v>
      </c>
      <c r="O282" s="5">
        <f>[4]Output!B516</f>
        <v>0</v>
      </c>
      <c r="P282" s="5">
        <f>[4]Output!C516</f>
        <v>0</v>
      </c>
      <c r="Q282" s="8">
        <f>[4]Output!D516</f>
        <v>0</v>
      </c>
      <c r="R282" s="8">
        <f>[4]Output!E516</f>
        <v>0</v>
      </c>
      <c r="S282" s="22">
        <f t="shared" si="258"/>
        <v>0</v>
      </c>
      <c r="T282" s="22">
        <f t="shared" si="259"/>
        <v>0</v>
      </c>
      <c r="U282" s="250">
        <f t="shared" si="260"/>
        <v>0</v>
      </c>
      <c r="V282" s="36" t="e">
        <f t="shared" si="247"/>
        <v>#DIV/0!</v>
      </c>
      <c r="W282" s="36" t="e">
        <f t="shared" si="248"/>
        <v>#DIV/0!</v>
      </c>
      <c r="X282" s="10">
        <f>[4]Output!Q516</f>
        <v>0</v>
      </c>
      <c r="Y282" s="10">
        <f>[4]Output!R516</f>
        <v>0</v>
      </c>
      <c r="AA282" s="33">
        <v>16</v>
      </c>
      <c r="AC282" s="5">
        <f>[2]Output!B516</f>
        <v>0</v>
      </c>
      <c r="AD282" s="5">
        <f>[2]Output!C516</f>
        <v>0</v>
      </c>
      <c r="AE282" s="8">
        <f>[2]Output!D516</f>
        <v>0</v>
      </c>
      <c r="AF282" s="8">
        <f>[2]Output!E516</f>
        <v>0</v>
      </c>
      <c r="AG282" s="22">
        <f t="shared" si="261"/>
        <v>0</v>
      </c>
      <c r="AH282" s="22">
        <f t="shared" si="262"/>
        <v>0</v>
      </c>
      <c r="AI282" s="250">
        <f t="shared" si="263"/>
        <v>0</v>
      </c>
      <c r="AJ282" s="36" t="e">
        <f t="shared" si="249"/>
        <v>#DIV/0!</v>
      </c>
      <c r="AK282" s="36" t="e">
        <f t="shared" si="250"/>
        <v>#DIV/0!</v>
      </c>
      <c r="AL282" s="10">
        <f>[2]Output!Q516</f>
        <v>0</v>
      </c>
      <c r="AM282" s="10">
        <f>[2]Output!R516</f>
        <v>0</v>
      </c>
      <c r="AO282" s="5">
        <f>[5]Output!B516</f>
        <v>0</v>
      </c>
      <c r="AP282" s="5">
        <f>[5]Output!C516</f>
        <v>0</v>
      </c>
      <c r="AQ282" s="8">
        <f>[5]Output!D516</f>
        <v>0</v>
      </c>
      <c r="AR282" s="8">
        <f>[5]Output!E516</f>
        <v>0</v>
      </c>
      <c r="AS282" s="22">
        <f t="shared" si="264"/>
        <v>0</v>
      </c>
      <c r="AT282" s="22">
        <f t="shared" si="265"/>
        <v>0</v>
      </c>
      <c r="AU282" s="250">
        <f t="shared" si="266"/>
        <v>0</v>
      </c>
      <c r="AV282" s="36" t="e">
        <f t="shared" si="251"/>
        <v>#DIV/0!</v>
      </c>
      <c r="AW282" s="36" t="e">
        <f t="shared" si="252"/>
        <v>#DIV/0!</v>
      </c>
      <c r="AX282" s="10">
        <f>[5]Output!Q516</f>
        <v>0</v>
      </c>
      <c r="AY282" s="10">
        <f>[5]Output!R516</f>
        <v>0</v>
      </c>
      <c r="BA282" s="5">
        <f>[5]Output!N516</f>
        <v>0</v>
      </c>
      <c r="BB282" s="5">
        <f>[5]Output!O516</f>
        <v>0</v>
      </c>
      <c r="BC282" s="8">
        <f>[5]Output!P516</f>
        <v>0</v>
      </c>
      <c r="BD282" s="8">
        <f>[5]Output!Q516</f>
        <v>0</v>
      </c>
      <c r="BE282" s="22">
        <f t="shared" si="267"/>
        <v>0</v>
      </c>
      <c r="BF282" s="22">
        <f t="shared" si="268"/>
        <v>0</v>
      </c>
      <c r="BG282" s="250">
        <f t="shared" si="269"/>
        <v>0</v>
      </c>
      <c r="BH282" s="36" t="e">
        <f t="shared" si="253"/>
        <v>#DIV/0!</v>
      </c>
      <c r="BI282" s="36" t="e">
        <f t="shared" si="254"/>
        <v>#DIV/0!</v>
      </c>
      <c r="BJ282" s="10">
        <f>[5]Output!AC516</f>
        <v>0</v>
      </c>
      <c r="BK282" s="10">
        <f>[5]Output!AD516</f>
        <v>0</v>
      </c>
    </row>
    <row r="283" spans="1:63" x14ac:dyDescent="0.25">
      <c r="A283" s="34">
        <v>17</v>
      </c>
      <c r="C283" s="19">
        <f>[3]Output!B517</f>
        <v>0</v>
      </c>
      <c r="D283" s="19">
        <f>[3]Output!C517</f>
        <v>0</v>
      </c>
      <c r="E283" s="20">
        <f>[3]Output!D517</f>
        <v>0</v>
      </c>
      <c r="F283" s="20">
        <f>[3]Output!E517</f>
        <v>0</v>
      </c>
      <c r="G283" s="23">
        <f t="shared" si="255"/>
        <v>0</v>
      </c>
      <c r="H283" s="23">
        <f t="shared" si="256"/>
        <v>0</v>
      </c>
      <c r="I283" s="251">
        <f t="shared" si="257"/>
        <v>0</v>
      </c>
      <c r="J283" s="37" t="e">
        <f t="shared" si="245"/>
        <v>#DIV/0!</v>
      </c>
      <c r="K283" s="37" t="e">
        <f t="shared" si="246"/>
        <v>#DIV/0!</v>
      </c>
      <c r="L283" s="21">
        <f>[3]Output!Q517</f>
        <v>0</v>
      </c>
      <c r="M283" s="21">
        <f>[3]Output!R517</f>
        <v>0</v>
      </c>
      <c r="O283" s="19">
        <f>[4]Output!B517</f>
        <v>0</v>
      </c>
      <c r="P283" s="19">
        <f>[4]Output!C517</f>
        <v>0</v>
      </c>
      <c r="Q283" s="20">
        <f>[4]Output!D517</f>
        <v>0</v>
      </c>
      <c r="R283" s="20">
        <f>[4]Output!E517</f>
        <v>0</v>
      </c>
      <c r="S283" s="23">
        <f t="shared" si="258"/>
        <v>0</v>
      </c>
      <c r="T283" s="23">
        <f t="shared" si="259"/>
        <v>0</v>
      </c>
      <c r="U283" s="251">
        <f t="shared" si="260"/>
        <v>0</v>
      </c>
      <c r="V283" s="37" t="e">
        <f t="shared" si="247"/>
        <v>#DIV/0!</v>
      </c>
      <c r="W283" s="37" t="e">
        <f t="shared" si="248"/>
        <v>#DIV/0!</v>
      </c>
      <c r="X283" s="21">
        <f>[4]Output!Q517</f>
        <v>0</v>
      </c>
      <c r="Y283" s="21">
        <f>[4]Output!R517</f>
        <v>0</v>
      </c>
      <c r="AA283" s="34">
        <v>17</v>
      </c>
      <c r="AC283" s="19">
        <f>[2]Output!B517</f>
        <v>0</v>
      </c>
      <c r="AD283" s="19">
        <f>[2]Output!C517</f>
        <v>0</v>
      </c>
      <c r="AE283" s="20">
        <f>[2]Output!D517</f>
        <v>0</v>
      </c>
      <c r="AF283" s="20">
        <f>[2]Output!E517</f>
        <v>0</v>
      </c>
      <c r="AG283" s="23">
        <f t="shared" si="261"/>
        <v>0</v>
      </c>
      <c r="AH283" s="23">
        <f t="shared" si="262"/>
        <v>0</v>
      </c>
      <c r="AI283" s="251">
        <f t="shared" si="263"/>
        <v>0</v>
      </c>
      <c r="AJ283" s="37" t="e">
        <f t="shared" si="249"/>
        <v>#DIV/0!</v>
      </c>
      <c r="AK283" s="37" t="e">
        <f t="shared" si="250"/>
        <v>#DIV/0!</v>
      </c>
      <c r="AL283" s="21">
        <f>[2]Output!Q517</f>
        <v>0</v>
      </c>
      <c r="AM283" s="21">
        <f>[2]Output!R517</f>
        <v>0</v>
      </c>
      <c r="AO283" s="19">
        <f>[5]Output!B517</f>
        <v>0</v>
      </c>
      <c r="AP283" s="19">
        <f>[5]Output!C517</f>
        <v>0</v>
      </c>
      <c r="AQ283" s="20">
        <f>[5]Output!D517</f>
        <v>0</v>
      </c>
      <c r="AR283" s="20">
        <f>[5]Output!E517</f>
        <v>0</v>
      </c>
      <c r="AS283" s="23">
        <f t="shared" si="264"/>
        <v>0</v>
      </c>
      <c r="AT283" s="23">
        <f t="shared" si="265"/>
        <v>0</v>
      </c>
      <c r="AU283" s="251">
        <f t="shared" si="266"/>
        <v>0</v>
      </c>
      <c r="AV283" s="37" t="e">
        <f t="shared" si="251"/>
        <v>#DIV/0!</v>
      </c>
      <c r="AW283" s="37" t="e">
        <f t="shared" si="252"/>
        <v>#DIV/0!</v>
      </c>
      <c r="AX283" s="21">
        <f>[5]Output!Q517</f>
        <v>0</v>
      </c>
      <c r="AY283" s="21">
        <f>[5]Output!R517</f>
        <v>0</v>
      </c>
      <c r="BA283" s="19">
        <f>[5]Output!N517</f>
        <v>0</v>
      </c>
      <c r="BB283" s="19">
        <f>[5]Output!O517</f>
        <v>0</v>
      </c>
      <c r="BC283" s="20">
        <f>[5]Output!P517</f>
        <v>0</v>
      </c>
      <c r="BD283" s="20">
        <f>[5]Output!Q517</f>
        <v>0</v>
      </c>
      <c r="BE283" s="23">
        <f t="shared" si="267"/>
        <v>0</v>
      </c>
      <c r="BF283" s="23">
        <f t="shared" si="268"/>
        <v>0</v>
      </c>
      <c r="BG283" s="251">
        <f t="shared" si="269"/>
        <v>0</v>
      </c>
      <c r="BH283" s="37" t="e">
        <f t="shared" si="253"/>
        <v>#DIV/0!</v>
      </c>
      <c r="BI283" s="37" t="e">
        <f t="shared" si="254"/>
        <v>#DIV/0!</v>
      </c>
      <c r="BJ283" s="21">
        <f>[5]Output!AC517</f>
        <v>0</v>
      </c>
      <c r="BK283" s="21">
        <f>[5]Output!AD517</f>
        <v>0</v>
      </c>
    </row>
    <row r="284" spans="1:63" x14ac:dyDescent="0.25">
      <c r="A284" s="34">
        <v>18</v>
      </c>
      <c r="C284" s="19">
        <f>[3]Output!B518</f>
        <v>0</v>
      </c>
      <c r="D284" s="19">
        <f>[3]Output!C518</f>
        <v>0</v>
      </c>
      <c r="E284" s="20">
        <f>[3]Output!D518</f>
        <v>0</v>
      </c>
      <c r="F284" s="20">
        <f>[3]Output!E518</f>
        <v>0</v>
      </c>
      <c r="G284" s="23">
        <f t="shared" si="255"/>
        <v>0</v>
      </c>
      <c r="H284" s="23">
        <f t="shared" si="256"/>
        <v>0</v>
      </c>
      <c r="I284" s="251">
        <f t="shared" si="257"/>
        <v>0</v>
      </c>
      <c r="J284" s="37" t="e">
        <f t="shared" si="245"/>
        <v>#DIV/0!</v>
      </c>
      <c r="K284" s="37" t="e">
        <f t="shared" si="246"/>
        <v>#DIV/0!</v>
      </c>
      <c r="L284" s="21">
        <f>[3]Output!Q518</f>
        <v>0</v>
      </c>
      <c r="M284" s="21">
        <f>[3]Output!R518</f>
        <v>0</v>
      </c>
      <c r="O284" s="19">
        <f>[4]Output!B518</f>
        <v>0</v>
      </c>
      <c r="P284" s="19">
        <f>[4]Output!C518</f>
        <v>0</v>
      </c>
      <c r="Q284" s="20">
        <f>[4]Output!D518</f>
        <v>0</v>
      </c>
      <c r="R284" s="20">
        <f>[4]Output!E518</f>
        <v>0</v>
      </c>
      <c r="S284" s="23">
        <f t="shared" si="258"/>
        <v>0</v>
      </c>
      <c r="T284" s="23">
        <f t="shared" si="259"/>
        <v>0</v>
      </c>
      <c r="U284" s="251">
        <f t="shared" si="260"/>
        <v>0</v>
      </c>
      <c r="V284" s="37" t="e">
        <f t="shared" si="247"/>
        <v>#DIV/0!</v>
      </c>
      <c r="W284" s="37" t="e">
        <f t="shared" si="248"/>
        <v>#DIV/0!</v>
      </c>
      <c r="X284" s="21">
        <f>[4]Output!Q518</f>
        <v>0</v>
      </c>
      <c r="Y284" s="21">
        <f>[4]Output!R518</f>
        <v>0</v>
      </c>
      <c r="AA284" s="34">
        <v>18</v>
      </c>
      <c r="AC284" s="19">
        <f>[2]Output!B518</f>
        <v>0</v>
      </c>
      <c r="AD284" s="19">
        <f>[2]Output!C518</f>
        <v>0</v>
      </c>
      <c r="AE284" s="20">
        <f>[2]Output!D518</f>
        <v>0</v>
      </c>
      <c r="AF284" s="20">
        <f>[2]Output!E518</f>
        <v>0</v>
      </c>
      <c r="AG284" s="23">
        <f t="shared" si="261"/>
        <v>0</v>
      </c>
      <c r="AH284" s="23">
        <f t="shared" si="262"/>
        <v>0</v>
      </c>
      <c r="AI284" s="251">
        <f t="shared" si="263"/>
        <v>0</v>
      </c>
      <c r="AJ284" s="37" t="e">
        <f t="shared" si="249"/>
        <v>#DIV/0!</v>
      </c>
      <c r="AK284" s="37" t="e">
        <f t="shared" si="250"/>
        <v>#DIV/0!</v>
      </c>
      <c r="AL284" s="21">
        <f>[2]Output!Q518</f>
        <v>0</v>
      </c>
      <c r="AM284" s="21">
        <f>[2]Output!R518</f>
        <v>0</v>
      </c>
      <c r="AO284" s="19">
        <f>[5]Output!B518</f>
        <v>0</v>
      </c>
      <c r="AP284" s="19">
        <f>[5]Output!C518</f>
        <v>0</v>
      </c>
      <c r="AQ284" s="20">
        <f>[5]Output!D518</f>
        <v>0</v>
      </c>
      <c r="AR284" s="20">
        <f>[5]Output!E518</f>
        <v>0</v>
      </c>
      <c r="AS284" s="23">
        <f t="shared" si="264"/>
        <v>0</v>
      </c>
      <c r="AT284" s="23">
        <f t="shared" si="265"/>
        <v>0</v>
      </c>
      <c r="AU284" s="251">
        <f t="shared" si="266"/>
        <v>0</v>
      </c>
      <c r="AV284" s="37" t="e">
        <f t="shared" si="251"/>
        <v>#DIV/0!</v>
      </c>
      <c r="AW284" s="37" t="e">
        <f t="shared" si="252"/>
        <v>#DIV/0!</v>
      </c>
      <c r="AX284" s="21">
        <f>[5]Output!Q518</f>
        <v>0</v>
      </c>
      <c r="AY284" s="21">
        <f>[5]Output!R518</f>
        <v>0</v>
      </c>
      <c r="BA284" s="19">
        <f>[5]Output!N518</f>
        <v>0</v>
      </c>
      <c r="BB284" s="19">
        <f>[5]Output!O518</f>
        <v>0</v>
      </c>
      <c r="BC284" s="20">
        <f>[5]Output!P518</f>
        <v>0</v>
      </c>
      <c r="BD284" s="20">
        <f>[5]Output!Q518</f>
        <v>0</v>
      </c>
      <c r="BE284" s="23">
        <f t="shared" si="267"/>
        <v>0</v>
      </c>
      <c r="BF284" s="23">
        <f t="shared" si="268"/>
        <v>0</v>
      </c>
      <c r="BG284" s="251">
        <f t="shared" si="269"/>
        <v>0</v>
      </c>
      <c r="BH284" s="37" t="e">
        <f t="shared" si="253"/>
        <v>#DIV/0!</v>
      </c>
      <c r="BI284" s="37" t="e">
        <f t="shared" si="254"/>
        <v>#DIV/0!</v>
      </c>
      <c r="BJ284" s="21">
        <f>[5]Output!AC518</f>
        <v>0</v>
      </c>
      <c r="BK284" s="21">
        <f>[5]Output!AD518</f>
        <v>0</v>
      </c>
    </row>
    <row r="285" spans="1:63" x14ac:dyDescent="0.25">
      <c r="A285" s="34">
        <v>19</v>
      </c>
      <c r="C285" s="19">
        <f>[3]Output!B519</f>
        <v>0</v>
      </c>
      <c r="D285" s="19">
        <f>[3]Output!C519</f>
        <v>0</v>
      </c>
      <c r="E285" s="20">
        <f>[3]Output!D519</f>
        <v>0</v>
      </c>
      <c r="F285" s="20">
        <f>[3]Output!E519</f>
        <v>0</v>
      </c>
      <c r="G285" s="23">
        <f t="shared" si="255"/>
        <v>0</v>
      </c>
      <c r="H285" s="23">
        <f t="shared" si="256"/>
        <v>0</v>
      </c>
      <c r="I285" s="251">
        <f t="shared" si="257"/>
        <v>0</v>
      </c>
      <c r="J285" s="37" t="e">
        <f t="shared" si="245"/>
        <v>#DIV/0!</v>
      </c>
      <c r="K285" s="37" t="e">
        <f t="shared" si="246"/>
        <v>#DIV/0!</v>
      </c>
      <c r="L285" s="21">
        <f>[3]Output!Q519</f>
        <v>0</v>
      </c>
      <c r="M285" s="21">
        <f>[3]Output!R519</f>
        <v>0</v>
      </c>
      <c r="O285" s="19">
        <f>[4]Output!B519</f>
        <v>0</v>
      </c>
      <c r="P285" s="19">
        <f>[4]Output!C519</f>
        <v>0</v>
      </c>
      <c r="Q285" s="20">
        <f>[4]Output!D519</f>
        <v>0</v>
      </c>
      <c r="R285" s="20">
        <f>[4]Output!E519</f>
        <v>0</v>
      </c>
      <c r="S285" s="23">
        <f t="shared" si="258"/>
        <v>0</v>
      </c>
      <c r="T285" s="23">
        <f t="shared" si="259"/>
        <v>0</v>
      </c>
      <c r="U285" s="251">
        <f t="shared" si="260"/>
        <v>0</v>
      </c>
      <c r="V285" s="37" t="e">
        <f t="shared" si="247"/>
        <v>#DIV/0!</v>
      </c>
      <c r="W285" s="37" t="e">
        <f t="shared" si="248"/>
        <v>#DIV/0!</v>
      </c>
      <c r="X285" s="21">
        <f>[4]Output!Q519</f>
        <v>0</v>
      </c>
      <c r="Y285" s="21">
        <f>[4]Output!R519</f>
        <v>0</v>
      </c>
      <c r="AA285" s="34">
        <v>19</v>
      </c>
      <c r="AC285" s="19">
        <f>[2]Output!B519</f>
        <v>0</v>
      </c>
      <c r="AD285" s="19">
        <f>[2]Output!C519</f>
        <v>0</v>
      </c>
      <c r="AE285" s="20">
        <f>[2]Output!D519</f>
        <v>0</v>
      </c>
      <c r="AF285" s="20">
        <f>[2]Output!E519</f>
        <v>0</v>
      </c>
      <c r="AG285" s="23">
        <f t="shared" si="261"/>
        <v>0</v>
      </c>
      <c r="AH285" s="23">
        <f t="shared" si="262"/>
        <v>0</v>
      </c>
      <c r="AI285" s="251">
        <f t="shared" si="263"/>
        <v>0</v>
      </c>
      <c r="AJ285" s="37" t="e">
        <f t="shared" si="249"/>
        <v>#DIV/0!</v>
      </c>
      <c r="AK285" s="37" t="e">
        <f t="shared" si="250"/>
        <v>#DIV/0!</v>
      </c>
      <c r="AL285" s="21">
        <f>[2]Output!Q519</f>
        <v>0</v>
      </c>
      <c r="AM285" s="21">
        <f>[2]Output!R519</f>
        <v>0</v>
      </c>
      <c r="AO285" s="19">
        <f>[5]Output!B519</f>
        <v>0</v>
      </c>
      <c r="AP285" s="19">
        <f>[5]Output!C519</f>
        <v>0</v>
      </c>
      <c r="AQ285" s="20">
        <f>[5]Output!D519</f>
        <v>0</v>
      </c>
      <c r="AR285" s="20">
        <f>[5]Output!E519</f>
        <v>0</v>
      </c>
      <c r="AS285" s="23">
        <f t="shared" si="264"/>
        <v>0</v>
      </c>
      <c r="AT285" s="23">
        <f t="shared" si="265"/>
        <v>0</v>
      </c>
      <c r="AU285" s="251">
        <f t="shared" si="266"/>
        <v>0</v>
      </c>
      <c r="AV285" s="37" t="e">
        <f t="shared" si="251"/>
        <v>#DIV/0!</v>
      </c>
      <c r="AW285" s="37" t="e">
        <f t="shared" si="252"/>
        <v>#DIV/0!</v>
      </c>
      <c r="AX285" s="21">
        <f>[5]Output!Q519</f>
        <v>0</v>
      </c>
      <c r="AY285" s="21">
        <f>[5]Output!R519</f>
        <v>0</v>
      </c>
      <c r="BA285" s="19">
        <f>[5]Output!N519</f>
        <v>0</v>
      </c>
      <c r="BB285" s="19">
        <f>[5]Output!O519</f>
        <v>0</v>
      </c>
      <c r="BC285" s="20">
        <f>[5]Output!P519</f>
        <v>0</v>
      </c>
      <c r="BD285" s="20">
        <f>[5]Output!Q519</f>
        <v>0</v>
      </c>
      <c r="BE285" s="23">
        <f t="shared" si="267"/>
        <v>0</v>
      </c>
      <c r="BF285" s="23">
        <f t="shared" si="268"/>
        <v>0</v>
      </c>
      <c r="BG285" s="251">
        <f t="shared" si="269"/>
        <v>0</v>
      </c>
      <c r="BH285" s="37" t="e">
        <f t="shared" si="253"/>
        <v>#DIV/0!</v>
      </c>
      <c r="BI285" s="37" t="e">
        <f t="shared" si="254"/>
        <v>#DIV/0!</v>
      </c>
      <c r="BJ285" s="21">
        <f>[5]Output!AC519</f>
        <v>0</v>
      </c>
      <c r="BK285" s="21">
        <f>[5]Output!AD519</f>
        <v>0</v>
      </c>
    </row>
    <row r="286" spans="1:63" x14ac:dyDescent="0.25">
      <c r="A286" s="33">
        <v>20</v>
      </c>
      <c r="C286" s="5">
        <f>[3]Output!B520</f>
        <v>0</v>
      </c>
      <c r="D286" s="5">
        <f>[3]Output!C520</f>
        <v>0</v>
      </c>
      <c r="E286" s="8">
        <f>[3]Output!D520</f>
        <v>0</v>
      </c>
      <c r="F286" s="8">
        <f>[3]Output!E520</f>
        <v>0</v>
      </c>
      <c r="G286" s="22">
        <f t="shared" si="255"/>
        <v>0</v>
      </c>
      <c r="H286" s="22">
        <f t="shared" si="256"/>
        <v>0</v>
      </c>
      <c r="I286" s="250">
        <f t="shared" si="257"/>
        <v>0</v>
      </c>
      <c r="J286" s="36" t="e">
        <f t="shared" si="245"/>
        <v>#DIV/0!</v>
      </c>
      <c r="K286" s="36" t="e">
        <f t="shared" si="246"/>
        <v>#DIV/0!</v>
      </c>
      <c r="L286" s="10">
        <f>[3]Output!Q520</f>
        <v>0</v>
      </c>
      <c r="M286" s="10">
        <f>[3]Output!R520</f>
        <v>0</v>
      </c>
      <c r="O286" s="5">
        <f>[4]Output!B520</f>
        <v>0</v>
      </c>
      <c r="P286" s="5">
        <f>[4]Output!C520</f>
        <v>0</v>
      </c>
      <c r="Q286" s="8">
        <f>[4]Output!D520</f>
        <v>0</v>
      </c>
      <c r="R286" s="8">
        <f>[4]Output!E520</f>
        <v>0</v>
      </c>
      <c r="S286" s="22">
        <f t="shared" si="258"/>
        <v>0</v>
      </c>
      <c r="T286" s="22">
        <f t="shared" si="259"/>
        <v>0</v>
      </c>
      <c r="U286" s="250">
        <f t="shared" si="260"/>
        <v>0</v>
      </c>
      <c r="V286" s="36" t="e">
        <f t="shared" si="247"/>
        <v>#DIV/0!</v>
      </c>
      <c r="W286" s="36" t="e">
        <f t="shared" si="248"/>
        <v>#DIV/0!</v>
      </c>
      <c r="X286" s="10">
        <f>[4]Output!Q520</f>
        <v>0</v>
      </c>
      <c r="Y286" s="10">
        <f>[4]Output!R520</f>
        <v>0</v>
      </c>
      <c r="AA286" s="33">
        <v>20</v>
      </c>
      <c r="AC286" s="5">
        <f>[2]Output!B520</f>
        <v>0</v>
      </c>
      <c r="AD286" s="5">
        <f>[2]Output!C520</f>
        <v>0</v>
      </c>
      <c r="AE286" s="8">
        <f>[2]Output!D520</f>
        <v>0</v>
      </c>
      <c r="AF286" s="8">
        <f>[2]Output!E520</f>
        <v>0</v>
      </c>
      <c r="AG286" s="22">
        <f t="shared" si="261"/>
        <v>0</v>
      </c>
      <c r="AH286" s="22">
        <f t="shared" si="262"/>
        <v>0</v>
      </c>
      <c r="AI286" s="250">
        <f t="shared" si="263"/>
        <v>0</v>
      </c>
      <c r="AJ286" s="36" t="e">
        <f t="shared" si="249"/>
        <v>#DIV/0!</v>
      </c>
      <c r="AK286" s="36" t="e">
        <f t="shared" si="250"/>
        <v>#DIV/0!</v>
      </c>
      <c r="AL286" s="10">
        <f>[2]Output!Q520</f>
        <v>0</v>
      </c>
      <c r="AM286" s="10">
        <f>[2]Output!R520</f>
        <v>0</v>
      </c>
      <c r="AO286" s="5">
        <f>[5]Output!B520</f>
        <v>0</v>
      </c>
      <c r="AP286" s="5">
        <f>[5]Output!C520</f>
        <v>0</v>
      </c>
      <c r="AQ286" s="8">
        <f>[5]Output!D520</f>
        <v>0</v>
      </c>
      <c r="AR286" s="8">
        <f>[5]Output!E520</f>
        <v>0</v>
      </c>
      <c r="AS286" s="22">
        <f t="shared" si="264"/>
        <v>0</v>
      </c>
      <c r="AT286" s="22">
        <f t="shared" si="265"/>
        <v>0</v>
      </c>
      <c r="AU286" s="250">
        <f t="shared" si="266"/>
        <v>0</v>
      </c>
      <c r="AV286" s="36" t="e">
        <f t="shared" si="251"/>
        <v>#DIV/0!</v>
      </c>
      <c r="AW286" s="36" t="e">
        <f t="shared" si="252"/>
        <v>#DIV/0!</v>
      </c>
      <c r="AX286" s="10">
        <f>[5]Output!Q520</f>
        <v>0</v>
      </c>
      <c r="AY286" s="10">
        <f>[5]Output!R520</f>
        <v>0</v>
      </c>
      <c r="BA286" s="5">
        <f>[5]Output!N520</f>
        <v>0</v>
      </c>
      <c r="BB286" s="5">
        <f>[5]Output!O520</f>
        <v>0</v>
      </c>
      <c r="BC286" s="8">
        <f>[5]Output!P520</f>
        <v>0</v>
      </c>
      <c r="BD286" s="8">
        <f>[5]Output!Q520</f>
        <v>0</v>
      </c>
      <c r="BE286" s="22">
        <f t="shared" si="267"/>
        <v>0</v>
      </c>
      <c r="BF286" s="22">
        <f t="shared" si="268"/>
        <v>0</v>
      </c>
      <c r="BG286" s="250">
        <f t="shared" si="269"/>
        <v>0</v>
      </c>
      <c r="BH286" s="36" t="e">
        <f t="shared" si="253"/>
        <v>#DIV/0!</v>
      </c>
      <c r="BI286" s="36" t="e">
        <f t="shared" si="254"/>
        <v>#DIV/0!</v>
      </c>
      <c r="BJ286" s="10">
        <f>[5]Output!AC520</f>
        <v>0</v>
      </c>
      <c r="BK286" s="10">
        <f>[5]Output!AD520</f>
        <v>0</v>
      </c>
    </row>
    <row r="287" spans="1:63" x14ac:dyDescent="0.25">
      <c r="A287" s="33">
        <v>21</v>
      </c>
      <c r="C287" s="5">
        <f>[3]Output!B521</f>
        <v>0</v>
      </c>
      <c r="D287" s="5">
        <f>[3]Output!C521</f>
        <v>0</v>
      </c>
      <c r="E287" s="8">
        <f>[3]Output!D521</f>
        <v>0</v>
      </c>
      <c r="F287" s="8">
        <f>[3]Output!E521</f>
        <v>0</v>
      </c>
      <c r="G287" s="22">
        <f t="shared" si="255"/>
        <v>0</v>
      </c>
      <c r="H287" s="22">
        <f t="shared" si="256"/>
        <v>0</v>
      </c>
      <c r="I287" s="250">
        <f t="shared" si="257"/>
        <v>0</v>
      </c>
      <c r="J287" s="36" t="e">
        <f t="shared" si="245"/>
        <v>#DIV/0!</v>
      </c>
      <c r="K287" s="36" t="e">
        <f t="shared" si="246"/>
        <v>#DIV/0!</v>
      </c>
      <c r="L287" s="10">
        <f>[3]Output!Q521</f>
        <v>0</v>
      </c>
      <c r="M287" s="10">
        <f>[3]Output!R521</f>
        <v>0</v>
      </c>
      <c r="O287" s="5">
        <f>[4]Output!B521</f>
        <v>0</v>
      </c>
      <c r="P287" s="5">
        <f>[4]Output!C521</f>
        <v>0</v>
      </c>
      <c r="Q287" s="8">
        <f>[4]Output!D521</f>
        <v>0</v>
      </c>
      <c r="R287" s="8">
        <f>[4]Output!E521</f>
        <v>0</v>
      </c>
      <c r="S287" s="22">
        <f t="shared" si="258"/>
        <v>0</v>
      </c>
      <c r="T287" s="22">
        <f t="shared" si="259"/>
        <v>0</v>
      </c>
      <c r="U287" s="250">
        <f t="shared" si="260"/>
        <v>0</v>
      </c>
      <c r="V287" s="36" t="e">
        <f t="shared" si="247"/>
        <v>#DIV/0!</v>
      </c>
      <c r="W287" s="36" t="e">
        <f t="shared" si="248"/>
        <v>#DIV/0!</v>
      </c>
      <c r="X287" s="10">
        <f>[4]Output!Q521</f>
        <v>0</v>
      </c>
      <c r="Y287" s="10">
        <f>[4]Output!R521</f>
        <v>0</v>
      </c>
      <c r="AA287" s="33">
        <v>21</v>
      </c>
      <c r="AC287" s="5">
        <f>[2]Output!B521</f>
        <v>0</v>
      </c>
      <c r="AD287" s="5">
        <f>[2]Output!C521</f>
        <v>0</v>
      </c>
      <c r="AE287" s="8">
        <f>[2]Output!D521</f>
        <v>0</v>
      </c>
      <c r="AF287" s="8">
        <f>[2]Output!E521</f>
        <v>0</v>
      </c>
      <c r="AG287" s="22">
        <f t="shared" si="261"/>
        <v>0</v>
      </c>
      <c r="AH287" s="22">
        <f t="shared" si="262"/>
        <v>0</v>
      </c>
      <c r="AI287" s="250">
        <f t="shared" si="263"/>
        <v>0</v>
      </c>
      <c r="AJ287" s="36" t="e">
        <f t="shared" si="249"/>
        <v>#DIV/0!</v>
      </c>
      <c r="AK287" s="36" t="e">
        <f t="shared" si="250"/>
        <v>#DIV/0!</v>
      </c>
      <c r="AL287" s="10">
        <f>[2]Output!Q521</f>
        <v>0</v>
      </c>
      <c r="AM287" s="10">
        <f>[2]Output!R521</f>
        <v>0</v>
      </c>
      <c r="AO287" s="5">
        <f>[5]Output!B521</f>
        <v>0</v>
      </c>
      <c r="AP287" s="5">
        <f>[5]Output!C521</f>
        <v>0</v>
      </c>
      <c r="AQ287" s="8">
        <f>[5]Output!D521</f>
        <v>0</v>
      </c>
      <c r="AR287" s="8">
        <f>[5]Output!E521</f>
        <v>0</v>
      </c>
      <c r="AS287" s="22">
        <f t="shared" si="264"/>
        <v>0</v>
      </c>
      <c r="AT287" s="22">
        <f t="shared" si="265"/>
        <v>0</v>
      </c>
      <c r="AU287" s="250">
        <f t="shared" si="266"/>
        <v>0</v>
      </c>
      <c r="AV287" s="36" t="e">
        <f t="shared" si="251"/>
        <v>#DIV/0!</v>
      </c>
      <c r="AW287" s="36" t="e">
        <f t="shared" si="252"/>
        <v>#DIV/0!</v>
      </c>
      <c r="AX287" s="10">
        <f>[5]Output!Q521</f>
        <v>0</v>
      </c>
      <c r="AY287" s="10">
        <f>[5]Output!R521</f>
        <v>0</v>
      </c>
      <c r="BA287" s="5">
        <f>[5]Output!N521</f>
        <v>0</v>
      </c>
      <c r="BB287" s="5">
        <f>[5]Output!O521</f>
        <v>0</v>
      </c>
      <c r="BC287" s="8">
        <f>[5]Output!P521</f>
        <v>0</v>
      </c>
      <c r="BD287" s="8">
        <f>[5]Output!Q521</f>
        <v>0</v>
      </c>
      <c r="BE287" s="22">
        <f t="shared" si="267"/>
        <v>0</v>
      </c>
      <c r="BF287" s="22">
        <f t="shared" si="268"/>
        <v>0</v>
      </c>
      <c r="BG287" s="250">
        <f t="shared" si="269"/>
        <v>0</v>
      </c>
      <c r="BH287" s="36" t="e">
        <f t="shared" si="253"/>
        <v>#DIV/0!</v>
      </c>
      <c r="BI287" s="36" t="e">
        <f t="shared" si="254"/>
        <v>#DIV/0!</v>
      </c>
      <c r="BJ287" s="10">
        <f>[5]Output!AC521</f>
        <v>0</v>
      </c>
      <c r="BK287" s="10">
        <f>[5]Output!AD521</f>
        <v>0</v>
      </c>
    </row>
    <row r="288" spans="1:63" x14ac:dyDescent="0.25">
      <c r="A288" s="33">
        <v>22</v>
      </c>
      <c r="C288" s="5">
        <f>[3]Output!B522</f>
        <v>0</v>
      </c>
      <c r="D288" s="5">
        <f>[3]Output!C522</f>
        <v>0</v>
      </c>
      <c r="E288" s="8">
        <f>[3]Output!D522</f>
        <v>0</v>
      </c>
      <c r="F288" s="8">
        <f>[3]Output!E522</f>
        <v>0</v>
      </c>
      <c r="G288" s="22">
        <f t="shared" si="255"/>
        <v>0</v>
      </c>
      <c r="H288" s="22">
        <f t="shared" si="256"/>
        <v>0</v>
      </c>
      <c r="I288" s="250">
        <f t="shared" si="257"/>
        <v>0</v>
      </c>
      <c r="J288" s="36" t="e">
        <f t="shared" si="245"/>
        <v>#DIV/0!</v>
      </c>
      <c r="K288" s="36" t="e">
        <f t="shared" si="246"/>
        <v>#DIV/0!</v>
      </c>
      <c r="L288" s="10">
        <f>[3]Output!Q522</f>
        <v>0</v>
      </c>
      <c r="M288" s="10">
        <f>[3]Output!R522</f>
        <v>0</v>
      </c>
      <c r="O288" s="5">
        <f>[4]Output!B522</f>
        <v>0</v>
      </c>
      <c r="P288" s="5">
        <f>[4]Output!C522</f>
        <v>0</v>
      </c>
      <c r="Q288" s="8">
        <f>[4]Output!D522</f>
        <v>0</v>
      </c>
      <c r="R288" s="8">
        <f>[4]Output!E522</f>
        <v>0</v>
      </c>
      <c r="S288" s="22">
        <f t="shared" si="258"/>
        <v>0</v>
      </c>
      <c r="T288" s="22">
        <f t="shared" si="259"/>
        <v>0</v>
      </c>
      <c r="U288" s="250">
        <f t="shared" si="260"/>
        <v>0</v>
      </c>
      <c r="V288" s="36" t="e">
        <f t="shared" si="247"/>
        <v>#DIV/0!</v>
      </c>
      <c r="W288" s="36" t="e">
        <f t="shared" si="248"/>
        <v>#DIV/0!</v>
      </c>
      <c r="X288" s="10">
        <f>[4]Output!Q522</f>
        <v>0</v>
      </c>
      <c r="Y288" s="10">
        <f>[4]Output!R522</f>
        <v>0</v>
      </c>
      <c r="AA288" s="33">
        <v>22</v>
      </c>
      <c r="AC288" s="5">
        <f>[2]Output!B522</f>
        <v>0</v>
      </c>
      <c r="AD288" s="5">
        <f>[2]Output!C522</f>
        <v>0</v>
      </c>
      <c r="AE288" s="8">
        <f>[2]Output!D522</f>
        <v>0</v>
      </c>
      <c r="AF288" s="8">
        <f>[2]Output!E522</f>
        <v>0</v>
      </c>
      <c r="AG288" s="22">
        <f t="shared" si="261"/>
        <v>0</v>
      </c>
      <c r="AH288" s="22">
        <f t="shared" si="262"/>
        <v>0</v>
      </c>
      <c r="AI288" s="250">
        <f t="shared" si="263"/>
        <v>0</v>
      </c>
      <c r="AJ288" s="36" t="e">
        <f t="shared" si="249"/>
        <v>#DIV/0!</v>
      </c>
      <c r="AK288" s="36" t="e">
        <f t="shared" si="250"/>
        <v>#DIV/0!</v>
      </c>
      <c r="AL288" s="10">
        <f>[2]Output!Q522</f>
        <v>0</v>
      </c>
      <c r="AM288" s="10">
        <f>[2]Output!R522</f>
        <v>0</v>
      </c>
      <c r="AO288" s="5">
        <f>[5]Output!B522</f>
        <v>0</v>
      </c>
      <c r="AP288" s="5">
        <f>[5]Output!C522</f>
        <v>0</v>
      </c>
      <c r="AQ288" s="8">
        <f>[5]Output!D522</f>
        <v>0</v>
      </c>
      <c r="AR288" s="8">
        <f>[5]Output!E522</f>
        <v>0</v>
      </c>
      <c r="AS288" s="22">
        <f t="shared" si="264"/>
        <v>0</v>
      </c>
      <c r="AT288" s="22">
        <f t="shared" si="265"/>
        <v>0</v>
      </c>
      <c r="AU288" s="250">
        <f t="shared" si="266"/>
        <v>0</v>
      </c>
      <c r="AV288" s="36" t="e">
        <f t="shared" si="251"/>
        <v>#DIV/0!</v>
      </c>
      <c r="AW288" s="36" t="e">
        <f t="shared" si="252"/>
        <v>#DIV/0!</v>
      </c>
      <c r="AX288" s="10">
        <f>[5]Output!Q522</f>
        <v>0</v>
      </c>
      <c r="AY288" s="10">
        <f>[5]Output!R522</f>
        <v>0</v>
      </c>
      <c r="BA288" s="5">
        <f>[5]Output!N522</f>
        <v>0</v>
      </c>
      <c r="BB288" s="5">
        <f>[5]Output!O522</f>
        <v>0</v>
      </c>
      <c r="BC288" s="8">
        <f>[5]Output!P522</f>
        <v>0</v>
      </c>
      <c r="BD288" s="8">
        <f>[5]Output!Q522</f>
        <v>0</v>
      </c>
      <c r="BE288" s="22">
        <f t="shared" si="267"/>
        <v>0</v>
      </c>
      <c r="BF288" s="22">
        <f t="shared" si="268"/>
        <v>0</v>
      </c>
      <c r="BG288" s="250">
        <f t="shared" si="269"/>
        <v>0</v>
      </c>
      <c r="BH288" s="36" t="e">
        <f t="shared" si="253"/>
        <v>#DIV/0!</v>
      </c>
      <c r="BI288" s="36" t="e">
        <f t="shared" si="254"/>
        <v>#DIV/0!</v>
      </c>
      <c r="BJ288" s="10">
        <f>[5]Output!AC522</f>
        <v>0</v>
      </c>
      <c r="BK288" s="10">
        <f>[5]Output!AD522</f>
        <v>0</v>
      </c>
    </row>
    <row r="289" spans="1:63" x14ac:dyDescent="0.25">
      <c r="A289" s="33">
        <v>23</v>
      </c>
      <c r="C289" s="15">
        <f>[3]Output!B523</f>
        <v>0</v>
      </c>
      <c r="D289" s="15">
        <f>[3]Output!C523</f>
        <v>0</v>
      </c>
      <c r="E289" s="16">
        <f>[3]Output!D523</f>
        <v>0</v>
      </c>
      <c r="F289" s="16">
        <f>[3]Output!E523</f>
        <v>0</v>
      </c>
      <c r="G289" s="22">
        <f t="shared" si="255"/>
        <v>0</v>
      </c>
      <c r="H289" s="22">
        <f t="shared" si="256"/>
        <v>0</v>
      </c>
      <c r="I289" s="250">
        <f t="shared" si="257"/>
        <v>0</v>
      </c>
      <c r="J289" s="36" t="e">
        <f t="shared" si="245"/>
        <v>#DIV/0!</v>
      </c>
      <c r="K289" s="36" t="e">
        <f t="shared" si="246"/>
        <v>#DIV/0!</v>
      </c>
      <c r="L289" s="17">
        <f>[3]Output!Q523</f>
        <v>0</v>
      </c>
      <c r="M289" s="17">
        <f>[3]Output!R523</f>
        <v>0</v>
      </c>
      <c r="O289" s="15">
        <f>[4]Output!B523</f>
        <v>0</v>
      </c>
      <c r="P289" s="15">
        <f>[4]Output!C523</f>
        <v>0</v>
      </c>
      <c r="Q289" s="16">
        <f>[4]Output!D523</f>
        <v>0</v>
      </c>
      <c r="R289" s="16">
        <f>[4]Output!E523</f>
        <v>0</v>
      </c>
      <c r="S289" s="22">
        <f t="shared" si="258"/>
        <v>0</v>
      </c>
      <c r="T289" s="22">
        <f t="shared" si="259"/>
        <v>0</v>
      </c>
      <c r="U289" s="250">
        <f t="shared" si="260"/>
        <v>0</v>
      </c>
      <c r="V289" s="36" t="e">
        <f t="shared" si="247"/>
        <v>#DIV/0!</v>
      </c>
      <c r="W289" s="36" t="e">
        <f t="shared" si="248"/>
        <v>#DIV/0!</v>
      </c>
      <c r="X289" s="17">
        <f>[4]Output!Q523</f>
        <v>0</v>
      </c>
      <c r="Y289" s="17">
        <f>[4]Output!R523</f>
        <v>0</v>
      </c>
      <c r="AA289" s="33">
        <v>23</v>
      </c>
      <c r="AC289" s="15">
        <f>[2]Output!B523</f>
        <v>0</v>
      </c>
      <c r="AD289" s="15">
        <f>[2]Output!C523</f>
        <v>0</v>
      </c>
      <c r="AE289" s="16">
        <f>[2]Output!D523</f>
        <v>0</v>
      </c>
      <c r="AF289" s="16">
        <f>[2]Output!E523</f>
        <v>0</v>
      </c>
      <c r="AG289" s="22">
        <f t="shared" si="261"/>
        <v>0</v>
      </c>
      <c r="AH289" s="22">
        <f t="shared" si="262"/>
        <v>0</v>
      </c>
      <c r="AI289" s="250">
        <f t="shared" si="263"/>
        <v>0</v>
      </c>
      <c r="AJ289" s="36" t="e">
        <f t="shared" si="249"/>
        <v>#DIV/0!</v>
      </c>
      <c r="AK289" s="36" t="e">
        <f t="shared" si="250"/>
        <v>#DIV/0!</v>
      </c>
      <c r="AL289" s="17">
        <f>[2]Output!Q523</f>
        <v>0</v>
      </c>
      <c r="AM289" s="17">
        <f>[2]Output!R523</f>
        <v>0</v>
      </c>
      <c r="AO289" s="15">
        <f>[5]Output!B523</f>
        <v>0</v>
      </c>
      <c r="AP289" s="15">
        <f>[5]Output!C523</f>
        <v>0</v>
      </c>
      <c r="AQ289" s="16">
        <f>[5]Output!D523</f>
        <v>0</v>
      </c>
      <c r="AR289" s="16">
        <f>[5]Output!E523</f>
        <v>0</v>
      </c>
      <c r="AS289" s="22">
        <f t="shared" si="264"/>
        <v>0</v>
      </c>
      <c r="AT289" s="22">
        <f t="shared" si="265"/>
        <v>0</v>
      </c>
      <c r="AU289" s="250">
        <f t="shared" si="266"/>
        <v>0</v>
      </c>
      <c r="AV289" s="36" t="e">
        <f t="shared" si="251"/>
        <v>#DIV/0!</v>
      </c>
      <c r="AW289" s="36" t="e">
        <f t="shared" si="252"/>
        <v>#DIV/0!</v>
      </c>
      <c r="AX289" s="17">
        <f>[5]Output!Q523</f>
        <v>0</v>
      </c>
      <c r="AY289" s="17">
        <f>[5]Output!R523</f>
        <v>0</v>
      </c>
      <c r="BA289" s="15">
        <f>[5]Output!N523</f>
        <v>0</v>
      </c>
      <c r="BB289" s="15">
        <f>[5]Output!O523</f>
        <v>0</v>
      </c>
      <c r="BC289" s="16">
        <f>[5]Output!P523</f>
        <v>0</v>
      </c>
      <c r="BD289" s="16">
        <f>[5]Output!Q523</f>
        <v>0</v>
      </c>
      <c r="BE289" s="22">
        <f t="shared" si="267"/>
        <v>0</v>
      </c>
      <c r="BF289" s="22">
        <f t="shared" si="268"/>
        <v>0</v>
      </c>
      <c r="BG289" s="250">
        <f t="shared" si="269"/>
        <v>0</v>
      </c>
      <c r="BH289" s="36" t="e">
        <f t="shared" si="253"/>
        <v>#DIV/0!</v>
      </c>
      <c r="BI289" s="36" t="e">
        <f t="shared" si="254"/>
        <v>#DIV/0!</v>
      </c>
      <c r="BJ289" s="17">
        <f>[5]Output!AC523</f>
        <v>0</v>
      </c>
      <c r="BK289" s="17">
        <f>[5]Output!AD523</f>
        <v>0</v>
      </c>
    </row>
    <row r="290" spans="1:63" x14ac:dyDescent="0.25">
      <c r="A290" s="33">
        <v>24</v>
      </c>
      <c r="C290" s="7">
        <f>[3]Output!B524</f>
        <v>0</v>
      </c>
      <c r="D290" s="7">
        <f>[3]Output!C524</f>
        <v>0</v>
      </c>
      <c r="E290" s="9">
        <f>[3]Output!D524</f>
        <v>0</v>
      </c>
      <c r="F290" s="9">
        <f>[3]Output!E524</f>
        <v>0</v>
      </c>
      <c r="G290" s="24">
        <f t="shared" si="255"/>
        <v>0</v>
      </c>
      <c r="H290" s="24">
        <f t="shared" si="256"/>
        <v>0</v>
      </c>
      <c r="I290" s="252">
        <f t="shared" si="257"/>
        <v>0</v>
      </c>
      <c r="J290" s="38" t="e">
        <f t="shared" si="245"/>
        <v>#DIV/0!</v>
      </c>
      <c r="K290" s="38" t="e">
        <f t="shared" si="246"/>
        <v>#DIV/0!</v>
      </c>
      <c r="L290" s="13">
        <f>[3]Output!Q524</f>
        <v>0</v>
      </c>
      <c r="M290" s="13">
        <f>[3]Output!R524</f>
        <v>0</v>
      </c>
      <c r="O290" s="7">
        <f>[4]Output!B524</f>
        <v>0</v>
      </c>
      <c r="P290" s="7">
        <f>[4]Output!C524</f>
        <v>0</v>
      </c>
      <c r="Q290" s="9">
        <f>[4]Output!D524</f>
        <v>0</v>
      </c>
      <c r="R290" s="9">
        <f>[4]Output!E524</f>
        <v>0</v>
      </c>
      <c r="S290" s="24">
        <f t="shared" si="258"/>
        <v>0</v>
      </c>
      <c r="T290" s="24">
        <f t="shared" si="259"/>
        <v>0</v>
      </c>
      <c r="U290" s="252">
        <f t="shared" si="260"/>
        <v>0</v>
      </c>
      <c r="V290" s="38" t="e">
        <f t="shared" si="247"/>
        <v>#DIV/0!</v>
      </c>
      <c r="W290" s="38" t="e">
        <f t="shared" si="248"/>
        <v>#DIV/0!</v>
      </c>
      <c r="X290" s="13">
        <f>[4]Output!Q524</f>
        <v>0</v>
      </c>
      <c r="Y290" s="13">
        <f>[4]Output!R524</f>
        <v>0</v>
      </c>
      <c r="AA290" s="33">
        <v>24</v>
      </c>
      <c r="AC290" s="7">
        <f>[2]Output!B524</f>
        <v>0</v>
      </c>
      <c r="AD290" s="7">
        <f>[2]Output!C524</f>
        <v>0</v>
      </c>
      <c r="AE290" s="9">
        <f>[2]Output!D524</f>
        <v>0</v>
      </c>
      <c r="AF290" s="9">
        <f>[2]Output!E524</f>
        <v>0</v>
      </c>
      <c r="AG290" s="24">
        <f t="shared" si="261"/>
        <v>0</v>
      </c>
      <c r="AH290" s="24">
        <f t="shared" si="262"/>
        <v>0</v>
      </c>
      <c r="AI290" s="252">
        <f t="shared" si="263"/>
        <v>0</v>
      </c>
      <c r="AJ290" s="38" t="e">
        <f t="shared" si="249"/>
        <v>#DIV/0!</v>
      </c>
      <c r="AK290" s="38" t="e">
        <f t="shared" si="250"/>
        <v>#DIV/0!</v>
      </c>
      <c r="AL290" s="13">
        <f>[2]Output!Q524</f>
        <v>0</v>
      </c>
      <c r="AM290" s="13">
        <f>[2]Output!R524</f>
        <v>0</v>
      </c>
      <c r="AO290" s="7">
        <f>[5]Output!B524</f>
        <v>0</v>
      </c>
      <c r="AP290" s="7">
        <f>[5]Output!C524</f>
        <v>0</v>
      </c>
      <c r="AQ290" s="9">
        <f>[5]Output!D524</f>
        <v>0</v>
      </c>
      <c r="AR290" s="9">
        <f>[5]Output!E524</f>
        <v>0</v>
      </c>
      <c r="AS290" s="24">
        <f t="shared" si="264"/>
        <v>0</v>
      </c>
      <c r="AT290" s="24">
        <f t="shared" si="265"/>
        <v>0</v>
      </c>
      <c r="AU290" s="252">
        <f t="shared" si="266"/>
        <v>0</v>
      </c>
      <c r="AV290" s="38" t="e">
        <f t="shared" si="251"/>
        <v>#DIV/0!</v>
      </c>
      <c r="AW290" s="38" t="e">
        <f t="shared" si="252"/>
        <v>#DIV/0!</v>
      </c>
      <c r="AX290" s="13">
        <f>[5]Output!Q524</f>
        <v>0</v>
      </c>
      <c r="AY290" s="13">
        <f>[5]Output!R524</f>
        <v>0</v>
      </c>
      <c r="BA290" s="7">
        <f>[5]Output!N524</f>
        <v>0</v>
      </c>
      <c r="BB290" s="7">
        <f>[5]Output!O524</f>
        <v>0</v>
      </c>
      <c r="BC290" s="9">
        <f>[5]Output!P524</f>
        <v>0</v>
      </c>
      <c r="BD290" s="9">
        <f>[5]Output!Q524</f>
        <v>0</v>
      </c>
      <c r="BE290" s="24">
        <f t="shared" si="267"/>
        <v>0</v>
      </c>
      <c r="BF290" s="24">
        <f t="shared" si="268"/>
        <v>0</v>
      </c>
      <c r="BG290" s="252">
        <f t="shared" si="269"/>
        <v>0</v>
      </c>
      <c r="BH290" s="38" t="e">
        <f t="shared" si="253"/>
        <v>#DIV/0!</v>
      </c>
      <c r="BI290" s="38" t="e">
        <f t="shared" si="254"/>
        <v>#DIV/0!</v>
      </c>
      <c r="BJ290" s="13">
        <f>[5]Output!AC524</f>
        <v>0</v>
      </c>
      <c r="BK290" s="13">
        <f>[5]Output!AD524</f>
        <v>0</v>
      </c>
    </row>
    <row r="291" spans="1:63" x14ac:dyDescent="0.25">
      <c r="A291" s="2" t="s">
        <v>7</v>
      </c>
      <c r="C291" s="5">
        <f t="shared" ref="C291:I291" si="270">SUM(C267:C290)</f>
        <v>0</v>
      </c>
      <c r="D291" s="5">
        <f t="shared" si="270"/>
        <v>0</v>
      </c>
      <c r="E291" s="8">
        <f t="shared" si="270"/>
        <v>0</v>
      </c>
      <c r="F291" s="8">
        <f t="shared" si="270"/>
        <v>0</v>
      </c>
      <c r="G291" s="22">
        <f t="shared" si="270"/>
        <v>0</v>
      </c>
      <c r="H291" s="22">
        <f t="shared" si="270"/>
        <v>0</v>
      </c>
      <c r="I291" s="250">
        <f t="shared" si="270"/>
        <v>0</v>
      </c>
      <c r="J291" s="36" t="e">
        <f t="shared" si="245"/>
        <v>#DIV/0!</v>
      </c>
      <c r="K291" s="36" t="e">
        <f t="shared" si="246"/>
        <v>#DIV/0!</v>
      </c>
      <c r="O291" s="5">
        <f t="shared" ref="O291:U291" si="271">SUM(O267:O290)</f>
        <v>0</v>
      </c>
      <c r="P291" s="5">
        <f t="shared" si="271"/>
        <v>0</v>
      </c>
      <c r="Q291" s="8">
        <f t="shared" si="271"/>
        <v>0</v>
      </c>
      <c r="R291" s="8">
        <f t="shared" si="271"/>
        <v>0</v>
      </c>
      <c r="S291" s="22">
        <f t="shared" si="271"/>
        <v>0</v>
      </c>
      <c r="T291" s="22">
        <f t="shared" si="271"/>
        <v>0</v>
      </c>
      <c r="U291" s="250">
        <f t="shared" si="271"/>
        <v>0</v>
      </c>
      <c r="V291" s="36" t="e">
        <f t="shared" si="247"/>
        <v>#DIV/0!</v>
      </c>
      <c r="W291" s="36" t="e">
        <f t="shared" si="248"/>
        <v>#DIV/0!</v>
      </c>
      <c r="AA291" s="2" t="s">
        <v>7</v>
      </c>
      <c r="AC291" s="5">
        <f t="shared" ref="AC291:AI291" si="272">SUM(AC267:AC290)</f>
        <v>0</v>
      </c>
      <c r="AD291" s="5">
        <f t="shared" si="272"/>
        <v>0</v>
      </c>
      <c r="AE291" s="8">
        <f t="shared" si="272"/>
        <v>0</v>
      </c>
      <c r="AF291" s="8">
        <f t="shared" si="272"/>
        <v>0</v>
      </c>
      <c r="AG291" s="22">
        <f t="shared" si="272"/>
        <v>0</v>
      </c>
      <c r="AH291" s="22">
        <f t="shared" si="272"/>
        <v>0</v>
      </c>
      <c r="AI291" s="250">
        <f t="shared" si="272"/>
        <v>0</v>
      </c>
      <c r="AJ291" s="36" t="e">
        <f t="shared" si="249"/>
        <v>#DIV/0!</v>
      </c>
      <c r="AK291" s="36" t="e">
        <f t="shared" si="250"/>
        <v>#DIV/0!</v>
      </c>
      <c r="AO291" s="5">
        <f t="shared" ref="AO291:AU291" si="273">SUM(AO267:AO290)</f>
        <v>0</v>
      </c>
      <c r="AP291" s="5">
        <f t="shared" si="273"/>
        <v>0</v>
      </c>
      <c r="AQ291" s="8">
        <f t="shared" si="273"/>
        <v>0</v>
      </c>
      <c r="AR291" s="8">
        <f t="shared" si="273"/>
        <v>0</v>
      </c>
      <c r="AS291" s="22">
        <f t="shared" si="273"/>
        <v>0</v>
      </c>
      <c r="AT291" s="22">
        <f t="shared" si="273"/>
        <v>0</v>
      </c>
      <c r="AU291" s="250">
        <f t="shared" si="273"/>
        <v>0</v>
      </c>
      <c r="AV291" s="36" t="e">
        <f t="shared" si="251"/>
        <v>#DIV/0!</v>
      </c>
      <c r="AW291" s="36" t="e">
        <f t="shared" si="252"/>
        <v>#DIV/0!</v>
      </c>
      <c r="BA291" s="5">
        <f t="shared" ref="BA291:BG291" si="274">SUM(BA267:BA290)</f>
        <v>0</v>
      </c>
      <c r="BB291" s="5">
        <f t="shared" si="274"/>
        <v>0</v>
      </c>
      <c r="BC291" s="8">
        <f t="shared" si="274"/>
        <v>0</v>
      </c>
      <c r="BD291" s="8">
        <f t="shared" si="274"/>
        <v>0</v>
      </c>
      <c r="BE291" s="22">
        <f t="shared" si="274"/>
        <v>0</v>
      </c>
      <c r="BF291" s="22">
        <f t="shared" si="274"/>
        <v>0</v>
      </c>
      <c r="BG291" s="250">
        <f t="shared" si="274"/>
        <v>0</v>
      </c>
      <c r="BH291" s="36" t="e">
        <f t="shared" si="253"/>
        <v>#DIV/0!</v>
      </c>
      <c r="BI291" s="36" t="e">
        <f t="shared" si="254"/>
        <v>#DIV/0!</v>
      </c>
    </row>
    <row r="292" spans="1:63" x14ac:dyDescent="0.25">
      <c r="C292" s="27"/>
      <c r="D292" s="27"/>
      <c r="E292" s="28"/>
      <c r="F292" s="28"/>
      <c r="G292" s="28"/>
      <c r="H292" s="28"/>
      <c r="I292" s="29"/>
      <c r="J292" s="29"/>
      <c r="K292" s="29"/>
      <c r="L292" s="30"/>
      <c r="M292" s="30"/>
      <c r="O292" s="27"/>
      <c r="P292" s="27"/>
      <c r="Q292" s="28"/>
      <c r="R292" s="28"/>
      <c r="S292" s="28"/>
      <c r="T292" s="28"/>
      <c r="U292" s="29"/>
      <c r="V292" s="29"/>
      <c r="W292" s="29"/>
      <c r="X292" s="30"/>
      <c r="Y292" s="30"/>
      <c r="AC292" s="27"/>
      <c r="AD292" s="27"/>
      <c r="AE292" s="28"/>
      <c r="AF292" s="28"/>
      <c r="AG292" s="28"/>
      <c r="AH292" s="28"/>
      <c r="AI292" s="29"/>
      <c r="AJ292" s="29"/>
      <c r="AK292" s="29"/>
      <c r="AL292" s="30"/>
      <c r="AM292" s="30"/>
      <c r="AO292" s="27"/>
      <c r="AP292" s="27"/>
      <c r="AQ292" s="28"/>
      <c r="AR292" s="28"/>
      <c r="AS292" s="28"/>
      <c r="AT292" s="28"/>
      <c r="AU292" s="29"/>
      <c r="AV292" s="29"/>
      <c r="AW292" s="29"/>
      <c r="AX292" s="30"/>
      <c r="AY292" s="30"/>
      <c r="BA292" s="27"/>
      <c r="BB292" s="27"/>
      <c r="BC292" s="28"/>
      <c r="BD292" s="28"/>
      <c r="BE292" s="28"/>
      <c r="BF292" s="28"/>
      <c r="BG292" s="29"/>
      <c r="BH292" s="29"/>
      <c r="BI292" s="29"/>
      <c r="BJ292" s="30"/>
      <c r="BK292" s="30"/>
    </row>
    <row r="293" spans="1:63" x14ac:dyDescent="0.25">
      <c r="C293" s="27"/>
      <c r="D293" s="27"/>
      <c r="E293" s="28"/>
      <c r="F293" s="28"/>
      <c r="G293" s="28"/>
      <c r="H293" s="28"/>
      <c r="I293" s="29"/>
      <c r="J293" s="29"/>
      <c r="K293" s="29"/>
      <c r="L293" s="30"/>
      <c r="M293" s="30"/>
      <c r="O293" s="27"/>
      <c r="P293" s="27"/>
      <c r="Q293" s="28"/>
      <c r="R293" s="28"/>
      <c r="S293" s="28"/>
      <c r="T293" s="28"/>
      <c r="U293" s="29"/>
      <c r="V293" s="29"/>
      <c r="W293" s="29"/>
      <c r="X293" s="30"/>
      <c r="Y293" s="30"/>
      <c r="AC293" s="27"/>
      <c r="AD293" s="27"/>
      <c r="AE293" s="28"/>
      <c r="AF293" s="28"/>
      <c r="AG293" s="28"/>
      <c r="AH293" s="28"/>
      <c r="AI293" s="29"/>
      <c r="AJ293" s="29"/>
      <c r="AK293" s="29"/>
      <c r="AL293" s="30"/>
      <c r="AM293" s="30"/>
      <c r="AO293" s="27"/>
      <c r="AP293" s="27"/>
      <c r="AQ293" s="28"/>
      <c r="AR293" s="28"/>
      <c r="AS293" s="28"/>
      <c r="AT293" s="28"/>
      <c r="AU293" s="29"/>
      <c r="AV293" s="29"/>
      <c r="AW293" s="29"/>
      <c r="AX293" s="30"/>
      <c r="AY293" s="30"/>
      <c r="BA293" s="27"/>
      <c r="BB293" s="27"/>
      <c r="BC293" s="28"/>
      <c r="BD293" s="28"/>
      <c r="BE293" s="28"/>
      <c r="BF293" s="28"/>
      <c r="BG293" s="29"/>
      <c r="BH293" s="29"/>
      <c r="BI293" s="29"/>
      <c r="BJ293" s="30"/>
      <c r="BK293" s="30"/>
    </row>
    <row r="294" spans="1:63" ht="18" customHeight="1" x14ac:dyDescent="0.25">
      <c r="A294" s="32" t="s">
        <v>0</v>
      </c>
      <c r="C294" s="18">
        <v>20</v>
      </c>
      <c r="D294" s="370" t="s">
        <v>58</v>
      </c>
      <c r="E294" s="370"/>
      <c r="F294" s="370"/>
      <c r="G294" s="370"/>
      <c r="H294" s="370"/>
      <c r="I294" s="370"/>
      <c r="J294" s="370"/>
      <c r="K294" s="370"/>
      <c r="L294" s="370"/>
      <c r="M294" s="370"/>
      <c r="O294" s="18">
        <f>C294</f>
        <v>20</v>
      </c>
      <c r="P294" s="367" t="str">
        <f>D294</f>
        <v>95 Express - North of Palmetto Park Rd.</v>
      </c>
      <c r="Q294" s="367"/>
      <c r="R294" s="367"/>
      <c r="S294" s="367"/>
      <c r="T294" s="367"/>
      <c r="U294" s="367"/>
      <c r="V294" s="367"/>
      <c r="W294" s="367"/>
      <c r="X294" s="367"/>
      <c r="Y294" s="367"/>
      <c r="AA294" s="32" t="s">
        <v>0</v>
      </c>
      <c r="AC294" s="14">
        <f>O294</f>
        <v>20</v>
      </c>
      <c r="AD294" s="381" t="str">
        <f>P294</f>
        <v>95 Express - North of Palmetto Park Rd.</v>
      </c>
      <c r="AE294" s="382"/>
      <c r="AF294" s="382"/>
      <c r="AG294" s="382"/>
      <c r="AH294" s="382"/>
      <c r="AI294" s="382"/>
      <c r="AJ294" s="382"/>
      <c r="AK294" s="382"/>
      <c r="AL294" s="382"/>
      <c r="AM294" s="382"/>
      <c r="AO294" s="14">
        <f>AC294</f>
        <v>20</v>
      </c>
      <c r="AP294" s="381" t="str">
        <f>AD294</f>
        <v>95 Express - North of Palmetto Park Rd.</v>
      </c>
      <c r="AQ294" s="382"/>
      <c r="AR294" s="382"/>
      <c r="AS294" s="382"/>
      <c r="AT294" s="382"/>
      <c r="AU294" s="382"/>
      <c r="AV294" s="382"/>
      <c r="AW294" s="382"/>
      <c r="AX294" s="382"/>
      <c r="AY294" s="382"/>
      <c r="BA294" s="14">
        <f>AO294</f>
        <v>20</v>
      </c>
      <c r="BB294" s="381" t="str">
        <f>AP294</f>
        <v>95 Express - North of Palmetto Park Rd.</v>
      </c>
      <c r="BC294" s="382"/>
      <c r="BD294" s="382"/>
      <c r="BE294" s="382"/>
      <c r="BF294" s="382"/>
      <c r="BG294" s="382"/>
      <c r="BH294" s="382"/>
      <c r="BI294" s="382"/>
      <c r="BJ294" s="382"/>
      <c r="BK294" s="382"/>
    </row>
    <row r="295" spans="1:63" ht="15.75" thickBot="1" x14ac:dyDescent="0.3">
      <c r="C295" s="371" t="s">
        <v>1</v>
      </c>
      <c r="D295" s="372"/>
      <c r="E295" s="372"/>
      <c r="F295" s="372"/>
      <c r="G295" s="372"/>
      <c r="H295" s="372"/>
      <c r="I295" s="372"/>
      <c r="J295" s="372"/>
      <c r="K295" s="373"/>
      <c r="L295" s="376" t="s">
        <v>6</v>
      </c>
      <c r="M295" s="377"/>
      <c r="O295" s="371" t="s">
        <v>1</v>
      </c>
      <c r="P295" s="372"/>
      <c r="Q295" s="372"/>
      <c r="R295" s="372"/>
      <c r="S295" s="372"/>
      <c r="T295" s="372"/>
      <c r="U295" s="372"/>
      <c r="V295" s="372"/>
      <c r="W295" s="373"/>
      <c r="X295" s="376" t="s">
        <v>6</v>
      </c>
      <c r="Y295" s="377"/>
      <c r="AC295" s="371" t="s">
        <v>1</v>
      </c>
      <c r="AD295" s="372"/>
      <c r="AE295" s="372"/>
      <c r="AF295" s="372"/>
      <c r="AG295" s="372"/>
      <c r="AH295" s="372"/>
      <c r="AI295" s="372"/>
      <c r="AJ295" s="372"/>
      <c r="AK295" s="373"/>
      <c r="AL295" s="376" t="s">
        <v>6</v>
      </c>
      <c r="AM295" s="377"/>
      <c r="AO295" s="371" t="s">
        <v>1</v>
      </c>
      <c r="AP295" s="372"/>
      <c r="AQ295" s="372"/>
      <c r="AR295" s="372"/>
      <c r="AS295" s="372"/>
      <c r="AT295" s="372"/>
      <c r="AU295" s="372"/>
      <c r="AV295" s="372"/>
      <c r="AW295" s="373"/>
      <c r="AX295" s="376" t="s">
        <v>6</v>
      </c>
      <c r="AY295" s="377"/>
      <c r="BA295" s="371" t="s">
        <v>1</v>
      </c>
      <c r="BB295" s="372"/>
      <c r="BC295" s="372"/>
      <c r="BD295" s="372"/>
      <c r="BE295" s="372"/>
      <c r="BF295" s="372"/>
      <c r="BG295" s="372"/>
      <c r="BH295" s="372"/>
      <c r="BI295" s="373"/>
      <c r="BJ295" s="376" t="s">
        <v>6</v>
      </c>
      <c r="BK295" s="377"/>
    </row>
    <row r="296" spans="1:63" ht="15" customHeight="1" x14ac:dyDescent="0.25">
      <c r="A296" s="2" t="s">
        <v>9</v>
      </c>
      <c r="C296" s="378" t="s">
        <v>12</v>
      </c>
      <c r="D296" s="378"/>
      <c r="E296" s="374" t="s">
        <v>11</v>
      </c>
      <c r="F296" s="374"/>
      <c r="G296" s="366" t="s">
        <v>3</v>
      </c>
      <c r="H296" s="366"/>
      <c r="I296" s="366"/>
      <c r="J296" s="374" t="s">
        <v>11</v>
      </c>
      <c r="K296" s="374"/>
      <c r="L296" s="374"/>
      <c r="M296" s="374"/>
      <c r="O296" s="378" t="s">
        <v>12</v>
      </c>
      <c r="P296" s="378"/>
      <c r="Q296" s="374" t="s">
        <v>11</v>
      </c>
      <c r="R296" s="374"/>
      <c r="S296" s="366" t="s">
        <v>3</v>
      </c>
      <c r="T296" s="366"/>
      <c r="U296" s="366"/>
      <c r="V296" s="374" t="s">
        <v>11</v>
      </c>
      <c r="W296" s="374"/>
      <c r="X296" s="374"/>
      <c r="Y296" s="374"/>
      <c r="AA296" s="2" t="s">
        <v>9</v>
      </c>
      <c r="AC296" s="378" t="s">
        <v>12</v>
      </c>
      <c r="AD296" s="378"/>
      <c r="AE296" s="374" t="s">
        <v>11</v>
      </c>
      <c r="AF296" s="374"/>
      <c r="AG296" s="366" t="s">
        <v>3</v>
      </c>
      <c r="AH296" s="366"/>
      <c r="AI296" s="366"/>
      <c r="AJ296" s="374" t="s">
        <v>11</v>
      </c>
      <c r="AK296" s="374"/>
      <c r="AL296" s="374"/>
      <c r="AM296" s="374"/>
      <c r="AO296" s="378" t="s">
        <v>12</v>
      </c>
      <c r="AP296" s="378"/>
      <c r="AQ296" s="374" t="s">
        <v>11</v>
      </c>
      <c r="AR296" s="374"/>
      <c r="AS296" s="366" t="s">
        <v>3</v>
      </c>
      <c r="AT296" s="366"/>
      <c r="AU296" s="366"/>
      <c r="AV296" s="374" t="s">
        <v>11</v>
      </c>
      <c r="AW296" s="374"/>
      <c r="AX296" s="374"/>
      <c r="AY296" s="374"/>
      <c r="BA296" s="378" t="s">
        <v>12</v>
      </c>
      <c r="BB296" s="378"/>
      <c r="BC296" s="374" t="s">
        <v>11</v>
      </c>
      <c r="BD296" s="374"/>
      <c r="BE296" s="366" t="s">
        <v>3</v>
      </c>
      <c r="BF296" s="366"/>
      <c r="BG296" s="366"/>
      <c r="BH296" s="374" t="s">
        <v>11</v>
      </c>
      <c r="BI296" s="374"/>
      <c r="BJ296" s="374"/>
      <c r="BK296" s="374"/>
    </row>
    <row r="297" spans="1:63" x14ac:dyDescent="0.25">
      <c r="A297" s="3" t="s">
        <v>10</v>
      </c>
      <c r="C297" s="379" t="s">
        <v>2</v>
      </c>
      <c r="D297" s="379"/>
      <c r="E297" s="380" t="s">
        <v>2</v>
      </c>
      <c r="F297" s="380"/>
      <c r="G297" s="365" t="s">
        <v>2</v>
      </c>
      <c r="H297" s="365"/>
      <c r="I297" s="365"/>
      <c r="J297" s="375" t="s">
        <v>13</v>
      </c>
      <c r="K297" s="375"/>
      <c r="L297" s="11"/>
      <c r="M297" s="11"/>
      <c r="O297" s="379" t="s">
        <v>2</v>
      </c>
      <c r="P297" s="379"/>
      <c r="Q297" s="380" t="s">
        <v>2</v>
      </c>
      <c r="R297" s="380"/>
      <c r="S297" s="365" t="s">
        <v>2</v>
      </c>
      <c r="T297" s="365"/>
      <c r="U297" s="365"/>
      <c r="V297" s="375" t="s">
        <v>13</v>
      </c>
      <c r="W297" s="375"/>
      <c r="X297" s="11"/>
      <c r="Y297" s="11"/>
      <c r="AA297" s="3" t="s">
        <v>10</v>
      </c>
      <c r="AC297" s="379" t="s">
        <v>2</v>
      </c>
      <c r="AD297" s="379"/>
      <c r="AE297" s="380" t="s">
        <v>2</v>
      </c>
      <c r="AF297" s="380"/>
      <c r="AG297" s="365" t="s">
        <v>2</v>
      </c>
      <c r="AH297" s="365"/>
      <c r="AI297" s="365"/>
      <c r="AJ297" s="375" t="s">
        <v>13</v>
      </c>
      <c r="AK297" s="375"/>
      <c r="AL297" s="11"/>
      <c r="AM297" s="11"/>
      <c r="AO297" s="379" t="s">
        <v>2</v>
      </c>
      <c r="AP297" s="379"/>
      <c r="AQ297" s="380" t="s">
        <v>2</v>
      </c>
      <c r="AR297" s="380"/>
      <c r="AS297" s="365" t="s">
        <v>2</v>
      </c>
      <c r="AT297" s="365"/>
      <c r="AU297" s="365"/>
      <c r="AV297" s="375" t="s">
        <v>13</v>
      </c>
      <c r="AW297" s="375"/>
      <c r="AX297" s="11"/>
      <c r="AY297" s="11"/>
      <c r="BA297" s="379" t="s">
        <v>2</v>
      </c>
      <c r="BB297" s="379"/>
      <c r="BC297" s="380" t="s">
        <v>2</v>
      </c>
      <c r="BD297" s="380"/>
      <c r="BE297" s="365" t="s">
        <v>2</v>
      </c>
      <c r="BF297" s="365"/>
      <c r="BG297" s="365"/>
      <c r="BH297" s="375" t="s">
        <v>13</v>
      </c>
      <c r="BI297" s="375"/>
      <c r="BJ297" s="11"/>
      <c r="BK297" s="11"/>
    </row>
    <row r="298" spans="1:63" x14ac:dyDescent="0.25">
      <c r="A298" s="1" t="s">
        <v>8</v>
      </c>
      <c r="C298" s="6" t="s">
        <v>4</v>
      </c>
      <c r="D298" s="6" t="s">
        <v>5</v>
      </c>
      <c r="E298" s="4" t="s">
        <v>4</v>
      </c>
      <c r="F298" s="4" t="s">
        <v>5</v>
      </c>
      <c r="G298" s="249" t="s">
        <v>4</v>
      </c>
      <c r="H298" s="249" t="s">
        <v>5</v>
      </c>
      <c r="I298" s="35" t="s">
        <v>2</v>
      </c>
      <c r="J298" s="12" t="s">
        <v>4</v>
      </c>
      <c r="K298" s="12" t="s">
        <v>5</v>
      </c>
      <c r="L298" s="12" t="s">
        <v>4</v>
      </c>
      <c r="M298" s="12" t="s">
        <v>5</v>
      </c>
      <c r="O298" s="6" t="s">
        <v>4</v>
      </c>
      <c r="P298" s="6" t="s">
        <v>5</v>
      </c>
      <c r="Q298" s="4" t="s">
        <v>4</v>
      </c>
      <c r="R298" s="4" t="s">
        <v>5</v>
      </c>
      <c r="S298" s="249" t="s">
        <v>4</v>
      </c>
      <c r="T298" s="249" t="s">
        <v>5</v>
      </c>
      <c r="U298" s="35" t="s">
        <v>2</v>
      </c>
      <c r="V298" s="12" t="s">
        <v>4</v>
      </c>
      <c r="W298" s="12" t="s">
        <v>5</v>
      </c>
      <c r="X298" s="12" t="s">
        <v>4</v>
      </c>
      <c r="Y298" s="12" t="s">
        <v>5</v>
      </c>
      <c r="AA298" s="1" t="s">
        <v>8</v>
      </c>
      <c r="AC298" s="6" t="s">
        <v>4</v>
      </c>
      <c r="AD298" s="6" t="s">
        <v>5</v>
      </c>
      <c r="AE298" s="4" t="s">
        <v>4</v>
      </c>
      <c r="AF298" s="4" t="s">
        <v>5</v>
      </c>
      <c r="AG298" s="249" t="s">
        <v>4</v>
      </c>
      <c r="AH298" s="249" t="s">
        <v>5</v>
      </c>
      <c r="AI298" s="35" t="s">
        <v>2</v>
      </c>
      <c r="AJ298" s="12" t="s">
        <v>4</v>
      </c>
      <c r="AK298" s="12" t="s">
        <v>5</v>
      </c>
      <c r="AL298" s="12" t="s">
        <v>4</v>
      </c>
      <c r="AM298" s="12" t="s">
        <v>5</v>
      </c>
      <c r="AO298" s="6" t="s">
        <v>4</v>
      </c>
      <c r="AP298" s="6" t="s">
        <v>5</v>
      </c>
      <c r="AQ298" s="4" t="s">
        <v>4</v>
      </c>
      <c r="AR298" s="4" t="s">
        <v>5</v>
      </c>
      <c r="AS298" s="249" t="s">
        <v>4</v>
      </c>
      <c r="AT298" s="249" t="s">
        <v>5</v>
      </c>
      <c r="AU298" s="35" t="s">
        <v>2</v>
      </c>
      <c r="AV298" s="12" t="s">
        <v>4</v>
      </c>
      <c r="AW298" s="12" t="s">
        <v>5</v>
      </c>
      <c r="AX298" s="12" t="s">
        <v>4</v>
      </c>
      <c r="AY298" s="12" t="s">
        <v>5</v>
      </c>
      <c r="BA298" s="6" t="s">
        <v>4</v>
      </c>
      <c r="BB298" s="6" t="s">
        <v>5</v>
      </c>
      <c r="BC298" s="4" t="s">
        <v>4</v>
      </c>
      <c r="BD298" s="4" t="s">
        <v>5</v>
      </c>
      <c r="BE298" s="249" t="s">
        <v>4</v>
      </c>
      <c r="BF298" s="249" t="s">
        <v>5</v>
      </c>
      <c r="BG298" s="35" t="s">
        <v>2</v>
      </c>
      <c r="BH298" s="12" t="s">
        <v>4</v>
      </c>
      <c r="BI298" s="12" t="s">
        <v>5</v>
      </c>
      <c r="BJ298" s="12" t="s">
        <v>4</v>
      </c>
      <c r="BK298" s="12" t="s">
        <v>5</v>
      </c>
    </row>
    <row r="299" spans="1:63" x14ac:dyDescent="0.25">
      <c r="A299" s="33">
        <v>1</v>
      </c>
      <c r="C299" s="5">
        <f>[3]Output!B681</f>
        <v>0</v>
      </c>
      <c r="D299" s="5">
        <f>[3]Output!C681</f>
        <v>0</v>
      </c>
      <c r="E299" s="8">
        <f>[3]Output!D681</f>
        <v>0</v>
      </c>
      <c r="F299" s="8">
        <f>[3]Output!E681</f>
        <v>0</v>
      </c>
      <c r="G299" s="22">
        <f>C299+E299</f>
        <v>0</v>
      </c>
      <c r="H299" s="22">
        <f>D299+F299</f>
        <v>0</v>
      </c>
      <c r="I299" s="250">
        <f>H299+G299</f>
        <v>0</v>
      </c>
      <c r="J299" s="36" t="e">
        <f t="shared" ref="J299:J323" si="275">E299/(C299+E299)</f>
        <v>#DIV/0!</v>
      </c>
      <c r="K299" s="36" t="e">
        <f t="shared" ref="K299:K323" si="276">F299/(D299+F299)</f>
        <v>#DIV/0!</v>
      </c>
      <c r="L299" s="10">
        <f>[3]Output!Q681</f>
        <v>0</v>
      </c>
      <c r="M299" s="10">
        <f>[3]Output!R681</f>
        <v>0</v>
      </c>
      <c r="O299" s="5">
        <f>[4]Output!B681</f>
        <v>0</v>
      </c>
      <c r="P299" s="5">
        <f>[4]Output!C681</f>
        <v>0</v>
      </c>
      <c r="Q299" s="8">
        <f>[4]Output!D681</f>
        <v>0</v>
      </c>
      <c r="R299" s="8">
        <f>[4]Output!E681</f>
        <v>0</v>
      </c>
      <c r="S299" s="22">
        <f>O299+Q299</f>
        <v>0</v>
      </c>
      <c r="T299" s="22">
        <f>P299+R299</f>
        <v>0</v>
      </c>
      <c r="U299" s="250">
        <f>T299+S299</f>
        <v>0</v>
      </c>
      <c r="V299" s="36" t="e">
        <f t="shared" ref="V299:V323" si="277">Q299/(O299+Q299)</f>
        <v>#DIV/0!</v>
      </c>
      <c r="W299" s="36" t="e">
        <f t="shared" ref="W299:W323" si="278">R299/(P299+R299)</f>
        <v>#DIV/0!</v>
      </c>
      <c r="X299" s="10">
        <f>[4]Output!Q681</f>
        <v>0</v>
      </c>
      <c r="Y299" s="10">
        <f>[4]Output!R681</f>
        <v>0</v>
      </c>
      <c r="AA299" s="33">
        <v>1</v>
      </c>
      <c r="AC299" s="5">
        <f>[2]Output!B681</f>
        <v>0</v>
      </c>
      <c r="AD299" s="5">
        <f>[2]Output!C681</f>
        <v>0</v>
      </c>
      <c r="AE299" s="8">
        <f>[2]Output!D681</f>
        <v>0</v>
      </c>
      <c r="AF299" s="8">
        <f>[2]Output!E681</f>
        <v>0</v>
      </c>
      <c r="AG299" s="22">
        <f>AC299+AE299</f>
        <v>0</v>
      </c>
      <c r="AH299" s="22">
        <f>AD299+AF299</f>
        <v>0</v>
      </c>
      <c r="AI299" s="250">
        <f>AH299+AG299</f>
        <v>0</v>
      </c>
      <c r="AJ299" s="36" t="e">
        <f t="shared" ref="AJ299:AJ323" si="279">AE299/(AC299+AE299)</f>
        <v>#DIV/0!</v>
      </c>
      <c r="AK299" s="36" t="e">
        <f t="shared" ref="AK299:AK323" si="280">AF299/(AD299+AF299)</f>
        <v>#DIV/0!</v>
      </c>
      <c r="AL299" s="10">
        <f>[2]Output!Q681</f>
        <v>0</v>
      </c>
      <c r="AM299" s="10">
        <f>[2]Output!R681</f>
        <v>0</v>
      </c>
      <c r="AO299" s="5">
        <f>[5]Output!B681</f>
        <v>0</v>
      </c>
      <c r="AP299" s="5">
        <f>[5]Output!C681</f>
        <v>0</v>
      </c>
      <c r="AQ299" s="8">
        <f>[5]Output!D681</f>
        <v>0</v>
      </c>
      <c r="AR299" s="8">
        <f>[5]Output!E681</f>
        <v>0</v>
      </c>
      <c r="AS299" s="22">
        <f>AO299+AQ299</f>
        <v>0</v>
      </c>
      <c r="AT299" s="22">
        <f>AP299+AR299</f>
        <v>0</v>
      </c>
      <c r="AU299" s="250">
        <f>AT299+AS299</f>
        <v>0</v>
      </c>
      <c r="AV299" s="36" t="e">
        <f t="shared" ref="AV299:AV323" si="281">AQ299/(AO299+AQ299)</f>
        <v>#DIV/0!</v>
      </c>
      <c r="AW299" s="36" t="e">
        <f t="shared" ref="AW299:AW323" si="282">AR299/(AP299+AR299)</f>
        <v>#DIV/0!</v>
      </c>
      <c r="AX299" s="10">
        <f>[5]Output!Q681</f>
        <v>0</v>
      </c>
      <c r="AY299" s="10">
        <f>[5]Output!R681</f>
        <v>0</v>
      </c>
      <c r="BA299" s="5">
        <f>[5]Output!N681</f>
        <v>0</v>
      </c>
      <c r="BB299" s="5">
        <f>[5]Output!O681</f>
        <v>0</v>
      </c>
      <c r="BC299" s="8">
        <f>[5]Output!P681</f>
        <v>0</v>
      </c>
      <c r="BD299" s="8">
        <f>[5]Output!Q681</f>
        <v>0</v>
      </c>
      <c r="BE299" s="22">
        <f>BA299+BC299</f>
        <v>0</v>
      </c>
      <c r="BF299" s="22">
        <f>BB299+BD299</f>
        <v>0</v>
      </c>
      <c r="BG299" s="250">
        <f>BF299+BE299</f>
        <v>0</v>
      </c>
      <c r="BH299" s="36" t="e">
        <f t="shared" ref="BH299:BH323" si="283">BC299/(BA299+BC299)</f>
        <v>#DIV/0!</v>
      </c>
      <c r="BI299" s="36" t="e">
        <f t="shared" ref="BI299:BI323" si="284">BD299/(BB299+BD299)</f>
        <v>#DIV/0!</v>
      </c>
      <c r="BJ299" s="10">
        <f>[5]Output!AC681</f>
        <v>0</v>
      </c>
      <c r="BK299" s="10">
        <f>[5]Output!AD681</f>
        <v>0</v>
      </c>
    </row>
    <row r="300" spans="1:63" x14ac:dyDescent="0.25">
      <c r="A300" s="33">
        <v>2</v>
      </c>
      <c r="C300" s="5">
        <f>[3]Output!B682</f>
        <v>0</v>
      </c>
      <c r="D300" s="5">
        <f>[3]Output!C682</f>
        <v>0</v>
      </c>
      <c r="E300" s="8">
        <f>[3]Output!D682</f>
        <v>0</v>
      </c>
      <c r="F300" s="8">
        <f>[3]Output!E682</f>
        <v>0</v>
      </c>
      <c r="G300" s="22">
        <f t="shared" ref="G300:G322" si="285">C300+E300</f>
        <v>0</v>
      </c>
      <c r="H300" s="22">
        <f t="shared" ref="H300:H322" si="286">D300+F300</f>
        <v>0</v>
      </c>
      <c r="I300" s="250">
        <f t="shared" ref="I300:I322" si="287">H300+G300</f>
        <v>0</v>
      </c>
      <c r="J300" s="36" t="e">
        <f t="shared" si="275"/>
        <v>#DIV/0!</v>
      </c>
      <c r="K300" s="36" t="e">
        <f t="shared" si="276"/>
        <v>#DIV/0!</v>
      </c>
      <c r="L300" s="10">
        <f>[3]Output!Q682</f>
        <v>0</v>
      </c>
      <c r="M300" s="10">
        <f>[3]Output!R682</f>
        <v>0</v>
      </c>
      <c r="O300" s="5">
        <f>[4]Output!B682</f>
        <v>0</v>
      </c>
      <c r="P300" s="5">
        <f>[4]Output!C682</f>
        <v>0</v>
      </c>
      <c r="Q300" s="8">
        <f>[4]Output!D682</f>
        <v>0</v>
      </c>
      <c r="R300" s="8">
        <f>[4]Output!E682</f>
        <v>0</v>
      </c>
      <c r="S300" s="22">
        <f t="shared" ref="S300:S322" si="288">O300+Q300</f>
        <v>0</v>
      </c>
      <c r="T300" s="22">
        <f t="shared" ref="T300:T322" si="289">P300+R300</f>
        <v>0</v>
      </c>
      <c r="U300" s="250">
        <f t="shared" ref="U300:U322" si="290">T300+S300</f>
        <v>0</v>
      </c>
      <c r="V300" s="36" t="e">
        <f t="shared" si="277"/>
        <v>#DIV/0!</v>
      </c>
      <c r="W300" s="36" t="e">
        <f t="shared" si="278"/>
        <v>#DIV/0!</v>
      </c>
      <c r="X300" s="10">
        <f>[4]Output!Q682</f>
        <v>0</v>
      </c>
      <c r="Y300" s="10">
        <f>[4]Output!R682</f>
        <v>0</v>
      </c>
      <c r="AA300" s="33">
        <v>2</v>
      </c>
      <c r="AC300" s="5">
        <f>[2]Output!B682</f>
        <v>0</v>
      </c>
      <c r="AD300" s="5">
        <f>[2]Output!C682</f>
        <v>0</v>
      </c>
      <c r="AE300" s="8">
        <f>[2]Output!D682</f>
        <v>0</v>
      </c>
      <c r="AF300" s="8">
        <f>[2]Output!E682</f>
        <v>0</v>
      </c>
      <c r="AG300" s="22">
        <f t="shared" ref="AG300:AG322" si="291">AC300+AE300</f>
        <v>0</v>
      </c>
      <c r="AH300" s="22">
        <f t="shared" ref="AH300:AH322" si="292">AD300+AF300</f>
        <v>0</v>
      </c>
      <c r="AI300" s="250">
        <f t="shared" ref="AI300:AI322" si="293">AH300+AG300</f>
        <v>0</v>
      </c>
      <c r="AJ300" s="36" t="e">
        <f t="shared" si="279"/>
        <v>#DIV/0!</v>
      </c>
      <c r="AK300" s="36" t="e">
        <f t="shared" si="280"/>
        <v>#DIV/0!</v>
      </c>
      <c r="AL300" s="10">
        <f>[2]Output!Q682</f>
        <v>0</v>
      </c>
      <c r="AM300" s="10">
        <f>[2]Output!R682</f>
        <v>0</v>
      </c>
      <c r="AO300" s="5">
        <f>[5]Output!B682</f>
        <v>0</v>
      </c>
      <c r="AP300" s="5">
        <f>[5]Output!C682</f>
        <v>0</v>
      </c>
      <c r="AQ300" s="8">
        <f>[5]Output!D682</f>
        <v>0</v>
      </c>
      <c r="AR300" s="8">
        <f>[5]Output!E682</f>
        <v>0</v>
      </c>
      <c r="AS300" s="22">
        <f t="shared" ref="AS300:AS322" si="294">AO300+AQ300</f>
        <v>0</v>
      </c>
      <c r="AT300" s="22">
        <f t="shared" ref="AT300:AT322" si="295">AP300+AR300</f>
        <v>0</v>
      </c>
      <c r="AU300" s="250">
        <f t="shared" ref="AU300:AU322" si="296">AT300+AS300</f>
        <v>0</v>
      </c>
      <c r="AV300" s="36" t="e">
        <f t="shared" si="281"/>
        <v>#DIV/0!</v>
      </c>
      <c r="AW300" s="36" t="e">
        <f t="shared" si="282"/>
        <v>#DIV/0!</v>
      </c>
      <c r="AX300" s="10">
        <f>[5]Output!Q682</f>
        <v>0</v>
      </c>
      <c r="AY300" s="10">
        <f>[5]Output!R682</f>
        <v>0</v>
      </c>
      <c r="BA300" s="5">
        <f>[5]Output!N682</f>
        <v>0</v>
      </c>
      <c r="BB300" s="5">
        <f>[5]Output!O682</f>
        <v>0</v>
      </c>
      <c r="BC300" s="8">
        <f>[5]Output!P682</f>
        <v>0</v>
      </c>
      <c r="BD300" s="8">
        <f>[5]Output!Q682</f>
        <v>0</v>
      </c>
      <c r="BE300" s="22">
        <f t="shared" ref="BE300:BE322" si="297">BA300+BC300</f>
        <v>0</v>
      </c>
      <c r="BF300" s="22">
        <f t="shared" ref="BF300:BF322" si="298">BB300+BD300</f>
        <v>0</v>
      </c>
      <c r="BG300" s="250">
        <f t="shared" ref="BG300:BG322" si="299">BF300+BE300</f>
        <v>0</v>
      </c>
      <c r="BH300" s="36" t="e">
        <f t="shared" si="283"/>
        <v>#DIV/0!</v>
      </c>
      <c r="BI300" s="36" t="e">
        <f t="shared" si="284"/>
        <v>#DIV/0!</v>
      </c>
      <c r="BJ300" s="10">
        <f>[5]Output!AC682</f>
        <v>0</v>
      </c>
      <c r="BK300" s="10">
        <f>[5]Output!AD682</f>
        <v>0</v>
      </c>
    </row>
    <row r="301" spans="1:63" x14ac:dyDescent="0.25">
      <c r="A301" s="33">
        <v>3</v>
      </c>
      <c r="C301" s="5">
        <f>[3]Output!B683</f>
        <v>0</v>
      </c>
      <c r="D301" s="5">
        <f>[3]Output!C683</f>
        <v>0</v>
      </c>
      <c r="E301" s="8">
        <f>[3]Output!D683</f>
        <v>0</v>
      </c>
      <c r="F301" s="8">
        <f>[3]Output!E683</f>
        <v>0</v>
      </c>
      <c r="G301" s="22">
        <f t="shared" si="285"/>
        <v>0</v>
      </c>
      <c r="H301" s="22">
        <f t="shared" si="286"/>
        <v>0</v>
      </c>
      <c r="I301" s="250">
        <f t="shared" si="287"/>
        <v>0</v>
      </c>
      <c r="J301" s="36" t="e">
        <f t="shared" si="275"/>
        <v>#DIV/0!</v>
      </c>
      <c r="K301" s="36" t="e">
        <f t="shared" si="276"/>
        <v>#DIV/0!</v>
      </c>
      <c r="L301" s="10">
        <f>[3]Output!Q683</f>
        <v>0</v>
      </c>
      <c r="M301" s="10">
        <f>[3]Output!R683</f>
        <v>0</v>
      </c>
      <c r="O301" s="5">
        <f>[4]Output!B683</f>
        <v>0</v>
      </c>
      <c r="P301" s="5">
        <f>[4]Output!C683</f>
        <v>0</v>
      </c>
      <c r="Q301" s="8">
        <f>[4]Output!D683</f>
        <v>0</v>
      </c>
      <c r="R301" s="8">
        <f>[4]Output!E683</f>
        <v>0</v>
      </c>
      <c r="S301" s="22">
        <f t="shared" si="288"/>
        <v>0</v>
      </c>
      <c r="T301" s="22">
        <f t="shared" si="289"/>
        <v>0</v>
      </c>
      <c r="U301" s="250">
        <f t="shared" si="290"/>
        <v>0</v>
      </c>
      <c r="V301" s="36" t="e">
        <f t="shared" si="277"/>
        <v>#DIV/0!</v>
      </c>
      <c r="W301" s="36" t="e">
        <f t="shared" si="278"/>
        <v>#DIV/0!</v>
      </c>
      <c r="X301" s="10">
        <f>[4]Output!Q683</f>
        <v>0</v>
      </c>
      <c r="Y301" s="10">
        <f>[4]Output!R683</f>
        <v>0</v>
      </c>
      <c r="AA301" s="33">
        <v>3</v>
      </c>
      <c r="AC301" s="5">
        <f>[2]Output!B683</f>
        <v>0</v>
      </c>
      <c r="AD301" s="5">
        <f>[2]Output!C683</f>
        <v>0</v>
      </c>
      <c r="AE301" s="8">
        <f>[2]Output!D683</f>
        <v>0</v>
      </c>
      <c r="AF301" s="8">
        <f>[2]Output!E683</f>
        <v>0</v>
      </c>
      <c r="AG301" s="22">
        <f t="shared" si="291"/>
        <v>0</v>
      </c>
      <c r="AH301" s="22">
        <f t="shared" si="292"/>
        <v>0</v>
      </c>
      <c r="AI301" s="250">
        <f t="shared" si="293"/>
        <v>0</v>
      </c>
      <c r="AJ301" s="36" t="e">
        <f t="shared" si="279"/>
        <v>#DIV/0!</v>
      </c>
      <c r="AK301" s="36" t="e">
        <f t="shared" si="280"/>
        <v>#DIV/0!</v>
      </c>
      <c r="AL301" s="10">
        <f>[2]Output!Q683</f>
        <v>0</v>
      </c>
      <c r="AM301" s="10">
        <f>[2]Output!R683</f>
        <v>0</v>
      </c>
      <c r="AO301" s="5">
        <f>[5]Output!B683</f>
        <v>0</v>
      </c>
      <c r="AP301" s="5">
        <f>[5]Output!C683</f>
        <v>0</v>
      </c>
      <c r="AQ301" s="8">
        <f>[5]Output!D683</f>
        <v>0</v>
      </c>
      <c r="AR301" s="8">
        <f>[5]Output!E683</f>
        <v>0</v>
      </c>
      <c r="AS301" s="22">
        <f t="shared" si="294"/>
        <v>0</v>
      </c>
      <c r="AT301" s="22">
        <f t="shared" si="295"/>
        <v>0</v>
      </c>
      <c r="AU301" s="250">
        <f t="shared" si="296"/>
        <v>0</v>
      </c>
      <c r="AV301" s="36" t="e">
        <f t="shared" si="281"/>
        <v>#DIV/0!</v>
      </c>
      <c r="AW301" s="36" t="e">
        <f t="shared" si="282"/>
        <v>#DIV/0!</v>
      </c>
      <c r="AX301" s="10">
        <f>[5]Output!Q683</f>
        <v>0</v>
      </c>
      <c r="AY301" s="10">
        <f>[5]Output!R683</f>
        <v>0</v>
      </c>
      <c r="BA301" s="5">
        <f>[5]Output!N683</f>
        <v>0</v>
      </c>
      <c r="BB301" s="5">
        <f>[5]Output!O683</f>
        <v>0</v>
      </c>
      <c r="BC301" s="8">
        <f>[5]Output!P683</f>
        <v>0</v>
      </c>
      <c r="BD301" s="8">
        <f>[5]Output!Q683</f>
        <v>0</v>
      </c>
      <c r="BE301" s="22">
        <f t="shared" si="297"/>
        <v>0</v>
      </c>
      <c r="BF301" s="22">
        <f t="shared" si="298"/>
        <v>0</v>
      </c>
      <c r="BG301" s="250">
        <f t="shared" si="299"/>
        <v>0</v>
      </c>
      <c r="BH301" s="36" t="e">
        <f t="shared" si="283"/>
        <v>#DIV/0!</v>
      </c>
      <c r="BI301" s="36" t="e">
        <f t="shared" si="284"/>
        <v>#DIV/0!</v>
      </c>
      <c r="BJ301" s="10">
        <f>[5]Output!AC683</f>
        <v>0</v>
      </c>
      <c r="BK301" s="10">
        <f>[5]Output!AD683</f>
        <v>0</v>
      </c>
    </row>
    <row r="302" spans="1:63" x14ac:dyDescent="0.25">
      <c r="A302" s="33">
        <v>4</v>
      </c>
      <c r="C302" s="5">
        <f>[3]Output!B684</f>
        <v>0</v>
      </c>
      <c r="D302" s="5">
        <f>[3]Output!C684</f>
        <v>0</v>
      </c>
      <c r="E302" s="8">
        <f>[3]Output!D684</f>
        <v>0</v>
      </c>
      <c r="F302" s="8">
        <f>[3]Output!E684</f>
        <v>0</v>
      </c>
      <c r="G302" s="22">
        <f t="shared" si="285"/>
        <v>0</v>
      </c>
      <c r="H302" s="22">
        <f t="shared" si="286"/>
        <v>0</v>
      </c>
      <c r="I302" s="250">
        <f t="shared" si="287"/>
        <v>0</v>
      </c>
      <c r="J302" s="36" t="e">
        <f t="shared" si="275"/>
        <v>#DIV/0!</v>
      </c>
      <c r="K302" s="36" t="e">
        <f t="shared" si="276"/>
        <v>#DIV/0!</v>
      </c>
      <c r="L302" s="10">
        <f>[3]Output!Q684</f>
        <v>0</v>
      </c>
      <c r="M302" s="10">
        <f>[3]Output!R684</f>
        <v>0</v>
      </c>
      <c r="O302" s="5">
        <f>[4]Output!B684</f>
        <v>0</v>
      </c>
      <c r="P302" s="5">
        <f>[4]Output!C684</f>
        <v>0</v>
      </c>
      <c r="Q302" s="8">
        <f>[4]Output!D684</f>
        <v>0</v>
      </c>
      <c r="R302" s="8">
        <f>[4]Output!E684</f>
        <v>0</v>
      </c>
      <c r="S302" s="22">
        <f t="shared" si="288"/>
        <v>0</v>
      </c>
      <c r="T302" s="22">
        <f t="shared" si="289"/>
        <v>0</v>
      </c>
      <c r="U302" s="250">
        <f t="shared" si="290"/>
        <v>0</v>
      </c>
      <c r="V302" s="36" t="e">
        <f t="shared" si="277"/>
        <v>#DIV/0!</v>
      </c>
      <c r="W302" s="36" t="e">
        <f t="shared" si="278"/>
        <v>#DIV/0!</v>
      </c>
      <c r="X302" s="10">
        <f>[4]Output!Q684</f>
        <v>0</v>
      </c>
      <c r="Y302" s="10">
        <f>[4]Output!R684</f>
        <v>0</v>
      </c>
      <c r="AA302" s="33">
        <v>4</v>
      </c>
      <c r="AC302" s="5">
        <f>[2]Output!B684</f>
        <v>0</v>
      </c>
      <c r="AD302" s="5">
        <f>[2]Output!C684</f>
        <v>0</v>
      </c>
      <c r="AE302" s="8">
        <f>[2]Output!D684</f>
        <v>0</v>
      </c>
      <c r="AF302" s="8">
        <f>[2]Output!E684</f>
        <v>0</v>
      </c>
      <c r="AG302" s="22">
        <f t="shared" si="291"/>
        <v>0</v>
      </c>
      <c r="AH302" s="22">
        <f t="shared" si="292"/>
        <v>0</v>
      </c>
      <c r="AI302" s="250">
        <f t="shared" si="293"/>
        <v>0</v>
      </c>
      <c r="AJ302" s="36" t="e">
        <f t="shared" si="279"/>
        <v>#DIV/0!</v>
      </c>
      <c r="AK302" s="36" t="e">
        <f t="shared" si="280"/>
        <v>#DIV/0!</v>
      </c>
      <c r="AL302" s="10">
        <f>[2]Output!Q684</f>
        <v>0</v>
      </c>
      <c r="AM302" s="10">
        <f>[2]Output!R684</f>
        <v>0</v>
      </c>
      <c r="AO302" s="5">
        <f>[5]Output!B684</f>
        <v>0</v>
      </c>
      <c r="AP302" s="5">
        <f>[5]Output!C684</f>
        <v>0</v>
      </c>
      <c r="AQ302" s="8">
        <f>[5]Output!D684</f>
        <v>0</v>
      </c>
      <c r="AR302" s="8">
        <f>[5]Output!E684</f>
        <v>0</v>
      </c>
      <c r="AS302" s="22">
        <f t="shared" si="294"/>
        <v>0</v>
      </c>
      <c r="AT302" s="22">
        <f t="shared" si="295"/>
        <v>0</v>
      </c>
      <c r="AU302" s="250">
        <f t="shared" si="296"/>
        <v>0</v>
      </c>
      <c r="AV302" s="36" t="e">
        <f t="shared" si="281"/>
        <v>#DIV/0!</v>
      </c>
      <c r="AW302" s="36" t="e">
        <f t="shared" si="282"/>
        <v>#DIV/0!</v>
      </c>
      <c r="AX302" s="10">
        <f>[5]Output!Q684</f>
        <v>0</v>
      </c>
      <c r="AY302" s="10">
        <f>[5]Output!R684</f>
        <v>0</v>
      </c>
      <c r="BA302" s="5">
        <f>[5]Output!N684</f>
        <v>0</v>
      </c>
      <c r="BB302" s="5">
        <f>[5]Output!O684</f>
        <v>0</v>
      </c>
      <c r="BC302" s="8">
        <f>[5]Output!P684</f>
        <v>0</v>
      </c>
      <c r="BD302" s="8">
        <f>[5]Output!Q684</f>
        <v>0</v>
      </c>
      <c r="BE302" s="22">
        <f t="shared" si="297"/>
        <v>0</v>
      </c>
      <c r="BF302" s="22">
        <f t="shared" si="298"/>
        <v>0</v>
      </c>
      <c r="BG302" s="250">
        <f t="shared" si="299"/>
        <v>0</v>
      </c>
      <c r="BH302" s="36" t="e">
        <f t="shared" si="283"/>
        <v>#DIV/0!</v>
      </c>
      <c r="BI302" s="36" t="e">
        <f t="shared" si="284"/>
        <v>#DIV/0!</v>
      </c>
      <c r="BJ302" s="10">
        <f>[5]Output!AC684</f>
        <v>0</v>
      </c>
      <c r="BK302" s="10">
        <f>[5]Output!AD684</f>
        <v>0</v>
      </c>
    </row>
    <row r="303" spans="1:63" x14ac:dyDescent="0.25">
      <c r="A303" s="33">
        <v>5</v>
      </c>
      <c r="C303" s="5">
        <f>[3]Output!B685</f>
        <v>0</v>
      </c>
      <c r="D303" s="5">
        <f>[3]Output!C685</f>
        <v>0</v>
      </c>
      <c r="E303" s="8">
        <f>[3]Output!D685</f>
        <v>0</v>
      </c>
      <c r="F303" s="8">
        <f>[3]Output!E685</f>
        <v>0</v>
      </c>
      <c r="G303" s="22">
        <f t="shared" si="285"/>
        <v>0</v>
      </c>
      <c r="H303" s="22">
        <f t="shared" si="286"/>
        <v>0</v>
      </c>
      <c r="I303" s="250">
        <f t="shared" si="287"/>
        <v>0</v>
      </c>
      <c r="J303" s="36" t="e">
        <f t="shared" si="275"/>
        <v>#DIV/0!</v>
      </c>
      <c r="K303" s="36" t="e">
        <f t="shared" si="276"/>
        <v>#DIV/0!</v>
      </c>
      <c r="L303" s="10">
        <f>[3]Output!Q685</f>
        <v>0</v>
      </c>
      <c r="M303" s="10">
        <f>[3]Output!R685</f>
        <v>0</v>
      </c>
      <c r="O303" s="5">
        <f>[4]Output!B685</f>
        <v>0</v>
      </c>
      <c r="P303" s="5">
        <f>[4]Output!C685</f>
        <v>0</v>
      </c>
      <c r="Q303" s="8">
        <f>[4]Output!D685</f>
        <v>0</v>
      </c>
      <c r="R303" s="8">
        <f>[4]Output!E685</f>
        <v>0</v>
      </c>
      <c r="S303" s="22">
        <f t="shared" si="288"/>
        <v>0</v>
      </c>
      <c r="T303" s="22">
        <f t="shared" si="289"/>
        <v>0</v>
      </c>
      <c r="U303" s="250">
        <f t="shared" si="290"/>
        <v>0</v>
      </c>
      <c r="V303" s="36" t="e">
        <f t="shared" si="277"/>
        <v>#DIV/0!</v>
      </c>
      <c r="W303" s="36" t="e">
        <f t="shared" si="278"/>
        <v>#DIV/0!</v>
      </c>
      <c r="X303" s="10">
        <f>[4]Output!Q685</f>
        <v>0</v>
      </c>
      <c r="Y303" s="10">
        <f>[4]Output!R685</f>
        <v>0</v>
      </c>
      <c r="AA303" s="33">
        <v>5</v>
      </c>
      <c r="AC303" s="5">
        <f>[2]Output!B685</f>
        <v>0</v>
      </c>
      <c r="AD303" s="5">
        <f>[2]Output!C685</f>
        <v>0</v>
      </c>
      <c r="AE303" s="8">
        <f>[2]Output!D685</f>
        <v>0</v>
      </c>
      <c r="AF303" s="8">
        <f>[2]Output!E685</f>
        <v>0</v>
      </c>
      <c r="AG303" s="22">
        <f t="shared" si="291"/>
        <v>0</v>
      </c>
      <c r="AH303" s="22">
        <f t="shared" si="292"/>
        <v>0</v>
      </c>
      <c r="AI303" s="250">
        <f t="shared" si="293"/>
        <v>0</v>
      </c>
      <c r="AJ303" s="36" t="e">
        <f t="shared" si="279"/>
        <v>#DIV/0!</v>
      </c>
      <c r="AK303" s="36" t="e">
        <f t="shared" si="280"/>
        <v>#DIV/0!</v>
      </c>
      <c r="AL303" s="10">
        <f>[2]Output!Q685</f>
        <v>0</v>
      </c>
      <c r="AM303" s="10">
        <f>[2]Output!R685</f>
        <v>0</v>
      </c>
      <c r="AO303" s="5">
        <f>[5]Output!B685</f>
        <v>0</v>
      </c>
      <c r="AP303" s="5">
        <f>[5]Output!C685</f>
        <v>0</v>
      </c>
      <c r="AQ303" s="8">
        <f>[5]Output!D685</f>
        <v>0</v>
      </c>
      <c r="AR303" s="8">
        <f>[5]Output!E685</f>
        <v>0</v>
      </c>
      <c r="AS303" s="22">
        <f t="shared" si="294"/>
        <v>0</v>
      </c>
      <c r="AT303" s="22">
        <f t="shared" si="295"/>
        <v>0</v>
      </c>
      <c r="AU303" s="250">
        <f t="shared" si="296"/>
        <v>0</v>
      </c>
      <c r="AV303" s="36" t="e">
        <f t="shared" si="281"/>
        <v>#DIV/0!</v>
      </c>
      <c r="AW303" s="36" t="e">
        <f t="shared" si="282"/>
        <v>#DIV/0!</v>
      </c>
      <c r="AX303" s="10">
        <f>[5]Output!Q685</f>
        <v>0</v>
      </c>
      <c r="AY303" s="10">
        <f>[5]Output!R685</f>
        <v>0</v>
      </c>
      <c r="BA303" s="5">
        <f>[5]Output!N685</f>
        <v>0</v>
      </c>
      <c r="BB303" s="5">
        <f>[5]Output!O685</f>
        <v>0</v>
      </c>
      <c r="BC303" s="8">
        <f>[5]Output!P685</f>
        <v>0</v>
      </c>
      <c r="BD303" s="8">
        <f>[5]Output!Q685</f>
        <v>0</v>
      </c>
      <c r="BE303" s="22">
        <f t="shared" si="297"/>
        <v>0</v>
      </c>
      <c r="BF303" s="22">
        <f t="shared" si="298"/>
        <v>0</v>
      </c>
      <c r="BG303" s="250">
        <f t="shared" si="299"/>
        <v>0</v>
      </c>
      <c r="BH303" s="36" t="e">
        <f t="shared" si="283"/>
        <v>#DIV/0!</v>
      </c>
      <c r="BI303" s="36" t="e">
        <f t="shared" si="284"/>
        <v>#DIV/0!</v>
      </c>
      <c r="BJ303" s="10">
        <f>[5]Output!AC685</f>
        <v>0</v>
      </c>
      <c r="BK303" s="10">
        <f>[5]Output!AD685</f>
        <v>0</v>
      </c>
    </row>
    <row r="304" spans="1:63" x14ac:dyDescent="0.25">
      <c r="A304" s="33">
        <v>6</v>
      </c>
      <c r="C304" s="5">
        <f>[3]Output!B686</f>
        <v>0</v>
      </c>
      <c r="D304" s="5">
        <f>[3]Output!C686</f>
        <v>0</v>
      </c>
      <c r="E304" s="8">
        <f>[3]Output!D686</f>
        <v>0</v>
      </c>
      <c r="F304" s="8">
        <f>[3]Output!E686</f>
        <v>0</v>
      </c>
      <c r="G304" s="22">
        <f t="shared" si="285"/>
        <v>0</v>
      </c>
      <c r="H304" s="22">
        <f t="shared" si="286"/>
        <v>0</v>
      </c>
      <c r="I304" s="250">
        <f t="shared" si="287"/>
        <v>0</v>
      </c>
      <c r="J304" s="36" t="e">
        <f t="shared" si="275"/>
        <v>#DIV/0!</v>
      </c>
      <c r="K304" s="36" t="e">
        <f t="shared" si="276"/>
        <v>#DIV/0!</v>
      </c>
      <c r="L304" s="10">
        <f>[3]Output!Q686</f>
        <v>0</v>
      </c>
      <c r="M304" s="10">
        <f>[3]Output!R686</f>
        <v>0</v>
      </c>
      <c r="O304" s="5">
        <f>[4]Output!B686</f>
        <v>0</v>
      </c>
      <c r="P304" s="5">
        <f>[4]Output!C686</f>
        <v>0</v>
      </c>
      <c r="Q304" s="8">
        <f>[4]Output!D686</f>
        <v>0</v>
      </c>
      <c r="R304" s="8">
        <f>[4]Output!E686</f>
        <v>0</v>
      </c>
      <c r="S304" s="22">
        <f t="shared" si="288"/>
        <v>0</v>
      </c>
      <c r="T304" s="22">
        <f t="shared" si="289"/>
        <v>0</v>
      </c>
      <c r="U304" s="250">
        <f t="shared" si="290"/>
        <v>0</v>
      </c>
      <c r="V304" s="36" t="e">
        <f t="shared" si="277"/>
        <v>#DIV/0!</v>
      </c>
      <c r="W304" s="36" t="e">
        <f t="shared" si="278"/>
        <v>#DIV/0!</v>
      </c>
      <c r="X304" s="10">
        <f>[4]Output!Q686</f>
        <v>0</v>
      </c>
      <c r="Y304" s="10">
        <f>[4]Output!R686</f>
        <v>0</v>
      </c>
      <c r="AA304" s="33">
        <v>6</v>
      </c>
      <c r="AC304" s="5">
        <f>[2]Output!B686</f>
        <v>0</v>
      </c>
      <c r="AD304" s="5">
        <f>[2]Output!C686</f>
        <v>0</v>
      </c>
      <c r="AE304" s="8">
        <f>[2]Output!D686</f>
        <v>0</v>
      </c>
      <c r="AF304" s="8">
        <f>[2]Output!E686</f>
        <v>0</v>
      </c>
      <c r="AG304" s="22">
        <f t="shared" si="291"/>
        <v>0</v>
      </c>
      <c r="AH304" s="22">
        <f t="shared" si="292"/>
        <v>0</v>
      </c>
      <c r="AI304" s="250">
        <f t="shared" si="293"/>
        <v>0</v>
      </c>
      <c r="AJ304" s="36" t="e">
        <f t="shared" si="279"/>
        <v>#DIV/0!</v>
      </c>
      <c r="AK304" s="36" t="e">
        <f t="shared" si="280"/>
        <v>#DIV/0!</v>
      </c>
      <c r="AL304" s="10">
        <f>[2]Output!Q686</f>
        <v>0</v>
      </c>
      <c r="AM304" s="10">
        <f>[2]Output!R686</f>
        <v>0</v>
      </c>
      <c r="AO304" s="5">
        <f>[5]Output!B686</f>
        <v>0</v>
      </c>
      <c r="AP304" s="5">
        <f>[5]Output!C686</f>
        <v>0</v>
      </c>
      <c r="AQ304" s="8">
        <f>[5]Output!D686</f>
        <v>0</v>
      </c>
      <c r="AR304" s="8">
        <f>[5]Output!E686</f>
        <v>0</v>
      </c>
      <c r="AS304" s="22">
        <f t="shared" si="294"/>
        <v>0</v>
      </c>
      <c r="AT304" s="22">
        <f t="shared" si="295"/>
        <v>0</v>
      </c>
      <c r="AU304" s="250">
        <f t="shared" si="296"/>
        <v>0</v>
      </c>
      <c r="AV304" s="36" t="e">
        <f t="shared" si="281"/>
        <v>#DIV/0!</v>
      </c>
      <c r="AW304" s="36" t="e">
        <f t="shared" si="282"/>
        <v>#DIV/0!</v>
      </c>
      <c r="AX304" s="10">
        <f>[5]Output!Q686</f>
        <v>0</v>
      </c>
      <c r="AY304" s="10">
        <f>[5]Output!R686</f>
        <v>0</v>
      </c>
      <c r="BA304" s="5">
        <f>[5]Output!N686</f>
        <v>0</v>
      </c>
      <c r="BB304" s="5">
        <f>[5]Output!O686</f>
        <v>0</v>
      </c>
      <c r="BC304" s="8">
        <f>[5]Output!P686</f>
        <v>0</v>
      </c>
      <c r="BD304" s="8">
        <f>[5]Output!Q686</f>
        <v>0</v>
      </c>
      <c r="BE304" s="22">
        <f t="shared" si="297"/>
        <v>0</v>
      </c>
      <c r="BF304" s="22">
        <f t="shared" si="298"/>
        <v>0</v>
      </c>
      <c r="BG304" s="250">
        <f t="shared" si="299"/>
        <v>0</v>
      </c>
      <c r="BH304" s="36" t="e">
        <f t="shared" si="283"/>
        <v>#DIV/0!</v>
      </c>
      <c r="BI304" s="36" t="e">
        <f t="shared" si="284"/>
        <v>#DIV/0!</v>
      </c>
      <c r="BJ304" s="10">
        <f>[5]Output!AC686</f>
        <v>0</v>
      </c>
      <c r="BK304" s="10">
        <f>[5]Output!AD686</f>
        <v>0</v>
      </c>
    </row>
    <row r="305" spans="1:63" x14ac:dyDescent="0.25">
      <c r="A305" s="33">
        <v>7</v>
      </c>
      <c r="C305" s="5">
        <f>[3]Output!B687</f>
        <v>0</v>
      </c>
      <c r="D305" s="5">
        <f>[3]Output!C687</f>
        <v>0</v>
      </c>
      <c r="E305" s="8">
        <f>[3]Output!D687</f>
        <v>0</v>
      </c>
      <c r="F305" s="8">
        <f>[3]Output!E687</f>
        <v>0</v>
      </c>
      <c r="G305" s="22">
        <f t="shared" si="285"/>
        <v>0</v>
      </c>
      <c r="H305" s="22">
        <f t="shared" si="286"/>
        <v>0</v>
      </c>
      <c r="I305" s="250">
        <f t="shared" si="287"/>
        <v>0</v>
      </c>
      <c r="J305" s="36" t="e">
        <f t="shared" si="275"/>
        <v>#DIV/0!</v>
      </c>
      <c r="K305" s="36" t="e">
        <f t="shared" si="276"/>
        <v>#DIV/0!</v>
      </c>
      <c r="L305" s="10">
        <f>[3]Output!Q687</f>
        <v>0</v>
      </c>
      <c r="M305" s="10">
        <f>[3]Output!R687</f>
        <v>0</v>
      </c>
      <c r="O305" s="5">
        <f>[4]Output!B687</f>
        <v>0</v>
      </c>
      <c r="P305" s="5">
        <f>[4]Output!C687</f>
        <v>0</v>
      </c>
      <c r="Q305" s="8">
        <f>[4]Output!D687</f>
        <v>0</v>
      </c>
      <c r="R305" s="8">
        <f>[4]Output!E687</f>
        <v>0</v>
      </c>
      <c r="S305" s="22">
        <f t="shared" si="288"/>
        <v>0</v>
      </c>
      <c r="T305" s="22">
        <f t="shared" si="289"/>
        <v>0</v>
      </c>
      <c r="U305" s="250">
        <f t="shared" si="290"/>
        <v>0</v>
      </c>
      <c r="V305" s="36" t="e">
        <f t="shared" si="277"/>
        <v>#DIV/0!</v>
      </c>
      <c r="W305" s="36" t="e">
        <f t="shared" si="278"/>
        <v>#DIV/0!</v>
      </c>
      <c r="X305" s="10">
        <f>[4]Output!Q687</f>
        <v>0</v>
      </c>
      <c r="Y305" s="10">
        <f>[4]Output!R687</f>
        <v>0</v>
      </c>
      <c r="AA305" s="33">
        <v>7</v>
      </c>
      <c r="AC305" s="5">
        <f>[2]Output!B687</f>
        <v>0</v>
      </c>
      <c r="AD305" s="5">
        <f>[2]Output!C687</f>
        <v>0</v>
      </c>
      <c r="AE305" s="8">
        <f>[2]Output!D687</f>
        <v>0</v>
      </c>
      <c r="AF305" s="8">
        <f>[2]Output!E687</f>
        <v>0</v>
      </c>
      <c r="AG305" s="22">
        <f t="shared" si="291"/>
        <v>0</v>
      </c>
      <c r="AH305" s="22">
        <f t="shared" si="292"/>
        <v>0</v>
      </c>
      <c r="AI305" s="250">
        <f t="shared" si="293"/>
        <v>0</v>
      </c>
      <c r="AJ305" s="36" t="e">
        <f t="shared" si="279"/>
        <v>#DIV/0!</v>
      </c>
      <c r="AK305" s="36" t="e">
        <f t="shared" si="280"/>
        <v>#DIV/0!</v>
      </c>
      <c r="AL305" s="10">
        <f>[2]Output!Q687</f>
        <v>0</v>
      </c>
      <c r="AM305" s="10">
        <f>[2]Output!R687</f>
        <v>0</v>
      </c>
      <c r="AO305" s="5">
        <f>[5]Output!B687</f>
        <v>0</v>
      </c>
      <c r="AP305" s="5">
        <f>[5]Output!C687</f>
        <v>0</v>
      </c>
      <c r="AQ305" s="8">
        <f>[5]Output!D687</f>
        <v>0</v>
      </c>
      <c r="AR305" s="8">
        <f>[5]Output!E687</f>
        <v>0</v>
      </c>
      <c r="AS305" s="22">
        <f t="shared" si="294"/>
        <v>0</v>
      </c>
      <c r="AT305" s="22">
        <f t="shared" si="295"/>
        <v>0</v>
      </c>
      <c r="AU305" s="250">
        <f t="shared" si="296"/>
        <v>0</v>
      </c>
      <c r="AV305" s="36" t="e">
        <f t="shared" si="281"/>
        <v>#DIV/0!</v>
      </c>
      <c r="AW305" s="36" t="e">
        <f t="shared" si="282"/>
        <v>#DIV/0!</v>
      </c>
      <c r="AX305" s="10">
        <f>[5]Output!Q687</f>
        <v>0</v>
      </c>
      <c r="AY305" s="10">
        <f>[5]Output!R687</f>
        <v>0</v>
      </c>
      <c r="BA305" s="5">
        <f>[5]Output!N687</f>
        <v>0</v>
      </c>
      <c r="BB305" s="5">
        <f>[5]Output!O687</f>
        <v>0</v>
      </c>
      <c r="BC305" s="8">
        <f>[5]Output!P687</f>
        <v>0</v>
      </c>
      <c r="BD305" s="8">
        <f>[5]Output!Q687</f>
        <v>0</v>
      </c>
      <c r="BE305" s="22">
        <f t="shared" si="297"/>
        <v>0</v>
      </c>
      <c r="BF305" s="22">
        <f t="shared" si="298"/>
        <v>0</v>
      </c>
      <c r="BG305" s="250">
        <f t="shared" si="299"/>
        <v>0</v>
      </c>
      <c r="BH305" s="36" t="e">
        <f t="shared" si="283"/>
        <v>#DIV/0!</v>
      </c>
      <c r="BI305" s="36" t="e">
        <f t="shared" si="284"/>
        <v>#DIV/0!</v>
      </c>
      <c r="BJ305" s="10">
        <f>[5]Output!AC687</f>
        <v>0</v>
      </c>
      <c r="BK305" s="10">
        <f>[5]Output!AD687</f>
        <v>0</v>
      </c>
    </row>
    <row r="306" spans="1:63" x14ac:dyDescent="0.25">
      <c r="A306" s="34">
        <v>8</v>
      </c>
      <c r="C306" s="19">
        <f>[3]Output!B688</f>
        <v>0</v>
      </c>
      <c r="D306" s="19">
        <f>[3]Output!C688</f>
        <v>0</v>
      </c>
      <c r="E306" s="20">
        <f>[3]Output!D688</f>
        <v>0</v>
      </c>
      <c r="F306" s="20">
        <f>[3]Output!E688</f>
        <v>0</v>
      </c>
      <c r="G306" s="23">
        <f t="shared" si="285"/>
        <v>0</v>
      </c>
      <c r="H306" s="23">
        <f t="shared" si="286"/>
        <v>0</v>
      </c>
      <c r="I306" s="251">
        <f t="shared" si="287"/>
        <v>0</v>
      </c>
      <c r="J306" s="37" t="e">
        <f t="shared" si="275"/>
        <v>#DIV/0!</v>
      </c>
      <c r="K306" s="37" t="e">
        <f t="shared" si="276"/>
        <v>#DIV/0!</v>
      </c>
      <c r="L306" s="21">
        <f>[3]Output!Q688</f>
        <v>0</v>
      </c>
      <c r="M306" s="21">
        <f>[3]Output!R688</f>
        <v>0</v>
      </c>
      <c r="O306" s="19">
        <f>[4]Output!B688</f>
        <v>0</v>
      </c>
      <c r="P306" s="19">
        <f>[4]Output!C688</f>
        <v>0</v>
      </c>
      <c r="Q306" s="20">
        <f>[4]Output!D688</f>
        <v>0</v>
      </c>
      <c r="R306" s="20">
        <f>[4]Output!E688</f>
        <v>0</v>
      </c>
      <c r="S306" s="23">
        <f t="shared" si="288"/>
        <v>0</v>
      </c>
      <c r="T306" s="23">
        <f t="shared" si="289"/>
        <v>0</v>
      </c>
      <c r="U306" s="251">
        <f t="shared" si="290"/>
        <v>0</v>
      </c>
      <c r="V306" s="37" t="e">
        <f t="shared" si="277"/>
        <v>#DIV/0!</v>
      </c>
      <c r="W306" s="37" t="e">
        <f t="shared" si="278"/>
        <v>#DIV/0!</v>
      </c>
      <c r="X306" s="21">
        <f>[4]Output!Q688</f>
        <v>0</v>
      </c>
      <c r="Y306" s="21">
        <f>[4]Output!R688</f>
        <v>0</v>
      </c>
      <c r="AA306" s="34">
        <v>8</v>
      </c>
      <c r="AC306" s="19">
        <f>[2]Output!B688</f>
        <v>0</v>
      </c>
      <c r="AD306" s="19">
        <f>[2]Output!C688</f>
        <v>0</v>
      </c>
      <c r="AE306" s="20">
        <f>[2]Output!D688</f>
        <v>0</v>
      </c>
      <c r="AF306" s="20">
        <f>[2]Output!E688</f>
        <v>0</v>
      </c>
      <c r="AG306" s="23">
        <f t="shared" si="291"/>
        <v>0</v>
      </c>
      <c r="AH306" s="23">
        <f t="shared" si="292"/>
        <v>0</v>
      </c>
      <c r="AI306" s="251">
        <f t="shared" si="293"/>
        <v>0</v>
      </c>
      <c r="AJ306" s="37" t="e">
        <f t="shared" si="279"/>
        <v>#DIV/0!</v>
      </c>
      <c r="AK306" s="37" t="e">
        <f t="shared" si="280"/>
        <v>#DIV/0!</v>
      </c>
      <c r="AL306" s="21">
        <f>[2]Output!Q688</f>
        <v>0</v>
      </c>
      <c r="AM306" s="21">
        <f>[2]Output!R688</f>
        <v>0</v>
      </c>
      <c r="AO306" s="19">
        <f>[5]Output!B688</f>
        <v>0</v>
      </c>
      <c r="AP306" s="19">
        <f>[5]Output!C688</f>
        <v>0</v>
      </c>
      <c r="AQ306" s="20">
        <f>[5]Output!D688</f>
        <v>0</v>
      </c>
      <c r="AR306" s="20">
        <f>[5]Output!E688</f>
        <v>0</v>
      </c>
      <c r="AS306" s="23">
        <f t="shared" si="294"/>
        <v>0</v>
      </c>
      <c r="AT306" s="23">
        <f t="shared" si="295"/>
        <v>0</v>
      </c>
      <c r="AU306" s="251">
        <f t="shared" si="296"/>
        <v>0</v>
      </c>
      <c r="AV306" s="37" t="e">
        <f t="shared" si="281"/>
        <v>#DIV/0!</v>
      </c>
      <c r="AW306" s="37" t="e">
        <f t="shared" si="282"/>
        <v>#DIV/0!</v>
      </c>
      <c r="AX306" s="21">
        <f>[5]Output!Q688</f>
        <v>0</v>
      </c>
      <c r="AY306" s="21">
        <f>[5]Output!R688</f>
        <v>0</v>
      </c>
      <c r="BA306" s="19">
        <f>[5]Output!N688</f>
        <v>0</v>
      </c>
      <c r="BB306" s="19">
        <f>[5]Output!O688</f>
        <v>0</v>
      </c>
      <c r="BC306" s="20">
        <f>[5]Output!P688</f>
        <v>0</v>
      </c>
      <c r="BD306" s="20">
        <f>[5]Output!Q688</f>
        <v>0</v>
      </c>
      <c r="BE306" s="23">
        <f t="shared" si="297"/>
        <v>0</v>
      </c>
      <c r="BF306" s="23">
        <f t="shared" si="298"/>
        <v>0</v>
      </c>
      <c r="BG306" s="251">
        <f t="shared" si="299"/>
        <v>0</v>
      </c>
      <c r="BH306" s="37" t="e">
        <f t="shared" si="283"/>
        <v>#DIV/0!</v>
      </c>
      <c r="BI306" s="37" t="e">
        <f t="shared" si="284"/>
        <v>#DIV/0!</v>
      </c>
      <c r="BJ306" s="21">
        <f>[5]Output!AC688</f>
        <v>0</v>
      </c>
      <c r="BK306" s="21">
        <f>[5]Output!AD688</f>
        <v>0</v>
      </c>
    </row>
    <row r="307" spans="1:63" x14ac:dyDescent="0.25">
      <c r="A307" s="34">
        <v>9</v>
      </c>
      <c r="C307" s="19">
        <f>[3]Output!B689</f>
        <v>0</v>
      </c>
      <c r="D307" s="19">
        <f>[3]Output!C689</f>
        <v>0</v>
      </c>
      <c r="E307" s="20">
        <f>[3]Output!D689</f>
        <v>0</v>
      </c>
      <c r="F307" s="20">
        <f>[3]Output!E689</f>
        <v>0</v>
      </c>
      <c r="G307" s="23">
        <f t="shared" si="285"/>
        <v>0</v>
      </c>
      <c r="H307" s="23">
        <f t="shared" si="286"/>
        <v>0</v>
      </c>
      <c r="I307" s="251">
        <f t="shared" si="287"/>
        <v>0</v>
      </c>
      <c r="J307" s="37" t="e">
        <f t="shared" si="275"/>
        <v>#DIV/0!</v>
      </c>
      <c r="K307" s="37" t="e">
        <f t="shared" si="276"/>
        <v>#DIV/0!</v>
      </c>
      <c r="L307" s="21">
        <f>[3]Output!Q689</f>
        <v>0</v>
      </c>
      <c r="M307" s="21">
        <f>[3]Output!R689</f>
        <v>0</v>
      </c>
      <c r="O307" s="19">
        <f>[4]Output!B689</f>
        <v>0</v>
      </c>
      <c r="P307" s="19">
        <f>[4]Output!C689</f>
        <v>0</v>
      </c>
      <c r="Q307" s="20">
        <f>[4]Output!D689</f>
        <v>0</v>
      </c>
      <c r="R307" s="20">
        <f>[4]Output!E689</f>
        <v>0</v>
      </c>
      <c r="S307" s="23">
        <f t="shared" si="288"/>
        <v>0</v>
      </c>
      <c r="T307" s="23">
        <f t="shared" si="289"/>
        <v>0</v>
      </c>
      <c r="U307" s="251">
        <f t="shared" si="290"/>
        <v>0</v>
      </c>
      <c r="V307" s="37" t="e">
        <f t="shared" si="277"/>
        <v>#DIV/0!</v>
      </c>
      <c r="W307" s="37" t="e">
        <f t="shared" si="278"/>
        <v>#DIV/0!</v>
      </c>
      <c r="X307" s="21">
        <f>[4]Output!Q689</f>
        <v>0</v>
      </c>
      <c r="Y307" s="21">
        <f>[4]Output!R689</f>
        <v>0</v>
      </c>
      <c r="AA307" s="34">
        <v>9</v>
      </c>
      <c r="AC307" s="19">
        <f>[2]Output!B689</f>
        <v>0</v>
      </c>
      <c r="AD307" s="19">
        <f>[2]Output!C689</f>
        <v>0</v>
      </c>
      <c r="AE307" s="20">
        <f>[2]Output!D689</f>
        <v>0</v>
      </c>
      <c r="AF307" s="20">
        <f>[2]Output!E689</f>
        <v>0</v>
      </c>
      <c r="AG307" s="23">
        <f t="shared" si="291"/>
        <v>0</v>
      </c>
      <c r="AH307" s="23">
        <f t="shared" si="292"/>
        <v>0</v>
      </c>
      <c r="AI307" s="251">
        <f t="shared" si="293"/>
        <v>0</v>
      </c>
      <c r="AJ307" s="37" t="e">
        <f t="shared" si="279"/>
        <v>#DIV/0!</v>
      </c>
      <c r="AK307" s="37" t="e">
        <f t="shared" si="280"/>
        <v>#DIV/0!</v>
      </c>
      <c r="AL307" s="21">
        <f>[2]Output!Q689</f>
        <v>0</v>
      </c>
      <c r="AM307" s="21">
        <f>[2]Output!R689</f>
        <v>0</v>
      </c>
      <c r="AO307" s="19">
        <f>[5]Output!B689</f>
        <v>0</v>
      </c>
      <c r="AP307" s="19">
        <f>[5]Output!C689</f>
        <v>0</v>
      </c>
      <c r="AQ307" s="20">
        <f>[5]Output!D689</f>
        <v>0</v>
      </c>
      <c r="AR307" s="20">
        <f>[5]Output!E689</f>
        <v>0</v>
      </c>
      <c r="AS307" s="23">
        <f t="shared" si="294"/>
        <v>0</v>
      </c>
      <c r="AT307" s="23">
        <f t="shared" si="295"/>
        <v>0</v>
      </c>
      <c r="AU307" s="251">
        <f t="shared" si="296"/>
        <v>0</v>
      </c>
      <c r="AV307" s="37" t="e">
        <f t="shared" si="281"/>
        <v>#DIV/0!</v>
      </c>
      <c r="AW307" s="37" t="e">
        <f t="shared" si="282"/>
        <v>#DIV/0!</v>
      </c>
      <c r="AX307" s="21">
        <f>[5]Output!Q689</f>
        <v>0</v>
      </c>
      <c r="AY307" s="21">
        <f>[5]Output!R689</f>
        <v>0</v>
      </c>
      <c r="BA307" s="19">
        <f>[5]Output!N689</f>
        <v>0</v>
      </c>
      <c r="BB307" s="19">
        <f>[5]Output!O689</f>
        <v>0</v>
      </c>
      <c r="BC307" s="20">
        <f>[5]Output!P689</f>
        <v>0</v>
      </c>
      <c r="BD307" s="20">
        <f>[5]Output!Q689</f>
        <v>0</v>
      </c>
      <c r="BE307" s="23">
        <f t="shared" si="297"/>
        <v>0</v>
      </c>
      <c r="BF307" s="23">
        <f t="shared" si="298"/>
        <v>0</v>
      </c>
      <c r="BG307" s="251">
        <f t="shared" si="299"/>
        <v>0</v>
      </c>
      <c r="BH307" s="37" t="e">
        <f t="shared" si="283"/>
        <v>#DIV/0!</v>
      </c>
      <c r="BI307" s="37" t="e">
        <f t="shared" si="284"/>
        <v>#DIV/0!</v>
      </c>
      <c r="BJ307" s="21">
        <f>[5]Output!AC689</f>
        <v>0</v>
      </c>
      <c r="BK307" s="21">
        <f>[5]Output!AD689</f>
        <v>0</v>
      </c>
    </row>
    <row r="308" spans="1:63" x14ac:dyDescent="0.25">
      <c r="A308" s="34">
        <v>10</v>
      </c>
      <c r="C308" s="19">
        <f>[3]Output!B690</f>
        <v>0</v>
      </c>
      <c r="D308" s="19">
        <f>[3]Output!C690</f>
        <v>0</v>
      </c>
      <c r="E308" s="20">
        <f>[3]Output!D690</f>
        <v>0</v>
      </c>
      <c r="F308" s="20">
        <f>[3]Output!E690</f>
        <v>0</v>
      </c>
      <c r="G308" s="23">
        <f t="shared" si="285"/>
        <v>0</v>
      </c>
      <c r="H308" s="23">
        <f t="shared" si="286"/>
        <v>0</v>
      </c>
      <c r="I308" s="251">
        <f t="shared" si="287"/>
        <v>0</v>
      </c>
      <c r="J308" s="37" t="e">
        <f t="shared" si="275"/>
        <v>#DIV/0!</v>
      </c>
      <c r="K308" s="37" t="e">
        <f t="shared" si="276"/>
        <v>#DIV/0!</v>
      </c>
      <c r="L308" s="21">
        <f>[3]Output!Q690</f>
        <v>0</v>
      </c>
      <c r="M308" s="21">
        <f>[3]Output!R690</f>
        <v>0</v>
      </c>
      <c r="O308" s="19">
        <f>[4]Output!B690</f>
        <v>0</v>
      </c>
      <c r="P308" s="19">
        <f>[4]Output!C690</f>
        <v>0</v>
      </c>
      <c r="Q308" s="20">
        <f>[4]Output!D690</f>
        <v>0</v>
      </c>
      <c r="R308" s="20">
        <f>[4]Output!E690</f>
        <v>0</v>
      </c>
      <c r="S308" s="23">
        <f t="shared" si="288"/>
        <v>0</v>
      </c>
      <c r="T308" s="23">
        <f t="shared" si="289"/>
        <v>0</v>
      </c>
      <c r="U308" s="251">
        <f t="shared" si="290"/>
        <v>0</v>
      </c>
      <c r="V308" s="37" t="e">
        <f t="shared" si="277"/>
        <v>#DIV/0!</v>
      </c>
      <c r="W308" s="37" t="e">
        <f t="shared" si="278"/>
        <v>#DIV/0!</v>
      </c>
      <c r="X308" s="21">
        <f>[4]Output!Q690</f>
        <v>0</v>
      </c>
      <c r="Y308" s="21">
        <f>[4]Output!R690</f>
        <v>0</v>
      </c>
      <c r="AA308" s="34">
        <v>10</v>
      </c>
      <c r="AC308" s="19">
        <f>[2]Output!B690</f>
        <v>0</v>
      </c>
      <c r="AD308" s="19">
        <f>[2]Output!C690</f>
        <v>0</v>
      </c>
      <c r="AE308" s="20">
        <f>[2]Output!D690</f>
        <v>0</v>
      </c>
      <c r="AF308" s="20">
        <f>[2]Output!E690</f>
        <v>0</v>
      </c>
      <c r="AG308" s="23">
        <f t="shared" si="291"/>
        <v>0</v>
      </c>
      <c r="AH308" s="23">
        <f t="shared" si="292"/>
        <v>0</v>
      </c>
      <c r="AI308" s="251">
        <f t="shared" si="293"/>
        <v>0</v>
      </c>
      <c r="AJ308" s="37" t="e">
        <f t="shared" si="279"/>
        <v>#DIV/0!</v>
      </c>
      <c r="AK308" s="37" t="e">
        <f t="shared" si="280"/>
        <v>#DIV/0!</v>
      </c>
      <c r="AL308" s="21">
        <f>[2]Output!Q690</f>
        <v>0</v>
      </c>
      <c r="AM308" s="21">
        <f>[2]Output!R690</f>
        <v>0</v>
      </c>
      <c r="AO308" s="19">
        <f>[5]Output!B690</f>
        <v>0</v>
      </c>
      <c r="AP308" s="19">
        <f>[5]Output!C690</f>
        <v>0</v>
      </c>
      <c r="AQ308" s="20">
        <f>[5]Output!D690</f>
        <v>0</v>
      </c>
      <c r="AR308" s="20">
        <f>[5]Output!E690</f>
        <v>0</v>
      </c>
      <c r="AS308" s="23">
        <f t="shared" si="294"/>
        <v>0</v>
      </c>
      <c r="AT308" s="23">
        <f t="shared" si="295"/>
        <v>0</v>
      </c>
      <c r="AU308" s="251">
        <f t="shared" si="296"/>
        <v>0</v>
      </c>
      <c r="AV308" s="37" t="e">
        <f t="shared" si="281"/>
        <v>#DIV/0!</v>
      </c>
      <c r="AW308" s="37" t="e">
        <f t="shared" si="282"/>
        <v>#DIV/0!</v>
      </c>
      <c r="AX308" s="21">
        <f>[5]Output!Q690</f>
        <v>0</v>
      </c>
      <c r="AY308" s="21">
        <f>[5]Output!R690</f>
        <v>0</v>
      </c>
      <c r="BA308" s="19">
        <f>[5]Output!N690</f>
        <v>0</v>
      </c>
      <c r="BB308" s="19">
        <f>[5]Output!O690</f>
        <v>0</v>
      </c>
      <c r="BC308" s="20">
        <f>[5]Output!P690</f>
        <v>0</v>
      </c>
      <c r="BD308" s="20">
        <f>[5]Output!Q690</f>
        <v>0</v>
      </c>
      <c r="BE308" s="23">
        <f t="shared" si="297"/>
        <v>0</v>
      </c>
      <c r="BF308" s="23">
        <f t="shared" si="298"/>
        <v>0</v>
      </c>
      <c r="BG308" s="251">
        <f t="shared" si="299"/>
        <v>0</v>
      </c>
      <c r="BH308" s="37" t="e">
        <f t="shared" si="283"/>
        <v>#DIV/0!</v>
      </c>
      <c r="BI308" s="37" t="e">
        <f t="shared" si="284"/>
        <v>#DIV/0!</v>
      </c>
      <c r="BJ308" s="21">
        <f>[5]Output!AC690</f>
        <v>0</v>
      </c>
      <c r="BK308" s="21">
        <f>[5]Output!AD690</f>
        <v>0</v>
      </c>
    </row>
    <row r="309" spans="1:63" x14ac:dyDescent="0.25">
      <c r="A309" s="33">
        <v>11</v>
      </c>
      <c r="C309" s="5">
        <f>[3]Output!B691</f>
        <v>0</v>
      </c>
      <c r="D309" s="5">
        <f>[3]Output!C691</f>
        <v>0</v>
      </c>
      <c r="E309" s="8">
        <f>[3]Output!D691</f>
        <v>0</v>
      </c>
      <c r="F309" s="8">
        <f>[3]Output!E691</f>
        <v>0</v>
      </c>
      <c r="G309" s="22">
        <f t="shared" si="285"/>
        <v>0</v>
      </c>
      <c r="H309" s="22">
        <f t="shared" si="286"/>
        <v>0</v>
      </c>
      <c r="I309" s="250">
        <f t="shared" si="287"/>
        <v>0</v>
      </c>
      <c r="J309" s="36" t="e">
        <f t="shared" si="275"/>
        <v>#DIV/0!</v>
      </c>
      <c r="K309" s="36" t="e">
        <f t="shared" si="276"/>
        <v>#DIV/0!</v>
      </c>
      <c r="L309" s="10">
        <f>[3]Output!Q691</f>
        <v>0</v>
      </c>
      <c r="M309" s="10">
        <f>[3]Output!R691</f>
        <v>0</v>
      </c>
      <c r="O309" s="5">
        <f>[4]Output!B691</f>
        <v>0</v>
      </c>
      <c r="P309" s="5">
        <f>[4]Output!C691</f>
        <v>0</v>
      </c>
      <c r="Q309" s="8">
        <f>[4]Output!D691</f>
        <v>0</v>
      </c>
      <c r="R309" s="8">
        <f>[4]Output!E691</f>
        <v>0</v>
      </c>
      <c r="S309" s="22">
        <f t="shared" si="288"/>
        <v>0</v>
      </c>
      <c r="T309" s="22">
        <f t="shared" si="289"/>
        <v>0</v>
      </c>
      <c r="U309" s="250">
        <f t="shared" si="290"/>
        <v>0</v>
      </c>
      <c r="V309" s="36" t="e">
        <f t="shared" si="277"/>
        <v>#DIV/0!</v>
      </c>
      <c r="W309" s="36" t="e">
        <f t="shared" si="278"/>
        <v>#DIV/0!</v>
      </c>
      <c r="X309" s="10">
        <f>[4]Output!Q691</f>
        <v>0</v>
      </c>
      <c r="Y309" s="10">
        <f>[4]Output!R691</f>
        <v>0</v>
      </c>
      <c r="AA309" s="33">
        <v>11</v>
      </c>
      <c r="AC309" s="5">
        <f>[2]Output!B691</f>
        <v>0</v>
      </c>
      <c r="AD309" s="5">
        <f>[2]Output!C691</f>
        <v>0</v>
      </c>
      <c r="AE309" s="8">
        <f>[2]Output!D691</f>
        <v>0</v>
      </c>
      <c r="AF309" s="8">
        <f>[2]Output!E691</f>
        <v>0</v>
      </c>
      <c r="AG309" s="22">
        <f t="shared" si="291"/>
        <v>0</v>
      </c>
      <c r="AH309" s="22">
        <f t="shared" si="292"/>
        <v>0</v>
      </c>
      <c r="AI309" s="250">
        <f t="shared" si="293"/>
        <v>0</v>
      </c>
      <c r="AJ309" s="36" t="e">
        <f t="shared" si="279"/>
        <v>#DIV/0!</v>
      </c>
      <c r="AK309" s="36" t="e">
        <f t="shared" si="280"/>
        <v>#DIV/0!</v>
      </c>
      <c r="AL309" s="10">
        <f>[2]Output!Q691</f>
        <v>0</v>
      </c>
      <c r="AM309" s="10">
        <f>[2]Output!R691</f>
        <v>0</v>
      </c>
      <c r="AO309" s="5">
        <f>[5]Output!B691</f>
        <v>0</v>
      </c>
      <c r="AP309" s="5">
        <f>[5]Output!C691</f>
        <v>0</v>
      </c>
      <c r="AQ309" s="8">
        <f>[5]Output!D691</f>
        <v>0</v>
      </c>
      <c r="AR309" s="8">
        <f>[5]Output!E691</f>
        <v>0</v>
      </c>
      <c r="AS309" s="22">
        <f t="shared" si="294"/>
        <v>0</v>
      </c>
      <c r="AT309" s="22">
        <f t="shared" si="295"/>
        <v>0</v>
      </c>
      <c r="AU309" s="250">
        <f t="shared" si="296"/>
        <v>0</v>
      </c>
      <c r="AV309" s="36" t="e">
        <f t="shared" si="281"/>
        <v>#DIV/0!</v>
      </c>
      <c r="AW309" s="36" t="e">
        <f t="shared" si="282"/>
        <v>#DIV/0!</v>
      </c>
      <c r="AX309" s="10">
        <f>[5]Output!Q691</f>
        <v>0</v>
      </c>
      <c r="AY309" s="10">
        <f>[5]Output!R691</f>
        <v>0</v>
      </c>
      <c r="BA309" s="5">
        <f>[5]Output!N691</f>
        <v>0</v>
      </c>
      <c r="BB309" s="5">
        <f>[5]Output!O691</f>
        <v>0</v>
      </c>
      <c r="BC309" s="8">
        <f>[5]Output!P691</f>
        <v>0</v>
      </c>
      <c r="BD309" s="8">
        <f>[5]Output!Q691</f>
        <v>0</v>
      </c>
      <c r="BE309" s="22">
        <f t="shared" si="297"/>
        <v>0</v>
      </c>
      <c r="BF309" s="22">
        <f t="shared" si="298"/>
        <v>0</v>
      </c>
      <c r="BG309" s="250">
        <f t="shared" si="299"/>
        <v>0</v>
      </c>
      <c r="BH309" s="36" t="e">
        <f t="shared" si="283"/>
        <v>#DIV/0!</v>
      </c>
      <c r="BI309" s="36" t="e">
        <f t="shared" si="284"/>
        <v>#DIV/0!</v>
      </c>
      <c r="BJ309" s="10">
        <f>[5]Output!AC691</f>
        <v>0</v>
      </c>
      <c r="BK309" s="10">
        <f>[5]Output!AD691</f>
        <v>0</v>
      </c>
    </row>
    <row r="310" spans="1:63" x14ac:dyDescent="0.25">
      <c r="A310" s="33">
        <v>12</v>
      </c>
      <c r="C310" s="5">
        <f>[3]Output!B692</f>
        <v>0</v>
      </c>
      <c r="D310" s="5">
        <f>[3]Output!C692</f>
        <v>0</v>
      </c>
      <c r="E310" s="8">
        <f>[3]Output!D692</f>
        <v>0</v>
      </c>
      <c r="F310" s="8">
        <f>[3]Output!E692</f>
        <v>0</v>
      </c>
      <c r="G310" s="22">
        <f t="shared" si="285"/>
        <v>0</v>
      </c>
      <c r="H310" s="22">
        <f t="shared" si="286"/>
        <v>0</v>
      </c>
      <c r="I310" s="250">
        <f t="shared" si="287"/>
        <v>0</v>
      </c>
      <c r="J310" s="36" t="e">
        <f t="shared" si="275"/>
        <v>#DIV/0!</v>
      </c>
      <c r="K310" s="36" t="e">
        <f t="shared" si="276"/>
        <v>#DIV/0!</v>
      </c>
      <c r="L310" s="10">
        <f>[3]Output!Q692</f>
        <v>0</v>
      </c>
      <c r="M310" s="10">
        <f>[3]Output!R692</f>
        <v>0</v>
      </c>
      <c r="O310" s="5">
        <f>[4]Output!B692</f>
        <v>0</v>
      </c>
      <c r="P310" s="5">
        <f>[4]Output!C692</f>
        <v>0</v>
      </c>
      <c r="Q310" s="8">
        <f>[4]Output!D692</f>
        <v>0</v>
      </c>
      <c r="R310" s="8">
        <f>[4]Output!E692</f>
        <v>0</v>
      </c>
      <c r="S310" s="22">
        <f t="shared" si="288"/>
        <v>0</v>
      </c>
      <c r="T310" s="22">
        <f t="shared" si="289"/>
        <v>0</v>
      </c>
      <c r="U310" s="250">
        <f t="shared" si="290"/>
        <v>0</v>
      </c>
      <c r="V310" s="36" t="e">
        <f t="shared" si="277"/>
        <v>#DIV/0!</v>
      </c>
      <c r="W310" s="36" t="e">
        <f t="shared" si="278"/>
        <v>#DIV/0!</v>
      </c>
      <c r="X310" s="10">
        <f>[4]Output!Q692</f>
        <v>0</v>
      </c>
      <c r="Y310" s="10">
        <f>[4]Output!R692</f>
        <v>0</v>
      </c>
      <c r="AA310" s="33">
        <v>12</v>
      </c>
      <c r="AC310" s="5">
        <f>[2]Output!B692</f>
        <v>0</v>
      </c>
      <c r="AD310" s="5">
        <f>[2]Output!C692</f>
        <v>0</v>
      </c>
      <c r="AE310" s="8">
        <f>[2]Output!D692</f>
        <v>0</v>
      </c>
      <c r="AF310" s="8">
        <f>[2]Output!E692</f>
        <v>0</v>
      </c>
      <c r="AG310" s="22">
        <f t="shared" si="291"/>
        <v>0</v>
      </c>
      <c r="AH310" s="22">
        <f t="shared" si="292"/>
        <v>0</v>
      </c>
      <c r="AI310" s="250">
        <f t="shared" si="293"/>
        <v>0</v>
      </c>
      <c r="AJ310" s="36" t="e">
        <f t="shared" si="279"/>
        <v>#DIV/0!</v>
      </c>
      <c r="AK310" s="36" t="e">
        <f t="shared" si="280"/>
        <v>#DIV/0!</v>
      </c>
      <c r="AL310" s="10">
        <f>[2]Output!Q692</f>
        <v>0</v>
      </c>
      <c r="AM310" s="10">
        <f>[2]Output!R692</f>
        <v>0</v>
      </c>
      <c r="AO310" s="5">
        <f>[5]Output!B692</f>
        <v>0</v>
      </c>
      <c r="AP310" s="5">
        <f>[5]Output!C692</f>
        <v>0</v>
      </c>
      <c r="AQ310" s="8">
        <f>[5]Output!D692</f>
        <v>0</v>
      </c>
      <c r="AR310" s="8">
        <f>[5]Output!E692</f>
        <v>0</v>
      </c>
      <c r="AS310" s="22">
        <f t="shared" si="294"/>
        <v>0</v>
      </c>
      <c r="AT310" s="22">
        <f t="shared" si="295"/>
        <v>0</v>
      </c>
      <c r="AU310" s="250">
        <f t="shared" si="296"/>
        <v>0</v>
      </c>
      <c r="AV310" s="36" t="e">
        <f t="shared" si="281"/>
        <v>#DIV/0!</v>
      </c>
      <c r="AW310" s="36" t="e">
        <f t="shared" si="282"/>
        <v>#DIV/0!</v>
      </c>
      <c r="AX310" s="10">
        <f>[5]Output!Q692</f>
        <v>0</v>
      </c>
      <c r="AY310" s="10">
        <f>[5]Output!R692</f>
        <v>0</v>
      </c>
      <c r="BA310" s="5">
        <f>[5]Output!N692</f>
        <v>0</v>
      </c>
      <c r="BB310" s="5">
        <f>[5]Output!O692</f>
        <v>0</v>
      </c>
      <c r="BC310" s="8">
        <f>[5]Output!P692</f>
        <v>0</v>
      </c>
      <c r="BD310" s="8">
        <f>[5]Output!Q692</f>
        <v>0</v>
      </c>
      <c r="BE310" s="22">
        <f t="shared" si="297"/>
        <v>0</v>
      </c>
      <c r="BF310" s="22">
        <f t="shared" si="298"/>
        <v>0</v>
      </c>
      <c r="BG310" s="250">
        <f t="shared" si="299"/>
        <v>0</v>
      </c>
      <c r="BH310" s="36" t="e">
        <f t="shared" si="283"/>
        <v>#DIV/0!</v>
      </c>
      <c r="BI310" s="36" t="e">
        <f t="shared" si="284"/>
        <v>#DIV/0!</v>
      </c>
      <c r="BJ310" s="10">
        <f>[5]Output!AC692</f>
        <v>0</v>
      </c>
      <c r="BK310" s="10">
        <f>[5]Output!AD692</f>
        <v>0</v>
      </c>
    </row>
    <row r="311" spans="1:63" x14ac:dyDescent="0.25">
      <c r="A311" s="33">
        <v>13</v>
      </c>
      <c r="C311" s="5">
        <f>[3]Output!B693</f>
        <v>0</v>
      </c>
      <c r="D311" s="5">
        <f>[3]Output!C693</f>
        <v>0</v>
      </c>
      <c r="E311" s="8">
        <f>[3]Output!D693</f>
        <v>0</v>
      </c>
      <c r="F311" s="8">
        <f>[3]Output!E693</f>
        <v>0</v>
      </c>
      <c r="G311" s="22">
        <f t="shared" si="285"/>
        <v>0</v>
      </c>
      <c r="H311" s="22">
        <f t="shared" si="286"/>
        <v>0</v>
      </c>
      <c r="I311" s="250">
        <f t="shared" si="287"/>
        <v>0</v>
      </c>
      <c r="J311" s="36" t="e">
        <f t="shared" si="275"/>
        <v>#DIV/0!</v>
      </c>
      <c r="K311" s="36" t="e">
        <f t="shared" si="276"/>
        <v>#DIV/0!</v>
      </c>
      <c r="L311" s="10">
        <f>[3]Output!Q693</f>
        <v>0</v>
      </c>
      <c r="M311" s="10">
        <f>[3]Output!R693</f>
        <v>0</v>
      </c>
      <c r="O311" s="5">
        <f>[4]Output!B693</f>
        <v>0</v>
      </c>
      <c r="P311" s="5">
        <f>[4]Output!C693</f>
        <v>0</v>
      </c>
      <c r="Q311" s="8">
        <f>[4]Output!D693</f>
        <v>0</v>
      </c>
      <c r="R311" s="8">
        <f>[4]Output!E693</f>
        <v>0</v>
      </c>
      <c r="S311" s="22">
        <f t="shared" si="288"/>
        <v>0</v>
      </c>
      <c r="T311" s="22">
        <f t="shared" si="289"/>
        <v>0</v>
      </c>
      <c r="U311" s="250">
        <f t="shared" si="290"/>
        <v>0</v>
      </c>
      <c r="V311" s="36" t="e">
        <f t="shared" si="277"/>
        <v>#DIV/0!</v>
      </c>
      <c r="W311" s="36" t="e">
        <f t="shared" si="278"/>
        <v>#DIV/0!</v>
      </c>
      <c r="X311" s="10">
        <f>[4]Output!Q693</f>
        <v>0</v>
      </c>
      <c r="Y311" s="10">
        <f>[4]Output!R693</f>
        <v>0</v>
      </c>
      <c r="AA311" s="33">
        <v>13</v>
      </c>
      <c r="AC311" s="5">
        <f>[2]Output!B693</f>
        <v>0</v>
      </c>
      <c r="AD311" s="5">
        <f>[2]Output!C693</f>
        <v>0</v>
      </c>
      <c r="AE311" s="8">
        <f>[2]Output!D693</f>
        <v>0</v>
      </c>
      <c r="AF311" s="8">
        <f>[2]Output!E693</f>
        <v>0</v>
      </c>
      <c r="AG311" s="22">
        <f t="shared" si="291"/>
        <v>0</v>
      </c>
      <c r="AH311" s="22">
        <f t="shared" si="292"/>
        <v>0</v>
      </c>
      <c r="AI311" s="250">
        <f t="shared" si="293"/>
        <v>0</v>
      </c>
      <c r="AJ311" s="36" t="e">
        <f t="shared" si="279"/>
        <v>#DIV/0!</v>
      </c>
      <c r="AK311" s="36" t="e">
        <f t="shared" si="280"/>
        <v>#DIV/0!</v>
      </c>
      <c r="AL311" s="10">
        <f>[2]Output!Q693</f>
        <v>0</v>
      </c>
      <c r="AM311" s="10">
        <f>[2]Output!R693</f>
        <v>0</v>
      </c>
      <c r="AO311" s="5">
        <f>[5]Output!B693</f>
        <v>0</v>
      </c>
      <c r="AP311" s="5">
        <f>[5]Output!C693</f>
        <v>0</v>
      </c>
      <c r="AQ311" s="8">
        <f>[5]Output!D693</f>
        <v>0</v>
      </c>
      <c r="AR311" s="8">
        <f>[5]Output!E693</f>
        <v>0</v>
      </c>
      <c r="AS311" s="22">
        <f t="shared" si="294"/>
        <v>0</v>
      </c>
      <c r="AT311" s="22">
        <f t="shared" si="295"/>
        <v>0</v>
      </c>
      <c r="AU311" s="250">
        <f t="shared" si="296"/>
        <v>0</v>
      </c>
      <c r="AV311" s="36" t="e">
        <f t="shared" si="281"/>
        <v>#DIV/0!</v>
      </c>
      <c r="AW311" s="36" t="e">
        <f t="shared" si="282"/>
        <v>#DIV/0!</v>
      </c>
      <c r="AX311" s="10">
        <f>[5]Output!Q693</f>
        <v>0</v>
      </c>
      <c r="AY311" s="10">
        <f>[5]Output!R693</f>
        <v>0</v>
      </c>
      <c r="BA311" s="5">
        <f>[5]Output!N693</f>
        <v>0</v>
      </c>
      <c r="BB311" s="5">
        <f>[5]Output!O693</f>
        <v>0</v>
      </c>
      <c r="BC311" s="8">
        <f>[5]Output!P693</f>
        <v>0</v>
      </c>
      <c r="BD311" s="8">
        <f>[5]Output!Q693</f>
        <v>0</v>
      </c>
      <c r="BE311" s="22">
        <f t="shared" si="297"/>
        <v>0</v>
      </c>
      <c r="BF311" s="22">
        <f t="shared" si="298"/>
        <v>0</v>
      </c>
      <c r="BG311" s="250">
        <f t="shared" si="299"/>
        <v>0</v>
      </c>
      <c r="BH311" s="36" t="e">
        <f t="shared" si="283"/>
        <v>#DIV/0!</v>
      </c>
      <c r="BI311" s="36" t="e">
        <f t="shared" si="284"/>
        <v>#DIV/0!</v>
      </c>
      <c r="BJ311" s="10">
        <f>[5]Output!AC693</f>
        <v>0</v>
      </c>
      <c r="BK311" s="10">
        <f>[5]Output!AD693</f>
        <v>0</v>
      </c>
    </row>
    <row r="312" spans="1:63" x14ac:dyDescent="0.25">
      <c r="A312" s="33">
        <v>14</v>
      </c>
      <c r="C312" s="5">
        <f>[3]Output!B694</f>
        <v>0</v>
      </c>
      <c r="D312" s="5">
        <f>[3]Output!C694</f>
        <v>0</v>
      </c>
      <c r="E312" s="8">
        <f>[3]Output!D694</f>
        <v>0</v>
      </c>
      <c r="F312" s="8">
        <f>[3]Output!E694</f>
        <v>0</v>
      </c>
      <c r="G312" s="22">
        <f t="shared" si="285"/>
        <v>0</v>
      </c>
      <c r="H312" s="22">
        <f t="shared" si="286"/>
        <v>0</v>
      </c>
      <c r="I312" s="250">
        <f t="shared" si="287"/>
        <v>0</v>
      </c>
      <c r="J312" s="36" t="e">
        <f t="shared" si="275"/>
        <v>#DIV/0!</v>
      </c>
      <c r="K312" s="36" t="e">
        <f t="shared" si="276"/>
        <v>#DIV/0!</v>
      </c>
      <c r="L312" s="10">
        <f>[3]Output!Q694</f>
        <v>0</v>
      </c>
      <c r="M312" s="10">
        <f>[3]Output!R694</f>
        <v>0</v>
      </c>
      <c r="O312" s="5">
        <f>[4]Output!B694</f>
        <v>0</v>
      </c>
      <c r="P312" s="5">
        <f>[4]Output!C694</f>
        <v>0</v>
      </c>
      <c r="Q312" s="8">
        <f>[4]Output!D694</f>
        <v>0</v>
      </c>
      <c r="R312" s="8">
        <f>[4]Output!E694</f>
        <v>0</v>
      </c>
      <c r="S312" s="22">
        <f t="shared" si="288"/>
        <v>0</v>
      </c>
      <c r="T312" s="22">
        <f t="shared" si="289"/>
        <v>0</v>
      </c>
      <c r="U312" s="250">
        <f t="shared" si="290"/>
        <v>0</v>
      </c>
      <c r="V312" s="36" t="e">
        <f t="shared" si="277"/>
        <v>#DIV/0!</v>
      </c>
      <c r="W312" s="36" t="e">
        <f t="shared" si="278"/>
        <v>#DIV/0!</v>
      </c>
      <c r="X312" s="10">
        <f>[4]Output!Q694</f>
        <v>0</v>
      </c>
      <c r="Y312" s="10">
        <f>[4]Output!R694</f>
        <v>0</v>
      </c>
      <c r="AA312" s="33">
        <v>14</v>
      </c>
      <c r="AC312" s="5">
        <f>[2]Output!B694</f>
        <v>0</v>
      </c>
      <c r="AD312" s="5">
        <f>[2]Output!C694</f>
        <v>0</v>
      </c>
      <c r="AE312" s="8">
        <f>[2]Output!D694</f>
        <v>0</v>
      </c>
      <c r="AF312" s="8">
        <f>[2]Output!E694</f>
        <v>0</v>
      </c>
      <c r="AG312" s="22">
        <f t="shared" si="291"/>
        <v>0</v>
      </c>
      <c r="AH312" s="22">
        <f t="shared" si="292"/>
        <v>0</v>
      </c>
      <c r="AI312" s="250">
        <f t="shared" si="293"/>
        <v>0</v>
      </c>
      <c r="AJ312" s="36" t="e">
        <f t="shared" si="279"/>
        <v>#DIV/0!</v>
      </c>
      <c r="AK312" s="36" t="e">
        <f t="shared" si="280"/>
        <v>#DIV/0!</v>
      </c>
      <c r="AL312" s="10">
        <f>[2]Output!Q694</f>
        <v>0</v>
      </c>
      <c r="AM312" s="10">
        <f>[2]Output!R694</f>
        <v>0</v>
      </c>
      <c r="AO312" s="5">
        <f>[5]Output!B694</f>
        <v>0</v>
      </c>
      <c r="AP312" s="5">
        <f>[5]Output!C694</f>
        <v>0</v>
      </c>
      <c r="AQ312" s="8">
        <f>[5]Output!D694</f>
        <v>0</v>
      </c>
      <c r="AR312" s="8">
        <f>[5]Output!E694</f>
        <v>0</v>
      </c>
      <c r="AS312" s="22">
        <f t="shared" si="294"/>
        <v>0</v>
      </c>
      <c r="AT312" s="22">
        <f t="shared" si="295"/>
        <v>0</v>
      </c>
      <c r="AU312" s="250">
        <f t="shared" si="296"/>
        <v>0</v>
      </c>
      <c r="AV312" s="36" t="e">
        <f t="shared" si="281"/>
        <v>#DIV/0!</v>
      </c>
      <c r="AW312" s="36" t="e">
        <f t="shared" si="282"/>
        <v>#DIV/0!</v>
      </c>
      <c r="AX312" s="10">
        <f>[5]Output!Q694</f>
        <v>0</v>
      </c>
      <c r="AY312" s="10">
        <f>[5]Output!R694</f>
        <v>0</v>
      </c>
      <c r="BA312" s="5">
        <f>[5]Output!N694</f>
        <v>0</v>
      </c>
      <c r="BB312" s="5">
        <f>[5]Output!O694</f>
        <v>0</v>
      </c>
      <c r="BC312" s="8">
        <f>[5]Output!P694</f>
        <v>0</v>
      </c>
      <c r="BD312" s="8">
        <f>[5]Output!Q694</f>
        <v>0</v>
      </c>
      <c r="BE312" s="22">
        <f t="shared" si="297"/>
        <v>0</v>
      </c>
      <c r="BF312" s="22">
        <f t="shared" si="298"/>
        <v>0</v>
      </c>
      <c r="BG312" s="250">
        <f t="shared" si="299"/>
        <v>0</v>
      </c>
      <c r="BH312" s="36" t="e">
        <f t="shared" si="283"/>
        <v>#DIV/0!</v>
      </c>
      <c r="BI312" s="36" t="e">
        <f t="shared" si="284"/>
        <v>#DIV/0!</v>
      </c>
      <c r="BJ312" s="10">
        <f>[5]Output!AC694</f>
        <v>0</v>
      </c>
      <c r="BK312" s="10">
        <f>[5]Output!AD694</f>
        <v>0</v>
      </c>
    </row>
    <row r="313" spans="1:63" x14ac:dyDescent="0.25">
      <c r="A313" s="33">
        <v>15</v>
      </c>
      <c r="C313" s="5">
        <f>[3]Output!B695</f>
        <v>0</v>
      </c>
      <c r="D313" s="5">
        <f>[3]Output!C695</f>
        <v>0</v>
      </c>
      <c r="E313" s="8">
        <f>[3]Output!D695</f>
        <v>0</v>
      </c>
      <c r="F313" s="8">
        <f>[3]Output!E695</f>
        <v>0</v>
      </c>
      <c r="G313" s="22">
        <f t="shared" si="285"/>
        <v>0</v>
      </c>
      <c r="H313" s="22">
        <f t="shared" si="286"/>
        <v>0</v>
      </c>
      <c r="I313" s="250">
        <f t="shared" si="287"/>
        <v>0</v>
      </c>
      <c r="J313" s="36" t="e">
        <f t="shared" si="275"/>
        <v>#DIV/0!</v>
      </c>
      <c r="K313" s="36" t="e">
        <f t="shared" si="276"/>
        <v>#DIV/0!</v>
      </c>
      <c r="L313" s="10">
        <f>[3]Output!Q695</f>
        <v>0</v>
      </c>
      <c r="M313" s="10">
        <f>[3]Output!R695</f>
        <v>0</v>
      </c>
      <c r="O313" s="5">
        <f>[4]Output!B695</f>
        <v>0</v>
      </c>
      <c r="P313" s="5">
        <f>[4]Output!C695</f>
        <v>0</v>
      </c>
      <c r="Q313" s="8">
        <f>[4]Output!D695</f>
        <v>0</v>
      </c>
      <c r="R313" s="8">
        <f>[4]Output!E695</f>
        <v>0</v>
      </c>
      <c r="S313" s="22">
        <f t="shared" si="288"/>
        <v>0</v>
      </c>
      <c r="T313" s="22">
        <f t="shared" si="289"/>
        <v>0</v>
      </c>
      <c r="U313" s="250">
        <f t="shared" si="290"/>
        <v>0</v>
      </c>
      <c r="V313" s="36" t="e">
        <f t="shared" si="277"/>
        <v>#DIV/0!</v>
      </c>
      <c r="W313" s="36" t="e">
        <f t="shared" si="278"/>
        <v>#DIV/0!</v>
      </c>
      <c r="X313" s="10">
        <f>[4]Output!Q695</f>
        <v>0</v>
      </c>
      <c r="Y313" s="10">
        <f>[4]Output!R695</f>
        <v>0</v>
      </c>
      <c r="AA313" s="33">
        <v>15</v>
      </c>
      <c r="AC313" s="5">
        <f>[2]Output!B695</f>
        <v>0</v>
      </c>
      <c r="AD313" s="5">
        <f>[2]Output!C695</f>
        <v>0</v>
      </c>
      <c r="AE313" s="8">
        <f>[2]Output!D695</f>
        <v>0</v>
      </c>
      <c r="AF313" s="8">
        <f>[2]Output!E695</f>
        <v>0</v>
      </c>
      <c r="AG313" s="22">
        <f t="shared" si="291"/>
        <v>0</v>
      </c>
      <c r="AH313" s="22">
        <f t="shared" si="292"/>
        <v>0</v>
      </c>
      <c r="AI313" s="250">
        <f t="shared" si="293"/>
        <v>0</v>
      </c>
      <c r="AJ313" s="36" t="e">
        <f t="shared" si="279"/>
        <v>#DIV/0!</v>
      </c>
      <c r="AK313" s="36" t="e">
        <f t="shared" si="280"/>
        <v>#DIV/0!</v>
      </c>
      <c r="AL313" s="10">
        <f>[2]Output!Q695</f>
        <v>0</v>
      </c>
      <c r="AM313" s="10">
        <f>[2]Output!R695</f>
        <v>0</v>
      </c>
      <c r="AO313" s="5">
        <f>[5]Output!B695</f>
        <v>0</v>
      </c>
      <c r="AP313" s="5">
        <f>[5]Output!C695</f>
        <v>0</v>
      </c>
      <c r="AQ313" s="8">
        <f>[5]Output!D695</f>
        <v>0</v>
      </c>
      <c r="AR313" s="8">
        <f>[5]Output!E695</f>
        <v>0</v>
      </c>
      <c r="AS313" s="22">
        <f t="shared" si="294"/>
        <v>0</v>
      </c>
      <c r="AT313" s="22">
        <f t="shared" si="295"/>
        <v>0</v>
      </c>
      <c r="AU313" s="250">
        <f t="shared" si="296"/>
        <v>0</v>
      </c>
      <c r="AV313" s="36" t="e">
        <f t="shared" si="281"/>
        <v>#DIV/0!</v>
      </c>
      <c r="AW313" s="36" t="e">
        <f t="shared" si="282"/>
        <v>#DIV/0!</v>
      </c>
      <c r="AX313" s="10">
        <f>[5]Output!Q695</f>
        <v>0</v>
      </c>
      <c r="AY313" s="10">
        <f>[5]Output!R695</f>
        <v>0</v>
      </c>
      <c r="BA313" s="5">
        <f>[5]Output!N695</f>
        <v>0</v>
      </c>
      <c r="BB313" s="5">
        <f>[5]Output!O695</f>
        <v>0</v>
      </c>
      <c r="BC313" s="8">
        <f>[5]Output!P695</f>
        <v>0</v>
      </c>
      <c r="BD313" s="8">
        <f>[5]Output!Q695</f>
        <v>0</v>
      </c>
      <c r="BE313" s="22">
        <f t="shared" si="297"/>
        <v>0</v>
      </c>
      <c r="BF313" s="22">
        <f t="shared" si="298"/>
        <v>0</v>
      </c>
      <c r="BG313" s="250">
        <f t="shared" si="299"/>
        <v>0</v>
      </c>
      <c r="BH313" s="36" t="e">
        <f t="shared" si="283"/>
        <v>#DIV/0!</v>
      </c>
      <c r="BI313" s="36" t="e">
        <f t="shared" si="284"/>
        <v>#DIV/0!</v>
      </c>
      <c r="BJ313" s="10">
        <f>[5]Output!AC695</f>
        <v>0</v>
      </c>
      <c r="BK313" s="10">
        <f>[5]Output!AD695</f>
        <v>0</v>
      </c>
    </row>
    <row r="314" spans="1:63" x14ac:dyDescent="0.25">
      <c r="A314" s="33">
        <v>16</v>
      </c>
      <c r="C314" s="5">
        <f>[3]Output!B696</f>
        <v>0</v>
      </c>
      <c r="D314" s="5">
        <f>[3]Output!C696</f>
        <v>0</v>
      </c>
      <c r="E314" s="8">
        <f>[3]Output!D696</f>
        <v>0</v>
      </c>
      <c r="F314" s="8">
        <f>[3]Output!E696</f>
        <v>0</v>
      </c>
      <c r="G314" s="22">
        <f t="shared" si="285"/>
        <v>0</v>
      </c>
      <c r="H314" s="22">
        <f t="shared" si="286"/>
        <v>0</v>
      </c>
      <c r="I314" s="250">
        <f t="shared" si="287"/>
        <v>0</v>
      </c>
      <c r="J314" s="36" t="e">
        <f t="shared" si="275"/>
        <v>#DIV/0!</v>
      </c>
      <c r="K314" s="36" t="e">
        <f t="shared" si="276"/>
        <v>#DIV/0!</v>
      </c>
      <c r="L314" s="10">
        <f>[3]Output!Q696</f>
        <v>0</v>
      </c>
      <c r="M314" s="10">
        <f>[3]Output!R696</f>
        <v>0</v>
      </c>
      <c r="O314" s="5">
        <f>[4]Output!B696</f>
        <v>0</v>
      </c>
      <c r="P314" s="5">
        <f>[4]Output!C696</f>
        <v>0</v>
      </c>
      <c r="Q314" s="8">
        <f>[4]Output!D696</f>
        <v>0</v>
      </c>
      <c r="R314" s="8">
        <f>[4]Output!E696</f>
        <v>0</v>
      </c>
      <c r="S314" s="22">
        <f t="shared" si="288"/>
        <v>0</v>
      </c>
      <c r="T314" s="22">
        <f t="shared" si="289"/>
        <v>0</v>
      </c>
      <c r="U314" s="250">
        <f t="shared" si="290"/>
        <v>0</v>
      </c>
      <c r="V314" s="36" t="e">
        <f t="shared" si="277"/>
        <v>#DIV/0!</v>
      </c>
      <c r="W314" s="36" t="e">
        <f t="shared" si="278"/>
        <v>#DIV/0!</v>
      </c>
      <c r="X314" s="10">
        <f>[4]Output!Q696</f>
        <v>0</v>
      </c>
      <c r="Y314" s="10">
        <f>[4]Output!R696</f>
        <v>0</v>
      </c>
      <c r="AA314" s="33">
        <v>16</v>
      </c>
      <c r="AC314" s="5">
        <f>[2]Output!B696</f>
        <v>0</v>
      </c>
      <c r="AD314" s="5">
        <f>[2]Output!C696</f>
        <v>0</v>
      </c>
      <c r="AE314" s="8">
        <f>[2]Output!D696</f>
        <v>0</v>
      </c>
      <c r="AF314" s="8">
        <f>[2]Output!E696</f>
        <v>0</v>
      </c>
      <c r="AG314" s="22">
        <f t="shared" si="291"/>
        <v>0</v>
      </c>
      <c r="AH314" s="22">
        <f t="shared" si="292"/>
        <v>0</v>
      </c>
      <c r="AI314" s="250">
        <f t="shared" si="293"/>
        <v>0</v>
      </c>
      <c r="AJ314" s="36" t="e">
        <f t="shared" si="279"/>
        <v>#DIV/0!</v>
      </c>
      <c r="AK314" s="36" t="e">
        <f t="shared" si="280"/>
        <v>#DIV/0!</v>
      </c>
      <c r="AL314" s="10">
        <f>[2]Output!Q696</f>
        <v>0</v>
      </c>
      <c r="AM314" s="10">
        <f>[2]Output!R696</f>
        <v>0</v>
      </c>
      <c r="AO314" s="5">
        <f>[5]Output!B696</f>
        <v>0</v>
      </c>
      <c r="AP314" s="5">
        <f>[5]Output!C696</f>
        <v>0</v>
      </c>
      <c r="AQ314" s="8">
        <f>[5]Output!D696</f>
        <v>0</v>
      </c>
      <c r="AR314" s="8">
        <f>[5]Output!E696</f>
        <v>0</v>
      </c>
      <c r="AS314" s="22">
        <f t="shared" si="294"/>
        <v>0</v>
      </c>
      <c r="AT314" s="22">
        <f t="shared" si="295"/>
        <v>0</v>
      </c>
      <c r="AU314" s="250">
        <f t="shared" si="296"/>
        <v>0</v>
      </c>
      <c r="AV314" s="36" t="e">
        <f t="shared" si="281"/>
        <v>#DIV/0!</v>
      </c>
      <c r="AW314" s="36" t="e">
        <f t="shared" si="282"/>
        <v>#DIV/0!</v>
      </c>
      <c r="AX314" s="10">
        <f>[5]Output!Q696</f>
        <v>0</v>
      </c>
      <c r="AY314" s="10">
        <f>[5]Output!R696</f>
        <v>0</v>
      </c>
      <c r="BA314" s="5">
        <f>[5]Output!N696</f>
        <v>0</v>
      </c>
      <c r="BB314" s="5">
        <f>[5]Output!O696</f>
        <v>0</v>
      </c>
      <c r="BC314" s="8">
        <f>[5]Output!P696</f>
        <v>0</v>
      </c>
      <c r="BD314" s="8">
        <f>[5]Output!Q696</f>
        <v>0</v>
      </c>
      <c r="BE314" s="22">
        <f t="shared" si="297"/>
        <v>0</v>
      </c>
      <c r="BF314" s="22">
        <f t="shared" si="298"/>
        <v>0</v>
      </c>
      <c r="BG314" s="250">
        <f t="shared" si="299"/>
        <v>0</v>
      </c>
      <c r="BH314" s="36" t="e">
        <f t="shared" si="283"/>
        <v>#DIV/0!</v>
      </c>
      <c r="BI314" s="36" t="e">
        <f t="shared" si="284"/>
        <v>#DIV/0!</v>
      </c>
      <c r="BJ314" s="10">
        <f>[5]Output!AC696</f>
        <v>0</v>
      </c>
      <c r="BK314" s="10">
        <f>[5]Output!AD696</f>
        <v>0</v>
      </c>
    </row>
    <row r="315" spans="1:63" x14ac:dyDescent="0.25">
      <c r="A315" s="34">
        <v>17</v>
      </c>
      <c r="C315" s="19">
        <f>[3]Output!B697</f>
        <v>0</v>
      </c>
      <c r="D315" s="19">
        <f>[3]Output!C697</f>
        <v>0</v>
      </c>
      <c r="E315" s="20">
        <f>[3]Output!D697</f>
        <v>0</v>
      </c>
      <c r="F315" s="20">
        <f>[3]Output!E697</f>
        <v>0</v>
      </c>
      <c r="G315" s="23">
        <f t="shared" si="285"/>
        <v>0</v>
      </c>
      <c r="H315" s="23">
        <f t="shared" si="286"/>
        <v>0</v>
      </c>
      <c r="I315" s="251">
        <f t="shared" si="287"/>
        <v>0</v>
      </c>
      <c r="J315" s="37" t="e">
        <f t="shared" si="275"/>
        <v>#DIV/0!</v>
      </c>
      <c r="K315" s="37" t="e">
        <f t="shared" si="276"/>
        <v>#DIV/0!</v>
      </c>
      <c r="L315" s="21">
        <f>[3]Output!Q697</f>
        <v>0</v>
      </c>
      <c r="M315" s="21">
        <f>[3]Output!R697</f>
        <v>0</v>
      </c>
      <c r="O315" s="19">
        <f>[4]Output!B697</f>
        <v>0</v>
      </c>
      <c r="P315" s="19">
        <f>[4]Output!C697</f>
        <v>0</v>
      </c>
      <c r="Q315" s="20">
        <f>[4]Output!D697</f>
        <v>0</v>
      </c>
      <c r="R315" s="20">
        <f>[4]Output!E697</f>
        <v>0</v>
      </c>
      <c r="S315" s="23">
        <f t="shared" si="288"/>
        <v>0</v>
      </c>
      <c r="T315" s="23">
        <f t="shared" si="289"/>
        <v>0</v>
      </c>
      <c r="U315" s="251">
        <f t="shared" si="290"/>
        <v>0</v>
      </c>
      <c r="V315" s="37" t="e">
        <f t="shared" si="277"/>
        <v>#DIV/0!</v>
      </c>
      <c r="W315" s="37" t="e">
        <f t="shared" si="278"/>
        <v>#DIV/0!</v>
      </c>
      <c r="X315" s="21">
        <f>[4]Output!Q697</f>
        <v>0</v>
      </c>
      <c r="Y315" s="21">
        <f>[4]Output!R697</f>
        <v>0</v>
      </c>
      <c r="AA315" s="34">
        <v>17</v>
      </c>
      <c r="AC315" s="19">
        <f>[2]Output!B697</f>
        <v>0</v>
      </c>
      <c r="AD315" s="19">
        <f>[2]Output!C697</f>
        <v>0</v>
      </c>
      <c r="AE315" s="20">
        <f>[2]Output!D697</f>
        <v>0</v>
      </c>
      <c r="AF315" s="20">
        <f>[2]Output!E697</f>
        <v>0</v>
      </c>
      <c r="AG315" s="23">
        <f t="shared" si="291"/>
        <v>0</v>
      </c>
      <c r="AH315" s="23">
        <f t="shared" si="292"/>
        <v>0</v>
      </c>
      <c r="AI315" s="251">
        <f t="shared" si="293"/>
        <v>0</v>
      </c>
      <c r="AJ315" s="37" t="e">
        <f t="shared" si="279"/>
        <v>#DIV/0!</v>
      </c>
      <c r="AK315" s="37" t="e">
        <f t="shared" si="280"/>
        <v>#DIV/0!</v>
      </c>
      <c r="AL315" s="21">
        <f>[2]Output!Q697</f>
        <v>0</v>
      </c>
      <c r="AM315" s="21">
        <f>[2]Output!R697</f>
        <v>0</v>
      </c>
      <c r="AO315" s="19">
        <f>[5]Output!B697</f>
        <v>0</v>
      </c>
      <c r="AP315" s="19">
        <f>[5]Output!C697</f>
        <v>0</v>
      </c>
      <c r="AQ315" s="20">
        <f>[5]Output!D697</f>
        <v>0</v>
      </c>
      <c r="AR315" s="20">
        <f>[5]Output!E697</f>
        <v>0</v>
      </c>
      <c r="AS315" s="23">
        <f t="shared" si="294"/>
        <v>0</v>
      </c>
      <c r="AT315" s="23">
        <f t="shared" si="295"/>
        <v>0</v>
      </c>
      <c r="AU315" s="251">
        <f t="shared" si="296"/>
        <v>0</v>
      </c>
      <c r="AV315" s="37" t="e">
        <f t="shared" si="281"/>
        <v>#DIV/0!</v>
      </c>
      <c r="AW315" s="37" t="e">
        <f t="shared" si="282"/>
        <v>#DIV/0!</v>
      </c>
      <c r="AX315" s="21">
        <f>[5]Output!Q697</f>
        <v>0</v>
      </c>
      <c r="AY315" s="21">
        <f>[5]Output!R697</f>
        <v>0</v>
      </c>
      <c r="BA315" s="19">
        <f>[5]Output!N697</f>
        <v>0</v>
      </c>
      <c r="BB315" s="19">
        <f>[5]Output!O697</f>
        <v>0</v>
      </c>
      <c r="BC315" s="20">
        <f>[5]Output!P697</f>
        <v>0</v>
      </c>
      <c r="BD315" s="20">
        <f>[5]Output!Q697</f>
        <v>0</v>
      </c>
      <c r="BE315" s="23">
        <f t="shared" si="297"/>
        <v>0</v>
      </c>
      <c r="BF315" s="23">
        <f t="shared" si="298"/>
        <v>0</v>
      </c>
      <c r="BG315" s="251">
        <f t="shared" si="299"/>
        <v>0</v>
      </c>
      <c r="BH315" s="37" t="e">
        <f t="shared" si="283"/>
        <v>#DIV/0!</v>
      </c>
      <c r="BI315" s="37" t="e">
        <f t="shared" si="284"/>
        <v>#DIV/0!</v>
      </c>
      <c r="BJ315" s="21">
        <f>[5]Output!AC697</f>
        <v>0</v>
      </c>
      <c r="BK315" s="21">
        <f>[5]Output!AD697</f>
        <v>0</v>
      </c>
    </row>
    <row r="316" spans="1:63" x14ac:dyDescent="0.25">
      <c r="A316" s="34">
        <v>18</v>
      </c>
      <c r="C316" s="19">
        <f>[3]Output!B698</f>
        <v>0</v>
      </c>
      <c r="D316" s="19">
        <f>[3]Output!C698</f>
        <v>0</v>
      </c>
      <c r="E316" s="20">
        <f>[3]Output!D698</f>
        <v>0</v>
      </c>
      <c r="F316" s="20">
        <f>[3]Output!E698</f>
        <v>0</v>
      </c>
      <c r="G316" s="23">
        <f t="shared" si="285"/>
        <v>0</v>
      </c>
      <c r="H316" s="23">
        <f t="shared" si="286"/>
        <v>0</v>
      </c>
      <c r="I316" s="251">
        <f t="shared" si="287"/>
        <v>0</v>
      </c>
      <c r="J316" s="37" t="e">
        <f t="shared" si="275"/>
        <v>#DIV/0!</v>
      </c>
      <c r="K316" s="37" t="e">
        <f t="shared" si="276"/>
        <v>#DIV/0!</v>
      </c>
      <c r="L316" s="21">
        <f>[3]Output!Q698</f>
        <v>0</v>
      </c>
      <c r="M316" s="21">
        <f>[3]Output!R698</f>
        <v>0</v>
      </c>
      <c r="O316" s="19">
        <f>[4]Output!B698</f>
        <v>0</v>
      </c>
      <c r="P316" s="19">
        <f>[4]Output!C698</f>
        <v>0</v>
      </c>
      <c r="Q316" s="20">
        <f>[4]Output!D698</f>
        <v>0</v>
      </c>
      <c r="R316" s="20">
        <f>[4]Output!E698</f>
        <v>0</v>
      </c>
      <c r="S316" s="23">
        <f t="shared" si="288"/>
        <v>0</v>
      </c>
      <c r="T316" s="23">
        <f t="shared" si="289"/>
        <v>0</v>
      </c>
      <c r="U316" s="251">
        <f t="shared" si="290"/>
        <v>0</v>
      </c>
      <c r="V316" s="37" t="e">
        <f t="shared" si="277"/>
        <v>#DIV/0!</v>
      </c>
      <c r="W316" s="37" t="e">
        <f t="shared" si="278"/>
        <v>#DIV/0!</v>
      </c>
      <c r="X316" s="21">
        <f>[4]Output!Q698</f>
        <v>0</v>
      </c>
      <c r="Y316" s="21">
        <f>[4]Output!R698</f>
        <v>0</v>
      </c>
      <c r="AA316" s="34">
        <v>18</v>
      </c>
      <c r="AC316" s="19">
        <f>[2]Output!B698</f>
        <v>0</v>
      </c>
      <c r="AD316" s="19">
        <f>[2]Output!C698</f>
        <v>0</v>
      </c>
      <c r="AE316" s="20">
        <f>[2]Output!D698</f>
        <v>0</v>
      </c>
      <c r="AF316" s="20">
        <f>[2]Output!E698</f>
        <v>0</v>
      </c>
      <c r="AG316" s="23">
        <f t="shared" si="291"/>
        <v>0</v>
      </c>
      <c r="AH316" s="23">
        <f t="shared" si="292"/>
        <v>0</v>
      </c>
      <c r="AI316" s="251">
        <f t="shared" si="293"/>
        <v>0</v>
      </c>
      <c r="AJ316" s="37" t="e">
        <f t="shared" si="279"/>
        <v>#DIV/0!</v>
      </c>
      <c r="AK316" s="37" t="e">
        <f t="shared" si="280"/>
        <v>#DIV/0!</v>
      </c>
      <c r="AL316" s="21">
        <f>[2]Output!Q698</f>
        <v>0</v>
      </c>
      <c r="AM316" s="21">
        <f>[2]Output!R698</f>
        <v>0</v>
      </c>
      <c r="AO316" s="19">
        <f>[5]Output!B698</f>
        <v>0</v>
      </c>
      <c r="AP316" s="19">
        <f>[5]Output!C698</f>
        <v>0</v>
      </c>
      <c r="AQ316" s="20">
        <f>[5]Output!D698</f>
        <v>0</v>
      </c>
      <c r="AR316" s="20">
        <f>[5]Output!E698</f>
        <v>0</v>
      </c>
      <c r="AS316" s="23">
        <f t="shared" si="294"/>
        <v>0</v>
      </c>
      <c r="AT316" s="23">
        <f t="shared" si="295"/>
        <v>0</v>
      </c>
      <c r="AU316" s="251">
        <f t="shared" si="296"/>
        <v>0</v>
      </c>
      <c r="AV316" s="37" t="e">
        <f t="shared" si="281"/>
        <v>#DIV/0!</v>
      </c>
      <c r="AW316" s="37" t="e">
        <f t="shared" si="282"/>
        <v>#DIV/0!</v>
      </c>
      <c r="AX316" s="21">
        <f>[5]Output!Q698</f>
        <v>0</v>
      </c>
      <c r="AY316" s="21">
        <f>[5]Output!R698</f>
        <v>0</v>
      </c>
      <c r="BA316" s="19">
        <f>[5]Output!N698</f>
        <v>0</v>
      </c>
      <c r="BB316" s="19">
        <f>[5]Output!O698</f>
        <v>0</v>
      </c>
      <c r="BC316" s="20">
        <f>[5]Output!P698</f>
        <v>0</v>
      </c>
      <c r="BD316" s="20">
        <f>[5]Output!Q698</f>
        <v>0</v>
      </c>
      <c r="BE316" s="23">
        <f t="shared" si="297"/>
        <v>0</v>
      </c>
      <c r="BF316" s="23">
        <f t="shared" si="298"/>
        <v>0</v>
      </c>
      <c r="BG316" s="251">
        <f t="shared" si="299"/>
        <v>0</v>
      </c>
      <c r="BH316" s="37" t="e">
        <f t="shared" si="283"/>
        <v>#DIV/0!</v>
      </c>
      <c r="BI316" s="37" t="e">
        <f t="shared" si="284"/>
        <v>#DIV/0!</v>
      </c>
      <c r="BJ316" s="21">
        <f>[5]Output!AC698</f>
        <v>0</v>
      </c>
      <c r="BK316" s="21">
        <f>[5]Output!AD698</f>
        <v>0</v>
      </c>
    </row>
    <row r="317" spans="1:63" x14ac:dyDescent="0.25">
      <c r="A317" s="34">
        <v>19</v>
      </c>
      <c r="C317" s="19">
        <f>[3]Output!B699</f>
        <v>0</v>
      </c>
      <c r="D317" s="19">
        <f>[3]Output!C699</f>
        <v>0</v>
      </c>
      <c r="E317" s="20">
        <f>[3]Output!D699</f>
        <v>0</v>
      </c>
      <c r="F317" s="20">
        <f>[3]Output!E699</f>
        <v>0</v>
      </c>
      <c r="G317" s="23">
        <f t="shared" si="285"/>
        <v>0</v>
      </c>
      <c r="H317" s="23">
        <f t="shared" si="286"/>
        <v>0</v>
      </c>
      <c r="I317" s="251">
        <f t="shared" si="287"/>
        <v>0</v>
      </c>
      <c r="J317" s="37" t="e">
        <f t="shared" si="275"/>
        <v>#DIV/0!</v>
      </c>
      <c r="K317" s="37" t="e">
        <f t="shared" si="276"/>
        <v>#DIV/0!</v>
      </c>
      <c r="L317" s="21">
        <f>[3]Output!Q699</f>
        <v>0</v>
      </c>
      <c r="M317" s="21">
        <f>[3]Output!R699</f>
        <v>0</v>
      </c>
      <c r="O317" s="19">
        <f>[4]Output!B699</f>
        <v>0</v>
      </c>
      <c r="P317" s="19">
        <f>[4]Output!C699</f>
        <v>0</v>
      </c>
      <c r="Q317" s="20">
        <f>[4]Output!D699</f>
        <v>0</v>
      </c>
      <c r="R317" s="20">
        <f>[4]Output!E699</f>
        <v>0</v>
      </c>
      <c r="S317" s="23">
        <f t="shared" si="288"/>
        <v>0</v>
      </c>
      <c r="T317" s="23">
        <f t="shared" si="289"/>
        <v>0</v>
      </c>
      <c r="U317" s="251">
        <f t="shared" si="290"/>
        <v>0</v>
      </c>
      <c r="V317" s="37" t="e">
        <f t="shared" si="277"/>
        <v>#DIV/0!</v>
      </c>
      <c r="W317" s="37" t="e">
        <f t="shared" si="278"/>
        <v>#DIV/0!</v>
      </c>
      <c r="X317" s="21">
        <f>[4]Output!Q699</f>
        <v>0</v>
      </c>
      <c r="Y317" s="21">
        <f>[4]Output!R699</f>
        <v>0</v>
      </c>
      <c r="AA317" s="34">
        <v>19</v>
      </c>
      <c r="AC317" s="19">
        <f>[2]Output!B699</f>
        <v>0</v>
      </c>
      <c r="AD317" s="19">
        <f>[2]Output!C699</f>
        <v>0</v>
      </c>
      <c r="AE317" s="20">
        <f>[2]Output!D699</f>
        <v>0</v>
      </c>
      <c r="AF317" s="20">
        <f>[2]Output!E699</f>
        <v>0</v>
      </c>
      <c r="AG317" s="23">
        <f t="shared" si="291"/>
        <v>0</v>
      </c>
      <c r="AH317" s="23">
        <f t="shared" si="292"/>
        <v>0</v>
      </c>
      <c r="AI317" s="251">
        <f t="shared" si="293"/>
        <v>0</v>
      </c>
      <c r="AJ317" s="37" t="e">
        <f t="shared" si="279"/>
        <v>#DIV/0!</v>
      </c>
      <c r="AK317" s="37" t="e">
        <f t="shared" si="280"/>
        <v>#DIV/0!</v>
      </c>
      <c r="AL317" s="21">
        <f>[2]Output!Q699</f>
        <v>0</v>
      </c>
      <c r="AM317" s="21">
        <f>[2]Output!R699</f>
        <v>0</v>
      </c>
      <c r="AO317" s="19">
        <f>[5]Output!B699</f>
        <v>0</v>
      </c>
      <c r="AP317" s="19">
        <f>[5]Output!C699</f>
        <v>0</v>
      </c>
      <c r="AQ317" s="20">
        <f>[5]Output!D699</f>
        <v>0</v>
      </c>
      <c r="AR317" s="20">
        <f>[5]Output!E699</f>
        <v>0</v>
      </c>
      <c r="AS317" s="23">
        <f t="shared" si="294"/>
        <v>0</v>
      </c>
      <c r="AT317" s="23">
        <f t="shared" si="295"/>
        <v>0</v>
      </c>
      <c r="AU317" s="251">
        <f t="shared" si="296"/>
        <v>0</v>
      </c>
      <c r="AV317" s="37" t="e">
        <f t="shared" si="281"/>
        <v>#DIV/0!</v>
      </c>
      <c r="AW317" s="37" t="e">
        <f t="shared" si="282"/>
        <v>#DIV/0!</v>
      </c>
      <c r="AX317" s="21">
        <f>[5]Output!Q699</f>
        <v>0</v>
      </c>
      <c r="AY317" s="21">
        <f>[5]Output!R699</f>
        <v>0</v>
      </c>
      <c r="BA317" s="19">
        <f>[5]Output!N699</f>
        <v>0</v>
      </c>
      <c r="BB317" s="19">
        <f>[5]Output!O699</f>
        <v>0</v>
      </c>
      <c r="BC317" s="20">
        <f>[5]Output!P699</f>
        <v>0</v>
      </c>
      <c r="BD317" s="20">
        <f>[5]Output!Q699</f>
        <v>0</v>
      </c>
      <c r="BE317" s="23">
        <f t="shared" si="297"/>
        <v>0</v>
      </c>
      <c r="BF317" s="23">
        <f t="shared" si="298"/>
        <v>0</v>
      </c>
      <c r="BG317" s="251">
        <f t="shared" si="299"/>
        <v>0</v>
      </c>
      <c r="BH317" s="37" t="e">
        <f t="shared" si="283"/>
        <v>#DIV/0!</v>
      </c>
      <c r="BI317" s="37" t="e">
        <f t="shared" si="284"/>
        <v>#DIV/0!</v>
      </c>
      <c r="BJ317" s="21">
        <f>[5]Output!AC699</f>
        <v>0</v>
      </c>
      <c r="BK317" s="21">
        <f>[5]Output!AD699</f>
        <v>0</v>
      </c>
    </row>
    <row r="318" spans="1:63" x14ac:dyDescent="0.25">
      <c r="A318" s="33">
        <v>20</v>
      </c>
      <c r="C318" s="5">
        <f>[3]Output!B700</f>
        <v>0</v>
      </c>
      <c r="D318" s="5">
        <f>[3]Output!C700</f>
        <v>0</v>
      </c>
      <c r="E318" s="8">
        <f>[3]Output!D700</f>
        <v>0</v>
      </c>
      <c r="F318" s="8">
        <f>[3]Output!E700</f>
        <v>0</v>
      </c>
      <c r="G318" s="22">
        <f t="shared" si="285"/>
        <v>0</v>
      </c>
      <c r="H318" s="22">
        <f t="shared" si="286"/>
        <v>0</v>
      </c>
      <c r="I318" s="250">
        <f t="shared" si="287"/>
        <v>0</v>
      </c>
      <c r="J318" s="36" t="e">
        <f t="shared" si="275"/>
        <v>#DIV/0!</v>
      </c>
      <c r="K318" s="36" t="e">
        <f t="shared" si="276"/>
        <v>#DIV/0!</v>
      </c>
      <c r="L318" s="10">
        <f>[3]Output!Q700</f>
        <v>0</v>
      </c>
      <c r="M318" s="10">
        <f>[3]Output!R700</f>
        <v>0</v>
      </c>
      <c r="O318" s="5">
        <f>[4]Output!B700</f>
        <v>0</v>
      </c>
      <c r="P318" s="5">
        <f>[4]Output!C700</f>
        <v>0</v>
      </c>
      <c r="Q318" s="8">
        <f>[4]Output!D700</f>
        <v>0</v>
      </c>
      <c r="R318" s="8">
        <f>[4]Output!E700</f>
        <v>0</v>
      </c>
      <c r="S318" s="22">
        <f t="shared" si="288"/>
        <v>0</v>
      </c>
      <c r="T318" s="22">
        <f t="shared" si="289"/>
        <v>0</v>
      </c>
      <c r="U318" s="250">
        <f t="shared" si="290"/>
        <v>0</v>
      </c>
      <c r="V318" s="36" t="e">
        <f t="shared" si="277"/>
        <v>#DIV/0!</v>
      </c>
      <c r="W318" s="36" t="e">
        <f t="shared" si="278"/>
        <v>#DIV/0!</v>
      </c>
      <c r="X318" s="10">
        <f>[4]Output!Q700</f>
        <v>0</v>
      </c>
      <c r="Y318" s="10">
        <f>[4]Output!R700</f>
        <v>0</v>
      </c>
      <c r="AA318" s="33">
        <v>20</v>
      </c>
      <c r="AC318" s="5">
        <f>[2]Output!B700</f>
        <v>0</v>
      </c>
      <c r="AD318" s="5">
        <f>[2]Output!C700</f>
        <v>0</v>
      </c>
      <c r="AE318" s="8">
        <f>[2]Output!D700</f>
        <v>0</v>
      </c>
      <c r="AF318" s="8">
        <f>[2]Output!E700</f>
        <v>0</v>
      </c>
      <c r="AG318" s="22">
        <f t="shared" si="291"/>
        <v>0</v>
      </c>
      <c r="AH318" s="22">
        <f t="shared" si="292"/>
        <v>0</v>
      </c>
      <c r="AI318" s="250">
        <f t="shared" si="293"/>
        <v>0</v>
      </c>
      <c r="AJ318" s="36" t="e">
        <f t="shared" si="279"/>
        <v>#DIV/0!</v>
      </c>
      <c r="AK318" s="36" t="e">
        <f t="shared" si="280"/>
        <v>#DIV/0!</v>
      </c>
      <c r="AL318" s="10">
        <f>[2]Output!Q700</f>
        <v>0</v>
      </c>
      <c r="AM318" s="10">
        <f>[2]Output!R700</f>
        <v>0</v>
      </c>
      <c r="AO318" s="5">
        <f>[5]Output!B700</f>
        <v>0</v>
      </c>
      <c r="AP318" s="5">
        <f>[5]Output!C700</f>
        <v>0</v>
      </c>
      <c r="AQ318" s="8">
        <f>[5]Output!D700</f>
        <v>0</v>
      </c>
      <c r="AR318" s="8">
        <f>[5]Output!E700</f>
        <v>0</v>
      </c>
      <c r="AS318" s="22">
        <f t="shared" si="294"/>
        <v>0</v>
      </c>
      <c r="AT318" s="22">
        <f t="shared" si="295"/>
        <v>0</v>
      </c>
      <c r="AU318" s="250">
        <f t="shared" si="296"/>
        <v>0</v>
      </c>
      <c r="AV318" s="36" t="e">
        <f t="shared" si="281"/>
        <v>#DIV/0!</v>
      </c>
      <c r="AW318" s="36" t="e">
        <f t="shared" si="282"/>
        <v>#DIV/0!</v>
      </c>
      <c r="AX318" s="10">
        <f>[5]Output!Q700</f>
        <v>0</v>
      </c>
      <c r="AY318" s="10">
        <f>[5]Output!R700</f>
        <v>0</v>
      </c>
      <c r="BA318" s="5">
        <f>[5]Output!N700</f>
        <v>0</v>
      </c>
      <c r="BB318" s="5">
        <f>[5]Output!O700</f>
        <v>0</v>
      </c>
      <c r="BC318" s="8">
        <f>[5]Output!P700</f>
        <v>0</v>
      </c>
      <c r="BD318" s="8">
        <f>[5]Output!Q700</f>
        <v>0</v>
      </c>
      <c r="BE318" s="22">
        <f t="shared" si="297"/>
        <v>0</v>
      </c>
      <c r="BF318" s="22">
        <f t="shared" si="298"/>
        <v>0</v>
      </c>
      <c r="BG318" s="250">
        <f t="shared" si="299"/>
        <v>0</v>
      </c>
      <c r="BH318" s="36" t="e">
        <f t="shared" si="283"/>
        <v>#DIV/0!</v>
      </c>
      <c r="BI318" s="36" t="e">
        <f t="shared" si="284"/>
        <v>#DIV/0!</v>
      </c>
      <c r="BJ318" s="10">
        <f>[5]Output!AC700</f>
        <v>0</v>
      </c>
      <c r="BK318" s="10">
        <f>[5]Output!AD700</f>
        <v>0</v>
      </c>
    </row>
    <row r="319" spans="1:63" x14ac:dyDescent="0.25">
      <c r="A319" s="33">
        <v>21</v>
      </c>
      <c r="C319" s="5">
        <f>[3]Output!B701</f>
        <v>0</v>
      </c>
      <c r="D319" s="5">
        <f>[3]Output!C701</f>
        <v>0</v>
      </c>
      <c r="E319" s="8">
        <f>[3]Output!D701</f>
        <v>0</v>
      </c>
      <c r="F319" s="8">
        <f>[3]Output!E701</f>
        <v>0</v>
      </c>
      <c r="G319" s="22">
        <f t="shared" si="285"/>
        <v>0</v>
      </c>
      <c r="H319" s="22">
        <f t="shared" si="286"/>
        <v>0</v>
      </c>
      <c r="I319" s="250">
        <f t="shared" si="287"/>
        <v>0</v>
      </c>
      <c r="J319" s="36" t="e">
        <f t="shared" si="275"/>
        <v>#DIV/0!</v>
      </c>
      <c r="K319" s="36" t="e">
        <f t="shared" si="276"/>
        <v>#DIV/0!</v>
      </c>
      <c r="L319" s="10">
        <f>[3]Output!Q701</f>
        <v>0</v>
      </c>
      <c r="M319" s="10">
        <f>[3]Output!R701</f>
        <v>0</v>
      </c>
      <c r="O319" s="5">
        <f>[4]Output!B701</f>
        <v>0</v>
      </c>
      <c r="P319" s="5">
        <f>[4]Output!C701</f>
        <v>0</v>
      </c>
      <c r="Q319" s="8">
        <f>[4]Output!D701</f>
        <v>0</v>
      </c>
      <c r="R319" s="8">
        <f>[4]Output!E701</f>
        <v>0</v>
      </c>
      <c r="S319" s="22">
        <f t="shared" si="288"/>
        <v>0</v>
      </c>
      <c r="T319" s="22">
        <f t="shared" si="289"/>
        <v>0</v>
      </c>
      <c r="U319" s="250">
        <f t="shared" si="290"/>
        <v>0</v>
      </c>
      <c r="V319" s="36" t="e">
        <f t="shared" si="277"/>
        <v>#DIV/0!</v>
      </c>
      <c r="W319" s="36" t="e">
        <f t="shared" si="278"/>
        <v>#DIV/0!</v>
      </c>
      <c r="X319" s="10">
        <f>[4]Output!Q701</f>
        <v>0</v>
      </c>
      <c r="Y319" s="10">
        <f>[4]Output!R701</f>
        <v>0</v>
      </c>
      <c r="AA319" s="33">
        <v>21</v>
      </c>
      <c r="AC319" s="5">
        <f>[2]Output!B701</f>
        <v>0</v>
      </c>
      <c r="AD319" s="5">
        <f>[2]Output!C701</f>
        <v>0</v>
      </c>
      <c r="AE319" s="8">
        <f>[2]Output!D701</f>
        <v>0</v>
      </c>
      <c r="AF319" s="8">
        <f>[2]Output!E701</f>
        <v>0</v>
      </c>
      <c r="AG319" s="22">
        <f t="shared" si="291"/>
        <v>0</v>
      </c>
      <c r="AH319" s="22">
        <f t="shared" si="292"/>
        <v>0</v>
      </c>
      <c r="AI319" s="250">
        <f t="shared" si="293"/>
        <v>0</v>
      </c>
      <c r="AJ319" s="36" t="e">
        <f t="shared" si="279"/>
        <v>#DIV/0!</v>
      </c>
      <c r="AK319" s="36" t="e">
        <f t="shared" si="280"/>
        <v>#DIV/0!</v>
      </c>
      <c r="AL319" s="10">
        <f>[2]Output!Q701</f>
        <v>0</v>
      </c>
      <c r="AM319" s="10">
        <f>[2]Output!R701</f>
        <v>0</v>
      </c>
      <c r="AO319" s="5">
        <f>[5]Output!B701</f>
        <v>0</v>
      </c>
      <c r="AP319" s="5">
        <f>[5]Output!C701</f>
        <v>0</v>
      </c>
      <c r="AQ319" s="8">
        <f>[5]Output!D701</f>
        <v>0</v>
      </c>
      <c r="AR319" s="8">
        <f>[5]Output!E701</f>
        <v>0</v>
      </c>
      <c r="AS319" s="22">
        <f t="shared" si="294"/>
        <v>0</v>
      </c>
      <c r="AT319" s="22">
        <f t="shared" si="295"/>
        <v>0</v>
      </c>
      <c r="AU319" s="250">
        <f t="shared" si="296"/>
        <v>0</v>
      </c>
      <c r="AV319" s="36" t="e">
        <f t="shared" si="281"/>
        <v>#DIV/0!</v>
      </c>
      <c r="AW319" s="36" t="e">
        <f t="shared" si="282"/>
        <v>#DIV/0!</v>
      </c>
      <c r="AX319" s="10">
        <f>[5]Output!Q701</f>
        <v>0</v>
      </c>
      <c r="AY319" s="10">
        <f>[5]Output!R701</f>
        <v>0</v>
      </c>
      <c r="BA319" s="5">
        <f>[5]Output!N701</f>
        <v>0</v>
      </c>
      <c r="BB319" s="5">
        <f>[5]Output!O701</f>
        <v>0</v>
      </c>
      <c r="BC319" s="8">
        <f>[5]Output!P701</f>
        <v>0</v>
      </c>
      <c r="BD319" s="8">
        <f>[5]Output!Q701</f>
        <v>0</v>
      </c>
      <c r="BE319" s="22">
        <f t="shared" si="297"/>
        <v>0</v>
      </c>
      <c r="BF319" s="22">
        <f t="shared" si="298"/>
        <v>0</v>
      </c>
      <c r="BG319" s="250">
        <f t="shared" si="299"/>
        <v>0</v>
      </c>
      <c r="BH319" s="36" t="e">
        <f t="shared" si="283"/>
        <v>#DIV/0!</v>
      </c>
      <c r="BI319" s="36" t="e">
        <f t="shared" si="284"/>
        <v>#DIV/0!</v>
      </c>
      <c r="BJ319" s="10">
        <f>[5]Output!AC701</f>
        <v>0</v>
      </c>
      <c r="BK319" s="10">
        <f>[5]Output!AD701</f>
        <v>0</v>
      </c>
    </row>
    <row r="320" spans="1:63" x14ac:dyDescent="0.25">
      <c r="A320" s="33">
        <v>22</v>
      </c>
      <c r="C320" s="5">
        <f>[3]Output!B702</f>
        <v>0</v>
      </c>
      <c r="D320" s="5">
        <f>[3]Output!C702</f>
        <v>0</v>
      </c>
      <c r="E320" s="8">
        <f>[3]Output!D702</f>
        <v>0</v>
      </c>
      <c r="F320" s="8">
        <f>[3]Output!E702</f>
        <v>0</v>
      </c>
      <c r="G320" s="22">
        <f t="shared" si="285"/>
        <v>0</v>
      </c>
      <c r="H320" s="22">
        <f t="shared" si="286"/>
        <v>0</v>
      </c>
      <c r="I320" s="250">
        <f t="shared" si="287"/>
        <v>0</v>
      </c>
      <c r="J320" s="36" t="e">
        <f t="shared" si="275"/>
        <v>#DIV/0!</v>
      </c>
      <c r="K320" s="36" t="e">
        <f t="shared" si="276"/>
        <v>#DIV/0!</v>
      </c>
      <c r="L320" s="10">
        <f>[3]Output!Q702</f>
        <v>0</v>
      </c>
      <c r="M320" s="10">
        <f>[3]Output!R702</f>
        <v>0</v>
      </c>
      <c r="O320" s="5">
        <f>[4]Output!B702</f>
        <v>0</v>
      </c>
      <c r="P320" s="5">
        <f>[4]Output!C702</f>
        <v>0</v>
      </c>
      <c r="Q320" s="8">
        <f>[4]Output!D702</f>
        <v>0</v>
      </c>
      <c r="R320" s="8">
        <f>[4]Output!E702</f>
        <v>0</v>
      </c>
      <c r="S320" s="22">
        <f t="shared" si="288"/>
        <v>0</v>
      </c>
      <c r="T320" s="22">
        <f t="shared" si="289"/>
        <v>0</v>
      </c>
      <c r="U320" s="250">
        <f t="shared" si="290"/>
        <v>0</v>
      </c>
      <c r="V320" s="36" t="e">
        <f t="shared" si="277"/>
        <v>#DIV/0!</v>
      </c>
      <c r="W320" s="36" t="e">
        <f t="shared" si="278"/>
        <v>#DIV/0!</v>
      </c>
      <c r="X320" s="10">
        <f>[4]Output!Q702</f>
        <v>0</v>
      </c>
      <c r="Y320" s="10">
        <f>[4]Output!R702</f>
        <v>0</v>
      </c>
      <c r="AA320" s="33">
        <v>22</v>
      </c>
      <c r="AC320" s="5">
        <f>[2]Output!B702</f>
        <v>0</v>
      </c>
      <c r="AD320" s="5">
        <f>[2]Output!C702</f>
        <v>0</v>
      </c>
      <c r="AE320" s="8">
        <f>[2]Output!D702</f>
        <v>0</v>
      </c>
      <c r="AF320" s="8">
        <f>[2]Output!E702</f>
        <v>0</v>
      </c>
      <c r="AG320" s="22">
        <f t="shared" si="291"/>
        <v>0</v>
      </c>
      <c r="AH320" s="22">
        <f t="shared" si="292"/>
        <v>0</v>
      </c>
      <c r="AI320" s="250">
        <f t="shared" si="293"/>
        <v>0</v>
      </c>
      <c r="AJ320" s="36" t="e">
        <f t="shared" si="279"/>
        <v>#DIV/0!</v>
      </c>
      <c r="AK320" s="36" t="e">
        <f t="shared" si="280"/>
        <v>#DIV/0!</v>
      </c>
      <c r="AL320" s="10">
        <f>[2]Output!Q702</f>
        <v>0</v>
      </c>
      <c r="AM320" s="10">
        <f>[2]Output!R702</f>
        <v>0</v>
      </c>
      <c r="AO320" s="5">
        <f>[5]Output!B702</f>
        <v>0</v>
      </c>
      <c r="AP320" s="5">
        <f>[5]Output!C702</f>
        <v>0</v>
      </c>
      <c r="AQ320" s="8">
        <f>[5]Output!D702</f>
        <v>0</v>
      </c>
      <c r="AR320" s="8">
        <f>[5]Output!E702</f>
        <v>0</v>
      </c>
      <c r="AS320" s="22">
        <f t="shared" si="294"/>
        <v>0</v>
      </c>
      <c r="AT320" s="22">
        <f t="shared" si="295"/>
        <v>0</v>
      </c>
      <c r="AU320" s="250">
        <f t="shared" si="296"/>
        <v>0</v>
      </c>
      <c r="AV320" s="36" t="e">
        <f t="shared" si="281"/>
        <v>#DIV/0!</v>
      </c>
      <c r="AW320" s="36" t="e">
        <f t="shared" si="282"/>
        <v>#DIV/0!</v>
      </c>
      <c r="AX320" s="10">
        <f>[5]Output!Q702</f>
        <v>0</v>
      </c>
      <c r="AY320" s="10">
        <f>[5]Output!R702</f>
        <v>0</v>
      </c>
      <c r="BA320" s="5">
        <f>[5]Output!N702</f>
        <v>0</v>
      </c>
      <c r="BB320" s="5">
        <f>[5]Output!O702</f>
        <v>0</v>
      </c>
      <c r="BC320" s="8">
        <f>[5]Output!P702</f>
        <v>0</v>
      </c>
      <c r="BD320" s="8">
        <f>[5]Output!Q702</f>
        <v>0</v>
      </c>
      <c r="BE320" s="22">
        <f t="shared" si="297"/>
        <v>0</v>
      </c>
      <c r="BF320" s="22">
        <f t="shared" si="298"/>
        <v>0</v>
      </c>
      <c r="BG320" s="250">
        <f t="shared" si="299"/>
        <v>0</v>
      </c>
      <c r="BH320" s="36" t="e">
        <f t="shared" si="283"/>
        <v>#DIV/0!</v>
      </c>
      <c r="BI320" s="36" t="e">
        <f t="shared" si="284"/>
        <v>#DIV/0!</v>
      </c>
      <c r="BJ320" s="10">
        <f>[5]Output!AC702</f>
        <v>0</v>
      </c>
      <c r="BK320" s="10">
        <f>[5]Output!AD702</f>
        <v>0</v>
      </c>
    </row>
    <row r="321" spans="1:63" x14ac:dyDescent="0.25">
      <c r="A321" s="33">
        <v>23</v>
      </c>
      <c r="C321" s="15">
        <f>[3]Output!B703</f>
        <v>0</v>
      </c>
      <c r="D321" s="15">
        <f>[3]Output!C703</f>
        <v>0</v>
      </c>
      <c r="E321" s="16">
        <f>[3]Output!D703</f>
        <v>0</v>
      </c>
      <c r="F321" s="16">
        <f>[3]Output!E703</f>
        <v>0</v>
      </c>
      <c r="G321" s="22">
        <f t="shared" si="285"/>
        <v>0</v>
      </c>
      <c r="H321" s="22">
        <f t="shared" si="286"/>
        <v>0</v>
      </c>
      <c r="I321" s="250">
        <f t="shared" si="287"/>
        <v>0</v>
      </c>
      <c r="J321" s="36" t="e">
        <f t="shared" si="275"/>
        <v>#DIV/0!</v>
      </c>
      <c r="K321" s="36" t="e">
        <f t="shared" si="276"/>
        <v>#DIV/0!</v>
      </c>
      <c r="L321" s="17">
        <f>[3]Output!Q703</f>
        <v>0</v>
      </c>
      <c r="M321" s="17">
        <f>[3]Output!R703</f>
        <v>0</v>
      </c>
      <c r="O321" s="15">
        <f>[4]Output!B703</f>
        <v>0</v>
      </c>
      <c r="P321" s="15">
        <f>[4]Output!C703</f>
        <v>0</v>
      </c>
      <c r="Q321" s="16">
        <f>[4]Output!D703</f>
        <v>0</v>
      </c>
      <c r="R321" s="16">
        <f>[4]Output!E703</f>
        <v>0</v>
      </c>
      <c r="S321" s="22">
        <f t="shared" si="288"/>
        <v>0</v>
      </c>
      <c r="T321" s="22">
        <f t="shared" si="289"/>
        <v>0</v>
      </c>
      <c r="U321" s="250">
        <f t="shared" si="290"/>
        <v>0</v>
      </c>
      <c r="V321" s="36" t="e">
        <f t="shared" si="277"/>
        <v>#DIV/0!</v>
      </c>
      <c r="W321" s="36" t="e">
        <f t="shared" si="278"/>
        <v>#DIV/0!</v>
      </c>
      <c r="X321" s="17">
        <f>[4]Output!Q703</f>
        <v>0</v>
      </c>
      <c r="Y321" s="17">
        <f>[4]Output!R703</f>
        <v>0</v>
      </c>
      <c r="AA321" s="33">
        <v>23</v>
      </c>
      <c r="AC321" s="15">
        <f>[2]Output!B703</f>
        <v>0</v>
      </c>
      <c r="AD321" s="15">
        <f>[2]Output!C703</f>
        <v>0</v>
      </c>
      <c r="AE321" s="16">
        <f>[2]Output!D703</f>
        <v>0</v>
      </c>
      <c r="AF321" s="16">
        <f>[2]Output!E703</f>
        <v>0</v>
      </c>
      <c r="AG321" s="22">
        <f t="shared" si="291"/>
        <v>0</v>
      </c>
      <c r="AH321" s="22">
        <f t="shared" si="292"/>
        <v>0</v>
      </c>
      <c r="AI321" s="250">
        <f t="shared" si="293"/>
        <v>0</v>
      </c>
      <c r="AJ321" s="36" t="e">
        <f t="shared" si="279"/>
        <v>#DIV/0!</v>
      </c>
      <c r="AK321" s="36" t="e">
        <f t="shared" si="280"/>
        <v>#DIV/0!</v>
      </c>
      <c r="AL321" s="17">
        <f>[2]Output!Q703</f>
        <v>0</v>
      </c>
      <c r="AM321" s="17">
        <f>[2]Output!R703</f>
        <v>0</v>
      </c>
      <c r="AO321" s="15">
        <f>[5]Output!B703</f>
        <v>0</v>
      </c>
      <c r="AP321" s="15">
        <f>[5]Output!C703</f>
        <v>0</v>
      </c>
      <c r="AQ321" s="16">
        <f>[5]Output!D703</f>
        <v>0</v>
      </c>
      <c r="AR321" s="16">
        <f>[5]Output!E703</f>
        <v>0</v>
      </c>
      <c r="AS321" s="22">
        <f t="shared" si="294"/>
        <v>0</v>
      </c>
      <c r="AT321" s="22">
        <f t="shared" si="295"/>
        <v>0</v>
      </c>
      <c r="AU321" s="250">
        <f t="shared" si="296"/>
        <v>0</v>
      </c>
      <c r="AV321" s="36" t="e">
        <f t="shared" si="281"/>
        <v>#DIV/0!</v>
      </c>
      <c r="AW321" s="36" t="e">
        <f t="shared" si="282"/>
        <v>#DIV/0!</v>
      </c>
      <c r="AX321" s="17">
        <f>[5]Output!Q703</f>
        <v>0</v>
      </c>
      <c r="AY321" s="17">
        <f>[5]Output!R703</f>
        <v>0</v>
      </c>
      <c r="BA321" s="15">
        <f>[5]Output!N703</f>
        <v>0</v>
      </c>
      <c r="BB321" s="15">
        <f>[5]Output!O703</f>
        <v>0</v>
      </c>
      <c r="BC321" s="16">
        <f>[5]Output!P703</f>
        <v>0</v>
      </c>
      <c r="BD321" s="16">
        <f>[5]Output!Q703</f>
        <v>0</v>
      </c>
      <c r="BE321" s="22">
        <f t="shared" si="297"/>
        <v>0</v>
      </c>
      <c r="BF321" s="22">
        <f t="shared" si="298"/>
        <v>0</v>
      </c>
      <c r="BG321" s="250">
        <f t="shared" si="299"/>
        <v>0</v>
      </c>
      <c r="BH321" s="36" t="e">
        <f t="shared" si="283"/>
        <v>#DIV/0!</v>
      </c>
      <c r="BI321" s="36" t="e">
        <f t="shared" si="284"/>
        <v>#DIV/0!</v>
      </c>
      <c r="BJ321" s="17">
        <f>[5]Output!AC703</f>
        <v>0</v>
      </c>
      <c r="BK321" s="17">
        <f>[5]Output!AD703</f>
        <v>0</v>
      </c>
    </row>
    <row r="322" spans="1:63" x14ac:dyDescent="0.25">
      <c r="A322" s="33">
        <v>24</v>
      </c>
      <c r="C322" s="7">
        <f>[3]Output!B704</f>
        <v>0</v>
      </c>
      <c r="D322" s="7">
        <f>[3]Output!C704</f>
        <v>0</v>
      </c>
      <c r="E322" s="9">
        <f>[3]Output!D704</f>
        <v>0</v>
      </c>
      <c r="F322" s="9">
        <f>[3]Output!E704</f>
        <v>0</v>
      </c>
      <c r="G322" s="24">
        <f t="shared" si="285"/>
        <v>0</v>
      </c>
      <c r="H322" s="24">
        <f t="shared" si="286"/>
        <v>0</v>
      </c>
      <c r="I322" s="252">
        <f t="shared" si="287"/>
        <v>0</v>
      </c>
      <c r="J322" s="38" t="e">
        <f t="shared" si="275"/>
        <v>#DIV/0!</v>
      </c>
      <c r="K322" s="38" t="e">
        <f t="shared" si="276"/>
        <v>#DIV/0!</v>
      </c>
      <c r="L322" s="13">
        <f>[3]Output!Q704</f>
        <v>0</v>
      </c>
      <c r="M322" s="13">
        <f>[3]Output!R704</f>
        <v>0</v>
      </c>
      <c r="O322" s="7">
        <f>[4]Output!B704</f>
        <v>0</v>
      </c>
      <c r="P322" s="7">
        <f>[4]Output!C704</f>
        <v>0</v>
      </c>
      <c r="Q322" s="9">
        <f>[4]Output!D704</f>
        <v>0</v>
      </c>
      <c r="R322" s="9">
        <f>[4]Output!E704</f>
        <v>0</v>
      </c>
      <c r="S322" s="24">
        <f t="shared" si="288"/>
        <v>0</v>
      </c>
      <c r="T322" s="24">
        <f t="shared" si="289"/>
        <v>0</v>
      </c>
      <c r="U322" s="252">
        <f t="shared" si="290"/>
        <v>0</v>
      </c>
      <c r="V322" s="38" t="e">
        <f t="shared" si="277"/>
        <v>#DIV/0!</v>
      </c>
      <c r="W322" s="38" t="e">
        <f t="shared" si="278"/>
        <v>#DIV/0!</v>
      </c>
      <c r="X322" s="13">
        <f>[4]Output!Q704</f>
        <v>0</v>
      </c>
      <c r="Y322" s="13">
        <f>[4]Output!R704</f>
        <v>0</v>
      </c>
      <c r="AA322" s="33">
        <v>24</v>
      </c>
      <c r="AC322" s="7">
        <f>[2]Output!B704</f>
        <v>0</v>
      </c>
      <c r="AD322" s="7">
        <f>[2]Output!C704</f>
        <v>0</v>
      </c>
      <c r="AE322" s="9">
        <f>[2]Output!D704</f>
        <v>0</v>
      </c>
      <c r="AF322" s="9">
        <f>[2]Output!E704</f>
        <v>0</v>
      </c>
      <c r="AG322" s="24">
        <f t="shared" si="291"/>
        <v>0</v>
      </c>
      <c r="AH322" s="24">
        <f t="shared" si="292"/>
        <v>0</v>
      </c>
      <c r="AI322" s="252">
        <f t="shared" si="293"/>
        <v>0</v>
      </c>
      <c r="AJ322" s="38" t="e">
        <f t="shared" si="279"/>
        <v>#DIV/0!</v>
      </c>
      <c r="AK322" s="38" t="e">
        <f t="shared" si="280"/>
        <v>#DIV/0!</v>
      </c>
      <c r="AL322" s="13">
        <f>[2]Output!Q704</f>
        <v>0</v>
      </c>
      <c r="AM322" s="13">
        <f>[2]Output!R704</f>
        <v>0</v>
      </c>
      <c r="AO322" s="7">
        <f>[5]Output!B704</f>
        <v>0</v>
      </c>
      <c r="AP322" s="7">
        <f>[5]Output!C704</f>
        <v>0</v>
      </c>
      <c r="AQ322" s="9">
        <f>[5]Output!D704</f>
        <v>0</v>
      </c>
      <c r="AR322" s="9">
        <f>[5]Output!E704</f>
        <v>0</v>
      </c>
      <c r="AS322" s="24">
        <f t="shared" si="294"/>
        <v>0</v>
      </c>
      <c r="AT322" s="24">
        <f t="shared" si="295"/>
        <v>0</v>
      </c>
      <c r="AU322" s="252">
        <f t="shared" si="296"/>
        <v>0</v>
      </c>
      <c r="AV322" s="38" t="e">
        <f t="shared" si="281"/>
        <v>#DIV/0!</v>
      </c>
      <c r="AW322" s="38" t="e">
        <f t="shared" si="282"/>
        <v>#DIV/0!</v>
      </c>
      <c r="AX322" s="13">
        <f>[5]Output!Q704</f>
        <v>0</v>
      </c>
      <c r="AY322" s="13">
        <f>[5]Output!R704</f>
        <v>0</v>
      </c>
      <c r="BA322" s="7">
        <f>[5]Output!N704</f>
        <v>0</v>
      </c>
      <c r="BB322" s="7">
        <f>[5]Output!O704</f>
        <v>0</v>
      </c>
      <c r="BC322" s="9">
        <f>[5]Output!P704</f>
        <v>0</v>
      </c>
      <c r="BD322" s="9">
        <f>[5]Output!Q704</f>
        <v>0</v>
      </c>
      <c r="BE322" s="24">
        <f t="shared" si="297"/>
        <v>0</v>
      </c>
      <c r="BF322" s="24">
        <f t="shared" si="298"/>
        <v>0</v>
      </c>
      <c r="BG322" s="252">
        <f t="shared" si="299"/>
        <v>0</v>
      </c>
      <c r="BH322" s="38" t="e">
        <f t="shared" si="283"/>
        <v>#DIV/0!</v>
      </c>
      <c r="BI322" s="38" t="e">
        <f t="shared" si="284"/>
        <v>#DIV/0!</v>
      </c>
      <c r="BJ322" s="13">
        <f>[5]Output!AC704</f>
        <v>0</v>
      </c>
      <c r="BK322" s="13">
        <f>[5]Output!AD704</f>
        <v>0</v>
      </c>
    </row>
    <row r="323" spans="1:63" x14ac:dyDescent="0.25">
      <c r="A323" s="2" t="s">
        <v>7</v>
      </c>
      <c r="C323" s="5">
        <f t="shared" ref="C323:I323" si="300">SUM(C299:C322)</f>
        <v>0</v>
      </c>
      <c r="D323" s="5">
        <f t="shared" si="300"/>
        <v>0</v>
      </c>
      <c r="E323" s="8">
        <f t="shared" si="300"/>
        <v>0</v>
      </c>
      <c r="F323" s="8">
        <f t="shared" si="300"/>
        <v>0</v>
      </c>
      <c r="G323" s="22">
        <f t="shared" si="300"/>
        <v>0</v>
      </c>
      <c r="H323" s="22">
        <f t="shared" si="300"/>
        <v>0</v>
      </c>
      <c r="I323" s="250">
        <f t="shared" si="300"/>
        <v>0</v>
      </c>
      <c r="J323" s="36" t="e">
        <f t="shared" si="275"/>
        <v>#DIV/0!</v>
      </c>
      <c r="K323" s="36" t="e">
        <f t="shared" si="276"/>
        <v>#DIV/0!</v>
      </c>
      <c r="O323" s="5">
        <f t="shared" ref="O323:U323" si="301">SUM(O299:O322)</f>
        <v>0</v>
      </c>
      <c r="P323" s="5">
        <f t="shared" si="301"/>
        <v>0</v>
      </c>
      <c r="Q323" s="8">
        <f t="shared" si="301"/>
        <v>0</v>
      </c>
      <c r="R323" s="8">
        <f t="shared" si="301"/>
        <v>0</v>
      </c>
      <c r="S323" s="22">
        <f t="shared" si="301"/>
        <v>0</v>
      </c>
      <c r="T323" s="22">
        <f t="shared" si="301"/>
        <v>0</v>
      </c>
      <c r="U323" s="250">
        <f t="shared" si="301"/>
        <v>0</v>
      </c>
      <c r="V323" s="36" t="e">
        <f t="shared" si="277"/>
        <v>#DIV/0!</v>
      </c>
      <c r="W323" s="36" t="e">
        <f t="shared" si="278"/>
        <v>#DIV/0!</v>
      </c>
      <c r="AA323" s="2" t="s">
        <v>7</v>
      </c>
      <c r="AC323" s="5">
        <f t="shared" ref="AC323:AI323" si="302">SUM(AC299:AC322)</f>
        <v>0</v>
      </c>
      <c r="AD323" s="5">
        <f t="shared" si="302"/>
        <v>0</v>
      </c>
      <c r="AE323" s="8">
        <f t="shared" si="302"/>
        <v>0</v>
      </c>
      <c r="AF323" s="8">
        <f t="shared" si="302"/>
        <v>0</v>
      </c>
      <c r="AG323" s="22">
        <f t="shared" si="302"/>
        <v>0</v>
      </c>
      <c r="AH323" s="22">
        <f t="shared" si="302"/>
        <v>0</v>
      </c>
      <c r="AI323" s="250">
        <f t="shared" si="302"/>
        <v>0</v>
      </c>
      <c r="AJ323" s="36" t="e">
        <f t="shared" si="279"/>
        <v>#DIV/0!</v>
      </c>
      <c r="AK323" s="36" t="e">
        <f t="shared" si="280"/>
        <v>#DIV/0!</v>
      </c>
      <c r="AO323" s="5">
        <f t="shared" ref="AO323:AU323" si="303">SUM(AO299:AO322)</f>
        <v>0</v>
      </c>
      <c r="AP323" s="5">
        <f t="shared" si="303"/>
        <v>0</v>
      </c>
      <c r="AQ323" s="8">
        <f t="shared" si="303"/>
        <v>0</v>
      </c>
      <c r="AR323" s="8">
        <f t="shared" si="303"/>
        <v>0</v>
      </c>
      <c r="AS323" s="22">
        <f t="shared" si="303"/>
        <v>0</v>
      </c>
      <c r="AT323" s="22">
        <f t="shared" si="303"/>
        <v>0</v>
      </c>
      <c r="AU323" s="250">
        <f t="shared" si="303"/>
        <v>0</v>
      </c>
      <c r="AV323" s="36" t="e">
        <f t="shared" si="281"/>
        <v>#DIV/0!</v>
      </c>
      <c r="AW323" s="36" t="e">
        <f t="shared" si="282"/>
        <v>#DIV/0!</v>
      </c>
      <c r="BA323" s="5">
        <f t="shared" ref="BA323:BG323" si="304">SUM(BA299:BA322)</f>
        <v>0</v>
      </c>
      <c r="BB323" s="5">
        <f t="shared" si="304"/>
        <v>0</v>
      </c>
      <c r="BC323" s="8">
        <f t="shared" si="304"/>
        <v>0</v>
      </c>
      <c r="BD323" s="8">
        <f t="shared" si="304"/>
        <v>0</v>
      </c>
      <c r="BE323" s="22">
        <f t="shared" si="304"/>
        <v>0</v>
      </c>
      <c r="BF323" s="22">
        <f t="shared" si="304"/>
        <v>0</v>
      </c>
      <c r="BG323" s="250">
        <f t="shared" si="304"/>
        <v>0</v>
      </c>
      <c r="BH323" s="36" t="e">
        <f t="shared" si="283"/>
        <v>#DIV/0!</v>
      </c>
      <c r="BI323" s="36" t="e">
        <f t="shared" si="284"/>
        <v>#DIV/0!</v>
      </c>
    </row>
    <row r="324" spans="1:63" x14ac:dyDescent="0.25">
      <c r="C324" s="27"/>
      <c r="D324" s="27"/>
      <c r="E324" s="28"/>
      <c r="F324" s="28"/>
      <c r="G324" s="28"/>
      <c r="H324" s="28"/>
      <c r="I324" s="29"/>
      <c r="J324" s="29"/>
      <c r="K324" s="29"/>
      <c r="L324" s="30"/>
      <c r="M324" s="30"/>
      <c r="O324" s="27"/>
      <c r="P324" s="27"/>
      <c r="Q324" s="28"/>
      <c r="R324" s="28"/>
      <c r="S324" s="28"/>
      <c r="T324" s="28"/>
      <c r="U324" s="29"/>
      <c r="V324" s="29"/>
      <c r="W324" s="29"/>
      <c r="X324" s="30"/>
      <c r="Y324" s="30"/>
      <c r="AC324" s="27"/>
      <c r="AD324" s="27"/>
      <c r="AE324" s="28"/>
      <c r="AF324" s="28"/>
      <c r="AG324" s="28"/>
      <c r="AH324" s="28"/>
      <c r="AI324" s="29"/>
      <c r="AJ324" s="29"/>
      <c r="AK324" s="29"/>
      <c r="AL324" s="30"/>
      <c r="AM324" s="30"/>
      <c r="AO324" s="27"/>
      <c r="AP324" s="27"/>
      <c r="AQ324" s="28"/>
      <c r="AR324" s="28"/>
      <c r="AS324" s="28"/>
      <c r="AT324" s="28"/>
      <c r="AU324" s="29"/>
      <c r="AV324" s="29"/>
      <c r="AW324" s="29"/>
      <c r="AX324" s="30"/>
      <c r="AY324" s="30"/>
      <c r="BA324" s="27"/>
      <c r="BB324" s="27"/>
      <c r="BC324" s="28"/>
      <c r="BD324" s="28"/>
      <c r="BE324" s="28"/>
      <c r="BF324" s="28"/>
      <c r="BG324" s="29"/>
      <c r="BH324" s="29"/>
      <c r="BI324" s="29"/>
      <c r="BJ324" s="30"/>
      <c r="BK324" s="30"/>
    </row>
    <row r="325" spans="1:63" x14ac:dyDescent="0.25">
      <c r="C325" s="27"/>
      <c r="D325" s="27"/>
      <c r="E325" s="28"/>
      <c r="F325" s="28"/>
      <c r="G325" s="28"/>
      <c r="H325" s="28"/>
      <c r="I325" s="29"/>
      <c r="J325" s="29"/>
      <c r="K325" s="29"/>
      <c r="L325" s="30"/>
      <c r="M325" s="30"/>
      <c r="O325" s="27"/>
      <c r="P325" s="27"/>
      <c r="Q325" s="28"/>
      <c r="R325" s="28"/>
      <c r="S325" s="28"/>
      <c r="T325" s="28"/>
      <c r="U325" s="29"/>
      <c r="V325" s="29"/>
      <c r="W325" s="29"/>
      <c r="X325" s="30"/>
      <c r="Y325" s="30"/>
      <c r="AC325" s="27"/>
      <c r="AD325" s="27"/>
      <c r="AE325" s="28"/>
      <c r="AF325" s="28"/>
      <c r="AG325" s="28"/>
      <c r="AH325" s="28"/>
      <c r="AI325" s="29"/>
      <c r="AJ325" s="29"/>
      <c r="AK325" s="29"/>
      <c r="AL325" s="30"/>
      <c r="AM325" s="30"/>
      <c r="AO325" s="27"/>
      <c r="AP325" s="27"/>
      <c r="AQ325" s="28"/>
      <c r="AR325" s="28"/>
      <c r="AS325" s="28"/>
      <c r="AT325" s="28"/>
      <c r="AU325" s="29"/>
      <c r="AV325" s="29"/>
      <c r="AW325" s="29"/>
      <c r="AX325" s="30"/>
      <c r="AY325" s="30"/>
      <c r="BA325" s="27"/>
      <c r="BB325" s="27"/>
      <c r="BC325" s="28"/>
      <c r="BD325" s="28"/>
      <c r="BE325" s="28"/>
      <c r="BF325" s="28"/>
      <c r="BG325" s="29"/>
      <c r="BH325" s="29"/>
      <c r="BI325" s="29"/>
      <c r="BJ325" s="30"/>
      <c r="BK325" s="30"/>
    </row>
    <row r="326" spans="1:63" ht="18" customHeight="1" x14ac:dyDescent="0.25">
      <c r="A326" s="32" t="s">
        <v>0</v>
      </c>
      <c r="C326" s="18">
        <v>21</v>
      </c>
      <c r="D326" s="370" t="s">
        <v>59</v>
      </c>
      <c r="E326" s="370"/>
      <c r="F326" s="370"/>
      <c r="G326" s="370"/>
      <c r="H326" s="370"/>
      <c r="I326" s="370"/>
      <c r="J326" s="370"/>
      <c r="K326" s="370"/>
      <c r="L326" s="370"/>
      <c r="M326" s="370"/>
      <c r="O326" s="18">
        <f>C326</f>
        <v>21</v>
      </c>
      <c r="P326" s="367" t="str">
        <f>D326</f>
        <v>95 Express - South of Spanish River Bv.</v>
      </c>
      <c r="Q326" s="367"/>
      <c r="R326" s="367"/>
      <c r="S326" s="367"/>
      <c r="T326" s="367"/>
      <c r="U326" s="367"/>
      <c r="V326" s="367"/>
      <c r="W326" s="367"/>
      <c r="X326" s="367"/>
      <c r="Y326" s="367"/>
      <c r="AA326" s="32" t="s">
        <v>0</v>
      </c>
      <c r="AC326" s="14">
        <f>O326</f>
        <v>21</v>
      </c>
      <c r="AD326" s="381" t="str">
        <f>P326</f>
        <v>95 Express - South of Spanish River Bv.</v>
      </c>
      <c r="AE326" s="382"/>
      <c r="AF326" s="382"/>
      <c r="AG326" s="382"/>
      <c r="AH326" s="382"/>
      <c r="AI326" s="382"/>
      <c r="AJ326" s="382"/>
      <c r="AK326" s="382"/>
      <c r="AL326" s="382"/>
      <c r="AM326" s="382"/>
      <c r="AO326" s="14">
        <f>AC326</f>
        <v>21</v>
      </c>
      <c r="AP326" s="381" t="str">
        <f>AD326</f>
        <v>95 Express - South of Spanish River Bv.</v>
      </c>
      <c r="AQ326" s="382"/>
      <c r="AR326" s="382"/>
      <c r="AS326" s="382"/>
      <c r="AT326" s="382"/>
      <c r="AU326" s="382"/>
      <c r="AV326" s="382"/>
      <c r="AW326" s="382"/>
      <c r="AX326" s="382"/>
      <c r="AY326" s="382"/>
      <c r="BA326" s="14">
        <f>AO326</f>
        <v>21</v>
      </c>
      <c r="BB326" s="381" t="str">
        <f>AP326</f>
        <v>95 Express - South of Spanish River Bv.</v>
      </c>
      <c r="BC326" s="382"/>
      <c r="BD326" s="382"/>
      <c r="BE326" s="382"/>
      <c r="BF326" s="382"/>
      <c r="BG326" s="382"/>
      <c r="BH326" s="382"/>
      <c r="BI326" s="382"/>
      <c r="BJ326" s="382"/>
      <c r="BK326" s="382"/>
    </row>
    <row r="327" spans="1:63" ht="15.75" thickBot="1" x14ac:dyDescent="0.3">
      <c r="C327" s="371" t="s">
        <v>1</v>
      </c>
      <c r="D327" s="372"/>
      <c r="E327" s="372"/>
      <c r="F327" s="372"/>
      <c r="G327" s="372"/>
      <c r="H327" s="372"/>
      <c r="I327" s="372"/>
      <c r="J327" s="372"/>
      <c r="K327" s="373"/>
      <c r="L327" s="376" t="s">
        <v>6</v>
      </c>
      <c r="M327" s="377"/>
      <c r="O327" s="371" t="s">
        <v>1</v>
      </c>
      <c r="P327" s="372"/>
      <c r="Q327" s="372"/>
      <c r="R327" s="372"/>
      <c r="S327" s="372"/>
      <c r="T327" s="372"/>
      <c r="U327" s="372"/>
      <c r="V327" s="372"/>
      <c r="W327" s="373"/>
      <c r="X327" s="376" t="s">
        <v>6</v>
      </c>
      <c r="Y327" s="377"/>
      <c r="AC327" s="371" t="s">
        <v>1</v>
      </c>
      <c r="AD327" s="372"/>
      <c r="AE327" s="372"/>
      <c r="AF327" s="372"/>
      <c r="AG327" s="372"/>
      <c r="AH327" s="372"/>
      <c r="AI327" s="372"/>
      <c r="AJ327" s="372"/>
      <c r="AK327" s="373"/>
      <c r="AL327" s="376" t="s">
        <v>6</v>
      </c>
      <c r="AM327" s="377"/>
      <c r="AO327" s="371" t="s">
        <v>1</v>
      </c>
      <c r="AP327" s="372"/>
      <c r="AQ327" s="372"/>
      <c r="AR327" s="372"/>
      <c r="AS327" s="372"/>
      <c r="AT327" s="372"/>
      <c r="AU327" s="372"/>
      <c r="AV327" s="372"/>
      <c r="AW327" s="373"/>
      <c r="AX327" s="376" t="s">
        <v>6</v>
      </c>
      <c r="AY327" s="377"/>
      <c r="BA327" s="371" t="s">
        <v>1</v>
      </c>
      <c r="BB327" s="372"/>
      <c r="BC327" s="372"/>
      <c r="BD327" s="372"/>
      <c r="BE327" s="372"/>
      <c r="BF327" s="372"/>
      <c r="BG327" s="372"/>
      <c r="BH327" s="372"/>
      <c r="BI327" s="373"/>
      <c r="BJ327" s="376" t="s">
        <v>6</v>
      </c>
      <c r="BK327" s="377"/>
    </row>
    <row r="328" spans="1:63" ht="15" customHeight="1" x14ac:dyDescent="0.25">
      <c r="A328" s="2" t="s">
        <v>9</v>
      </c>
      <c r="C328" s="378" t="s">
        <v>12</v>
      </c>
      <c r="D328" s="378"/>
      <c r="E328" s="374" t="s">
        <v>11</v>
      </c>
      <c r="F328" s="374"/>
      <c r="G328" s="366" t="s">
        <v>3</v>
      </c>
      <c r="H328" s="366"/>
      <c r="I328" s="366"/>
      <c r="J328" s="374" t="s">
        <v>11</v>
      </c>
      <c r="K328" s="374"/>
      <c r="L328" s="374"/>
      <c r="M328" s="374"/>
      <c r="O328" s="378" t="s">
        <v>12</v>
      </c>
      <c r="P328" s="378"/>
      <c r="Q328" s="374" t="s">
        <v>11</v>
      </c>
      <c r="R328" s="374"/>
      <c r="S328" s="366" t="s">
        <v>3</v>
      </c>
      <c r="T328" s="366"/>
      <c r="U328" s="366"/>
      <c r="V328" s="374" t="s">
        <v>11</v>
      </c>
      <c r="W328" s="374"/>
      <c r="X328" s="374"/>
      <c r="Y328" s="374"/>
      <c r="AA328" s="2" t="s">
        <v>9</v>
      </c>
      <c r="AC328" s="378" t="s">
        <v>12</v>
      </c>
      <c r="AD328" s="378"/>
      <c r="AE328" s="374" t="s">
        <v>11</v>
      </c>
      <c r="AF328" s="374"/>
      <c r="AG328" s="366" t="s">
        <v>3</v>
      </c>
      <c r="AH328" s="366"/>
      <c r="AI328" s="366"/>
      <c r="AJ328" s="374" t="s">
        <v>11</v>
      </c>
      <c r="AK328" s="374"/>
      <c r="AL328" s="374"/>
      <c r="AM328" s="374"/>
      <c r="AO328" s="378" t="s">
        <v>12</v>
      </c>
      <c r="AP328" s="378"/>
      <c r="AQ328" s="374" t="s">
        <v>11</v>
      </c>
      <c r="AR328" s="374"/>
      <c r="AS328" s="366" t="s">
        <v>3</v>
      </c>
      <c r="AT328" s="366"/>
      <c r="AU328" s="366"/>
      <c r="AV328" s="374" t="s">
        <v>11</v>
      </c>
      <c r="AW328" s="374"/>
      <c r="AX328" s="374"/>
      <c r="AY328" s="374"/>
      <c r="BA328" s="378" t="s">
        <v>12</v>
      </c>
      <c r="BB328" s="378"/>
      <c r="BC328" s="374" t="s">
        <v>11</v>
      </c>
      <c r="BD328" s="374"/>
      <c r="BE328" s="366" t="s">
        <v>3</v>
      </c>
      <c r="BF328" s="366"/>
      <c r="BG328" s="366"/>
      <c r="BH328" s="374" t="s">
        <v>11</v>
      </c>
      <c r="BI328" s="374"/>
      <c r="BJ328" s="374"/>
      <c r="BK328" s="374"/>
    </row>
    <row r="329" spans="1:63" x14ac:dyDescent="0.25">
      <c r="A329" s="3" t="s">
        <v>10</v>
      </c>
      <c r="C329" s="379" t="s">
        <v>2</v>
      </c>
      <c r="D329" s="379"/>
      <c r="E329" s="380" t="s">
        <v>2</v>
      </c>
      <c r="F329" s="380"/>
      <c r="G329" s="365" t="s">
        <v>2</v>
      </c>
      <c r="H329" s="365"/>
      <c r="I329" s="365"/>
      <c r="J329" s="375" t="s">
        <v>13</v>
      </c>
      <c r="K329" s="375"/>
      <c r="L329" s="11"/>
      <c r="M329" s="11"/>
      <c r="O329" s="379" t="s">
        <v>2</v>
      </c>
      <c r="P329" s="379"/>
      <c r="Q329" s="380" t="s">
        <v>2</v>
      </c>
      <c r="R329" s="380"/>
      <c r="S329" s="365" t="s">
        <v>2</v>
      </c>
      <c r="T329" s="365"/>
      <c r="U329" s="365"/>
      <c r="V329" s="375" t="s">
        <v>13</v>
      </c>
      <c r="W329" s="375"/>
      <c r="X329" s="11"/>
      <c r="Y329" s="11"/>
      <c r="AA329" s="3" t="s">
        <v>10</v>
      </c>
      <c r="AC329" s="379" t="s">
        <v>2</v>
      </c>
      <c r="AD329" s="379"/>
      <c r="AE329" s="380" t="s">
        <v>2</v>
      </c>
      <c r="AF329" s="380"/>
      <c r="AG329" s="365" t="s">
        <v>2</v>
      </c>
      <c r="AH329" s="365"/>
      <c r="AI329" s="365"/>
      <c r="AJ329" s="375" t="s">
        <v>13</v>
      </c>
      <c r="AK329" s="375"/>
      <c r="AL329" s="11"/>
      <c r="AM329" s="11"/>
      <c r="AO329" s="379" t="s">
        <v>2</v>
      </c>
      <c r="AP329" s="379"/>
      <c r="AQ329" s="380" t="s">
        <v>2</v>
      </c>
      <c r="AR329" s="380"/>
      <c r="AS329" s="365" t="s">
        <v>2</v>
      </c>
      <c r="AT329" s="365"/>
      <c r="AU329" s="365"/>
      <c r="AV329" s="375" t="s">
        <v>13</v>
      </c>
      <c r="AW329" s="375"/>
      <c r="AX329" s="11"/>
      <c r="AY329" s="11"/>
      <c r="BA329" s="379" t="s">
        <v>2</v>
      </c>
      <c r="BB329" s="379"/>
      <c r="BC329" s="380" t="s">
        <v>2</v>
      </c>
      <c r="BD329" s="380"/>
      <c r="BE329" s="365" t="s">
        <v>2</v>
      </c>
      <c r="BF329" s="365"/>
      <c r="BG329" s="365"/>
      <c r="BH329" s="375" t="s">
        <v>13</v>
      </c>
      <c r="BI329" s="375"/>
      <c r="BJ329" s="11"/>
      <c r="BK329" s="11"/>
    </row>
    <row r="330" spans="1:63" x14ac:dyDescent="0.25">
      <c r="A330" s="1" t="s">
        <v>8</v>
      </c>
      <c r="C330" s="6" t="s">
        <v>4</v>
      </c>
      <c r="D330" s="6" t="s">
        <v>5</v>
      </c>
      <c r="E330" s="4" t="s">
        <v>4</v>
      </c>
      <c r="F330" s="4" t="s">
        <v>5</v>
      </c>
      <c r="G330" s="249" t="s">
        <v>4</v>
      </c>
      <c r="H330" s="249" t="s">
        <v>5</v>
      </c>
      <c r="I330" s="35" t="s">
        <v>2</v>
      </c>
      <c r="J330" s="12" t="s">
        <v>4</v>
      </c>
      <c r="K330" s="12" t="s">
        <v>5</v>
      </c>
      <c r="L330" s="12" t="s">
        <v>4</v>
      </c>
      <c r="M330" s="12" t="s">
        <v>5</v>
      </c>
      <c r="O330" s="6" t="s">
        <v>4</v>
      </c>
      <c r="P330" s="6" t="s">
        <v>5</v>
      </c>
      <c r="Q330" s="4" t="s">
        <v>4</v>
      </c>
      <c r="R330" s="4" t="s">
        <v>5</v>
      </c>
      <c r="S330" s="249" t="s">
        <v>4</v>
      </c>
      <c r="T330" s="249" t="s">
        <v>5</v>
      </c>
      <c r="U330" s="35" t="s">
        <v>2</v>
      </c>
      <c r="V330" s="12" t="s">
        <v>4</v>
      </c>
      <c r="W330" s="12" t="s">
        <v>5</v>
      </c>
      <c r="X330" s="12" t="s">
        <v>4</v>
      </c>
      <c r="Y330" s="12" t="s">
        <v>5</v>
      </c>
      <c r="AA330" s="1" t="s">
        <v>8</v>
      </c>
      <c r="AC330" s="6" t="s">
        <v>4</v>
      </c>
      <c r="AD330" s="6" t="s">
        <v>5</v>
      </c>
      <c r="AE330" s="4" t="s">
        <v>4</v>
      </c>
      <c r="AF330" s="4" t="s">
        <v>5</v>
      </c>
      <c r="AG330" s="249" t="s">
        <v>4</v>
      </c>
      <c r="AH330" s="249" t="s">
        <v>5</v>
      </c>
      <c r="AI330" s="35" t="s">
        <v>2</v>
      </c>
      <c r="AJ330" s="12" t="s">
        <v>4</v>
      </c>
      <c r="AK330" s="12" t="s">
        <v>5</v>
      </c>
      <c r="AL330" s="12" t="s">
        <v>4</v>
      </c>
      <c r="AM330" s="12" t="s">
        <v>5</v>
      </c>
      <c r="AO330" s="6" t="s">
        <v>4</v>
      </c>
      <c r="AP330" s="6" t="s">
        <v>5</v>
      </c>
      <c r="AQ330" s="4" t="s">
        <v>4</v>
      </c>
      <c r="AR330" s="4" t="s">
        <v>5</v>
      </c>
      <c r="AS330" s="249" t="s">
        <v>4</v>
      </c>
      <c r="AT330" s="249" t="s">
        <v>5</v>
      </c>
      <c r="AU330" s="35" t="s">
        <v>2</v>
      </c>
      <c r="AV330" s="12" t="s">
        <v>4</v>
      </c>
      <c r="AW330" s="12" t="s">
        <v>5</v>
      </c>
      <c r="AX330" s="12" t="s">
        <v>4</v>
      </c>
      <c r="AY330" s="12" t="s">
        <v>5</v>
      </c>
      <c r="BA330" s="6" t="s">
        <v>4</v>
      </c>
      <c r="BB330" s="6" t="s">
        <v>5</v>
      </c>
      <c r="BC330" s="4" t="s">
        <v>4</v>
      </c>
      <c r="BD330" s="4" t="s">
        <v>5</v>
      </c>
      <c r="BE330" s="249" t="s">
        <v>4</v>
      </c>
      <c r="BF330" s="249" t="s">
        <v>5</v>
      </c>
      <c r="BG330" s="35" t="s">
        <v>2</v>
      </c>
      <c r="BH330" s="12" t="s">
        <v>4</v>
      </c>
      <c r="BI330" s="12" t="s">
        <v>5</v>
      </c>
      <c r="BJ330" s="12" t="s">
        <v>4</v>
      </c>
      <c r="BK330" s="12" t="s">
        <v>5</v>
      </c>
    </row>
    <row r="331" spans="1:63" x14ac:dyDescent="0.25">
      <c r="A331" s="33">
        <v>1</v>
      </c>
      <c r="C331" s="5">
        <f>[3]Output!B726</f>
        <v>0</v>
      </c>
      <c r="D331" s="5">
        <f>[3]Output!C726</f>
        <v>0</v>
      </c>
      <c r="E331" s="8">
        <f>[3]Output!D726</f>
        <v>0</v>
      </c>
      <c r="F331" s="8">
        <f>[3]Output!E726</f>
        <v>0</v>
      </c>
      <c r="G331" s="22">
        <f>C331+E331</f>
        <v>0</v>
      </c>
      <c r="H331" s="22">
        <f>D331+F331</f>
        <v>0</v>
      </c>
      <c r="I331" s="250">
        <f>H331+G331</f>
        <v>0</v>
      </c>
      <c r="J331" s="36" t="e">
        <f t="shared" ref="J331:J355" si="305">E331/(C331+E331)</f>
        <v>#DIV/0!</v>
      </c>
      <c r="K331" s="36" t="e">
        <f t="shared" ref="K331:K355" si="306">F331/(D331+F331)</f>
        <v>#DIV/0!</v>
      </c>
      <c r="L331" s="10">
        <f>[3]Output!Q726</f>
        <v>0</v>
      </c>
      <c r="M331" s="10">
        <f>[3]Output!R726</f>
        <v>0</v>
      </c>
      <c r="O331" s="5">
        <f>[4]Output!B726</f>
        <v>0</v>
      </c>
      <c r="P331" s="5">
        <f>[4]Output!C726</f>
        <v>0</v>
      </c>
      <c r="Q331" s="8">
        <f>[4]Output!D726</f>
        <v>0</v>
      </c>
      <c r="R331" s="8">
        <f>[4]Output!E726</f>
        <v>0</v>
      </c>
      <c r="S331" s="22">
        <f>O331+Q331</f>
        <v>0</v>
      </c>
      <c r="T331" s="22">
        <f>P331+R331</f>
        <v>0</v>
      </c>
      <c r="U331" s="250">
        <f>T331+S331</f>
        <v>0</v>
      </c>
      <c r="V331" s="36" t="e">
        <f t="shared" ref="V331:V355" si="307">Q331/(O331+Q331)</f>
        <v>#DIV/0!</v>
      </c>
      <c r="W331" s="36" t="e">
        <f t="shared" ref="W331:W355" si="308">R331/(P331+R331)</f>
        <v>#DIV/0!</v>
      </c>
      <c r="X331" s="10">
        <f>[4]Output!Q726</f>
        <v>0</v>
      </c>
      <c r="Y331" s="10">
        <f>[4]Output!R726</f>
        <v>0</v>
      </c>
      <c r="AA331" s="33">
        <v>1</v>
      </c>
      <c r="AC331" s="5">
        <f>[2]Output!B726</f>
        <v>0</v>
      </c>
      <c r="AD331" s="5">
        <f>[2]Output!C726</f>
        <v>0</v>
      </c>
      <c r="AE331" s="8">
        <f>[2]Output!D726</f>
        <v>0</v>
      </c>
      <c r="AF331" s="8">
        <f>[2]Output!E726</f>
        <v>0</v>
      </c>
      <c r="AG331" s="22">
        <f>AC331+AE331</f>
        <v>0</v>
      </c>
      <c r="AH331" s="22">
        <f>AD331+AF331</f>
        <v>0</v>
      </c>
      <c r="AI331" s="250">
        <f>AH331+AG331</f>
        <v>0</v>
      </c>
      <c r="AJ331" s="36" t="e">
        <f t="shared" ref="AJ331:AJ355" si="309">AE331/(AC331+AE331)</f>
        <v>#DIV/0!</v>
      </c>
      <c r="AK331" s="36" t="e">
        <f t="shared" ref="AK331:AK355" si="310">AF331/(AD331+AF331)</f>
        <v>#DIV/0!</v>
      </c>
      <c r="AL331" s="10">
        <f>[2]Output!Q726</f>
        <v>0</v>
      </c>
      <c r="AM331" s="10">
        <f>[2]Output!R726</f>
        <v>0</v>
      </c>
      <c r="AO331" s="5">
        <f>[5]Output!B726</f>
        <v>0</v>
      </c>
      <c r="AP331" s="5">
        <f>[5]Output!C726</f>
        <v>0</v>
      </c>
      <c r="AQ331" s="8">
        <f>[5]Output!D726</f>
        <v>0</v>
      </c>
      <c r="AR331" s="8">
        <f>[5]Output!E726</f>
        <v>0</v>
      </c>
      <c r="AS331" s="22">
        <f>AO331+AQ331</f>
        <v>0</v>
      </c>
      <c r="AT331" s="22">
        <f>AP331+AR331</f>
        <v>0</v>
      </c>
      <c r="AU331" s="250">
        <f>AT331+AS331</f>
        <v>0</v>
      </c>
      <c r="AV331" s="36" t="e">
        <f t="shared" ref="AV331:AV355" si="311">AQ331/(AO331+AQ331)</f>
        <v>#DIV/0!</v>
      </c>
      <c r="AW331" s="36" t="e">
        <f t="shared" ref="AW331:AW355" si="312">AR331/(AP331+AR331)</f>
        <v>#DIV/0!</v>
      </c>
      <c r="AX331" s="10">
        <f>[5]Output!Q726</f>
        <v>0</v>
      </c>
      <c r="AY331" s="10">
        <f>[5]Output!R726</f>
        <v>0</v>
      </c>
      <c r="BA331" s="5">
        <f>[5]Output!N726</f>
        <v>0</v>
      </c>
      <c r="BB331" s="5">
        <f>[5]Output!O726</f>
        <v>0</v>
      </c>
      <c r="BC331" s="8">
        <f>[5]Output!P726</f>
        <v>0</v>
      </c>
      <c r="BD331" s="8">
        <f>[5]Output!Q726</f>
        <v>0</v>
      </c>
      <c r="BE331" s="22">
        <f>BA331+BC331</f>
        <v>0</v>
      </c>
      <c r="BF331" s="22">
        <f>BB331+BD331</f>
        <v>0</v>
      </c>
      <c r="BG331" s="250">
        <f>BF331+BE331</f>
        <v>0</v>
      </c>
      <c r="BH331" s="36" t="e">
        <f t="shared" ref="BH331:BH355" si="313">BC331/(BA331+BC331)</f>
        <v>#DIV/0!</v>
      </c>
      <c r="BI331" s="36" t="e">
        <f t="shared" ref="BI331:BI355" si="314">BD331/(BB331+BD331)</f>
        <v>#DIV/0!</v>
      </c>
      <c r="BJ331" s="10">
        <f>[5]Output!AC726</f>
        <v>0</v>
      </c>
      <c r="BK331" s="10">
        <f>[5]Output!AD726</f>
        <v>0</v>
      </c>
    </row>
    <row r="332" spans="1:63" x14ac:dyDescent="0.25">
      <c r="A332" s="33">
        <v>2</v>
      </c>
      <c r="C332" s="5">
        <f>[3]Output!B727</f>
        <v>0</v>
      </c>
      <c r="D332" s="5">
        <f>[3]Output!C727</f>
        <v>0</v>
      </c>
      <c r="E332" s="8">
        <f>[3]Output!D727</f>
        <v>0</v>
      </c>
      <c r="F332" s="8">
        <f>[3]Output!E727</f>
        <v>0</v>
      </c>
      <c r="G332" s="22">
        <f t="shared" ref="G332:G354" si="315">C332+E332</f>
        <v>0</v>
      </c>
      <c r="H332" s="22">
        <f t="shared" ref="H332:H354" si="316">D332+F332</f>
        <v>0</v>
      </c>
      <c r="I332" s="250">
        <f t="shared" ref="I332:I354" si="317">H332+G332</f>
        <v>0</v>
      </c>
      <c r="J332" s="36" t="e">
        <f t="shared" si="305"/>
        <v>#DIV/0!</v>
      </c>
      <c r="K332" s="36" t="e">
        <f t="shared" si="306"/>
        <v>#DIV/0!</v>
      </c>
      <c r="L332" s="10">
        <f>[3]Output!Q727</f>
        <v>0</v>
      </c>
      <c r="M332" s="10">
        <f>[3]Output!R727</f>
        <v>0</v>
      </c>
      <c r="O332" s="5">
        <f>[4]Output!B727</f>
        <v>0</v>
      </c>
      <c r="P332" s="5">
        <f>[4]Output!C727</f>
        <v>0</v>
      </c>
      <c r="Q332" s="8">
        <f>[4]Output!D727</f>
        <v>0</v>
      </c>
      <c r="R332" s="8">
        <f>[4]Output!E727</f>
        <v>0</v>
      </c>
      <c r="S332" s="22">
        <f t="shared" ref="S332:S354" si="318">O332+Q332</f>
        <v>0</v>
      </c>
      <c r="T332" s="22">
        <f t="shared" ref="T332:T354" si="319">P332+R332</f>
        <v>0</v>
      </c>
      <c r="U332" s="250">
        <f t="shared" ref="U332:U354" si="320">T332+S332</f>
        <v>0</v>
      </c>
      <c r="V332" s="36" t="e">
        <f t="shared" si="307"/>
        <v>#DIV/0!</v>
      </c>
      <c r="W332" s="36" t="e">
        <f t="shared" si="308"/>
        <v>#DIV/0!</v>
      </c>
      <c r="X332" s="10">
        <f>[4]Output!Q727</f>
        <v>0</v>
      </c>
      <c r="Y332" s="10">
        <f>[4]Output!R727</f>
        <v>0</v>
      </c>
      <c r="AA332" s="33">
        <v>2</v>
      </c>
      <c r="AC332" s="5">
        <f>[2]Output!B727</f>
        <v>0</v>
      </c>
      <c r="AD332" s="5">
        <f>[2]Output!C727</f>
        <v>0</v>
      </c>
      <c r="AE332" s="8">
        <f>[2]Output!D727</f>
        <v>0</v>
      </c>
      <c r="AF332" s="8">
        <f>[2]Output!E727</f>
        <v>0</v>
      </c>
      <c r="AG332" s="22">
        <f t="shared" ref="AG332:AG354" si="321">AC332+AE332</f>
        <v>0</v>
      </c>
      <c r="AH332" s="22">
        <f t="shared" ref="AH332:AH354" si="322">AD332+AF332</f>
        <v>0</v>
      </c>
      <c r="AI332" s="250">
        <f t="shared" ref="AI332:AI354" si="323">AH332+AG332</f>
        <v>0</v>
      </c>
      <c r="AJ332" s="36" t="e">
        <f t="shared" si="309"/>
        <v>#DIV/0!</v>
      </c>
      <c r="AK332" s="36" t="e">
        <f t="shared" si="310"/>
        <v>#DIV/0!</v>
      </c>
      <c r="AL332" s="10">
        <f>[2]Output!Q727</f>
        <v>0</v>
      </c>
      <c r="AM332" s="10">
        <f>[2]Output!R727</f>
        <v>0</v>
      </c>
      <c r="AO332" s="5">
        <f>[5]Output!B727</f>
        <v>0</v>
      </c>
      <c r="AP332" s="5">
        <f>[5]Output!C727</f>
        <v>0</v>
      </c>
      <c r="AQ332" s="8">
        <f>[5]Output!D727</f>
        <v>0</v>
      </c>
      <c r="AR332" s="8">
        <f>[5]Output!E727</f>
        <v>0</v>
      </c>
      <c r="AS332" s="22">
        <f t="shared" ref="AS332:AS354" si="324">AO332+AQ332</f>
        <v>0</v>
      </c>
      <c r="AT332" s="22">
        <f t="shared" ref="AT332:AT354" si="325">AP332+AR332</f>
        <v>0</v>
      </c>
      <c r="AU332" s="250">
        <f t="shared" ref="AU332:AU354" si="326">AT332+AS332</f>
        <v>0</v>
      </c>
      <c r="AV332" s="36" t="e">
        <f t="shared" si="311"/>
        <v>#DIV/0!</v>
      </c>
      <c r="AW332" s="36" t="e">
        <f t="shared" si="312"/>
        <v>#DIV/0!</v>
      </c>
      <c r="AX332" s="10">
        <f>[5]Output!Q727</f>
        <v>0</v>
      </c>
      <c r="AY332" s="10">
        <f>[5]Output!R727</f>
        <v>0</v>
      </c>
      <c r="BA332" s="5">
        <f>[5]Output!N727</f>
        <v>0</v>
      </c>
      <c r="BB332" s="5">
        <f>[5]Output!O727</f>
        <v>0</v>
      </c>
      <c r="BC332" s="8">
        <f>[5]Output!P727</f>
        <v>0</v>
      </c>
      <c r="BD332" s="8">
        <f>[5]Output!Q727</f>
        <v>0</v>
      </c>
      <c r="BE332" s="22">
        <f t="shared" ref="BE332:BE354" si="327">BA332+BC332</f>
        <v>0</v>
      </c>
      <c r="BF332" s="22">
        <f t="shared" ref="BF332:BF354" si="328">BB332+BD332</f>
        <v>0</v>
      </c>
      <c r="BG332" s="250">
        <f t="shared" ref="BG332:BG354" si="329">BF332+BE332</f>
        <v>0</v>
      </c>
      <c r="BH332" s="36" t="e">
        <f t="shared" si="313"/>
        <v>#DIV/0!</v>
      </c>
      <c r="BI332" s="36" t="e">
        <f t="shared" si="314"/>
        <v>#DIV/0!</v>
      </c>
      <c r="BJ332" s="10">
        <f>[5]Output!AC727</f>
        <v>0</v>
      </c>
      <c r="BK332" s="10">
        <f>[5]Output!AD727</f>
        <v>0</v>
      </c>
    </row>
    <row r="333" spans="1:63" x14ac:dyDescent="0.25">
      <c r="A333" s="33">
        <v>3</v>
      </c>
      <c r="C333" s="5">
        <f>[3]Output!B728</f>
        <v>0</v>
      </c>
      <c r="D333" s="5">
        <f>[3]Output!C728</f>
        <v>0</v>
      </c>
      <c r="E333" s="8">
        <f>[3]Output!D728</f>
        <v>0</v>
      </c>
      <c r="F333" s="8">
        <f>[3]Output!E728</f>
        <v>0</v>
      </c>
      <c r="G333" s="22">
        <f t="shared" si="315"/>
        <v>0</v>
      </c>
      <c r="H333" s="22">
        <f t="shared" si="316"/>
        <v>0</v>
      </c>
      <c r="I333" s="250">
        <f t="shared" si="317"/>
        <v>0</v>
      </c>
      <c r="J333" s="36" t="e">
        <f t="shared" si="305"/>
        <v>#DIV/0!</v>
      </c>
      <c r="K333" s="36" t="e">
        <f t="shared" si="306"/>
        <v>#DIV/0!</v>
      </c>
      <c r="L333" s="10">
        <f>[3]Output!Q728</f>
        <v>0</v>
      </c>
      <c r="M333" s="10">
        <f>[3]Output!R728</f>
        <v>0</v>
      </c>
      <c r="O333" s="5">
        <f>[4]Output!B728</f>
        <v>0</v>
      </c>
      <c r="P333" s="5">
        <f>[4]Output!C728</f>
        <v>0</v>
      </c>
      <c r="Q333" s="8">
        <f>[4]Output!D728</f>
        <v>0</v>
      </c>
      <c r="R333" s="8">
        <f>[4]Output!E728</f>
        <v>0</v>
      </c>
      <c r="S333" s="22">
        <f t="shared" si="318"/>
        <v>0</v>
      </c>
      <c r="T333" s="22">
        <f t="shared" si="319"/>
        <v>0</v>
      </c>
      <c r="U333" s="250">
        <f t="shared" si="320"/>
        <v>0</v>
      </c>
      <c r="V333" s="36" t="e">
        <f t="shared" si="307"/>
        <v>#DIV/0!</v>
      </c>
      <c r="W333" s="36" t="e">
        <f t="shared" si="308"/>
        <v>#DIV/0!</v>
      </c>
      <c r="X333" s="10">
        <f>[4]Output!Q728</f>
        <v>0</v>
      </c>
      <c r="Y333" s="10">
        <f>[4]Output!R728</f>
        <v>0</v>
      </c>
      <c r="AA333" s="33">
        <v>3</v>
      </c>
      <c r="AC333" s="5">
        <f>[2]Output!B728</f>
        <v>0</v>
      </c>
      <c r="AD333" s="5">
        <f>[2]Output!C728</f>
        <v>0</v>
      </c>
      <c r="AE333" s="8">
        <f>[2]Output!D728</f>
        <v>0</v>
      </c>
      <c r="AF333" s="8">
        <f>[2]Output!E728</f>
        <v>0</v>
      </c>
      <c r="AG333" s="22">
        <f t="shared" si="321"/>
        <v>0</v>
      </c>
      <c r="AH333" s="22">
        <f t="shared" si="322"/>
        <v>0</v>
      </c>
      <c r="AI333" s="250">
        <f t="shared" si="323"/>
        <v>0</v>
      </c>
      <c r="AJ333" s="36" t="e">
        <f t="shared" si="309"/>
        <v>#DIV/0!</v>
      </c>
      <c r="AK333" s="36" t="e">
        <f t="shared" si="310"/>
        <v>#DIV/0!</v>
      </c>
      <c r="AL333" s="10">
        <f>[2]Output!Q728</f>
        <v>0</v>
      </c>
      <c r="AM333" s="10">
        <f>[2]Output!R728</f>
        <v>0</v>
      </c>
      <c r="AO333" s="5">
        <f>[5]Output!B728</f>
        <v>0</v>
      </c>
      <c r="AP333" s="5">
        <f>[5]Output!C728</f>
        <v>0</v>
      </c>
      <c r="AQ333" s="8">
        <f>[5]Output!D728</f>
        <v>0</v>
      </c>
      <c r="AR333" s="8">
        <f>[5]Output!E728</f>
        <v>0</v>
      </c>
      <c r="AS333" s="22">
        <f t="shared" si="324"/>
        <v>0</v>
      </c>
      <c r="AT333" s="22">
        <f t="shared" si="325"/>
        <v>0</v>
      </c>
      <c r="AU333" s="250">
        <f t="shared" si="326"/>
        <v>0</v>
      </c>
      <c r="AV333" s="36" t="e">
        <f t="shared" si="311"/>
        <v>#DIV/0!</v>
      </c>
      <c r="AW333" s="36" t="e">
        <f t="shared" si="312"/>
        <v>#DIV/0!</v>
      </c>
      <c r="AX333" s="10">
        <f>[5]Output!Q728</f>
        <v>0</v>
      </c>
      <c r="AY333" s="10">
        <f>[5]Output!R728</f>
        <v>0</v>
      </c>
      <c r="BA333" s="5">
        <f>[5]Output!N728</f>
        <v>0</v>
      </c>
      <c r="BB333" s="5">
        <f>[5]Output!O728</f>
        <v>0</v>
      </c>
      <c r="BC333" s="8">
        <f>[5]Output!P728</f>
        <v>0</v>
      </c>
      <c r="BD333" s="8">
        <f>[5]Output!Q728</f>
        <v>0</v>
      </c>
      <c r="BE333" s="22">
        <f t="shared" si="327"/>
        <v>0</v>
      </c>
      <c r="BF333" s="22">
        <f t="shared" si="328"/>
        <v>0</v>
      </c>
      <c r="BG333" s="250">
        <f t="shared" si="329"/>
        <v>0</v>
      </c>
      <c r="BH333" s="36" t="e">
        <f t="shared" si="313"/>
        <v>#DIV/0!</v>
      </c>
      <c r="BI333" s="36" t="e">
        <f t="shared" si="314"/>
        <v>#DIV/0!</v>
      </c>
      <c r="BJ333" s="10">
        <f>[5]Output!AC728</f>
        <v>0</v>
      </c>
      <c r="BK333" s="10">
        <f>[5]Output!AD728</f>
        <v>0</v>
      </c>
    </row>
    <row r="334" spans="1:63" x14ac:dyDescent="0.25">
      <c r="A334" s="33">
        <v>4</v>
      </c>
      <c r="C334" s="5">
        <f>[3]Output!B729</f>
        <v>0</v>
      </c>
      <c r="D334" s="5">
        <f>[3]Output!C729</f>
        <v>0</v>
      </c>
      <c r="E334" s="8">
        <f>[3]Output!D729</f>
        <v>0</v>
      </c>
      <c r="F334" s="8">
        <f>[3]Output!E729</f>
        <v>0</v>
      </c>
      <c r="G334" s="22">
        <f t="shared" si="315"/>
        <v>0</v>
      </c>
      <c r="H334" s="22">
        <f t="shared" si="316"/>
        <v>0</v>
      </c>
      <c r="I334" s="250">
        <f t="shared" si="317"/>
        <v>0</v>
      </c>
      <c r="J334" s="36" t="e">
        <f t="shared" si="305"/>
        <v>#DIV/0!</v>
      </c>
      <c r="K334" s="36" t="e">
        <f t="shared" si="306"/>
        <v>#DIV/0!</v>
      </c>
      <c r="L334" s="10">
        <f>[3]Output!Q729</f>
        <v>0</v>
      </c>
      <c r="M334" s="10">
        <f>[3]Output!R729</f>
        <v>0</v>
      </c>
      <c r="O334" s="5">
        <f>[4]Output!B729</f>
        <v>0</v>
      </c>
      <c r="P334" s="5">
        <f>[4]Output!C729</f>
        <v>0</v>
      </c>
      <c r="Q334" s="8">
        <f>[4]Output!D729</f>
        <v>0</v>
      </c>
      <c r="R334" s="8">
        <f>[4]Output!E729</f>
        <v>0</v>
      </c>
      <c r="S334" s="22">
        <f t="shared" si="318"/>
        <v>0</v>
      </c>
      <c r="T334" s="22">
        <f t="shared" si="319"/>
        <v>0</v>
      </c>
      <c r="U334" s="250">
        <f t="shared" si="320"/>
        <v>0</v>
      </c>
      <c r="V334" s="36" t="e">
        <f t="shared" si="307"/>
        <v>#DIV/0!</v>
      </c>
      <c r="W334" s="36" t="e">
        <f t="shared" si="308"/>
        <v>#DIV/0!</v>
      </c>
      <c r="X334" s="10">
        <f>[4]Output!Q729</f>
        <v>0</v>
      </c>
      <c r="Y334" s="10">
        <f>[4]Output!R729</f>
        <v>0</v>
      </c>
      <c r="AA334" s="33">
        <v>4</v>
      </c>
      <c r="AC334" s="5">
        <f>[2]Output!B729</f>
        <v>0</v>
      </c>
      <c r="AD334" s="5">
        <f>[2]Output!C729</f>
        <v>0</v>
      </c>
      <c r="AE334" s="8">
        <f>[2]Output!D729</f>
        <v>0</v>
      </c>
      <c r="AF334" s="8">
        <f>[2]Output!E729</f>
        <v>0</v>
      </c>
      <c r="AG334" s="22">
        <f t="shared" si="321"/>
        <v>0</v>
      </c>
      <c r="AH334" s="22">
        <f t="shared" si="322"/>
        <v>0</v>
      </c>
      <c r="AI334" s="250">
        <f t="shared" si="323"/>
        <v>0</v>
      </c>
      <c r="AJ334" s="36" t="e">
        <f t="shared" si="309"/>
        <v>#DIV/0!</v>
      </c>
      <c r="AK334" s="36" t="e">
        <f t="shared" si="310"/>
        <v>#DIV/0!</v>
      </c>
      <c r="AL334" s="10">
        <f>[2]Output!Q729</f>
        <v>0</v>
      </c>
      <c r="AM334" s="10">
        <f>[2]Output!R729</f>
        <v>0</v>
      </c>
      <c r="AO334" s="5">
        <f>[5]Output!B729</f>
        <v>0</v>
      </c>
      <c r="AP334" s="5">
        <f>[5]Output!C729</f>
        <v>0</v>
      </c>
      <c r="AQ334" s="8">
        <f>[5]Output!D729</f>
        <v>0</v>
      </c>
      <c r="AR334" s="8">
        <f>[5]Output!E729</f>
        <v>0</v>
      </c>
      <c r="AS334" s="22">
        <f t="shared" si="324"/>
        <v>0</v>
      </c>
      <c r="AT334" s="22">
        <f t="shared" si="325"/>
        <v>0</v>
      </c>
      <c r="AU334" s="250">
        <f t="shared" si="326"/>
        <v>0</v>
      </c>
      <c r="AV334" s="36" t="e">
        <f t="shared" si="311"/>
        <v>#DIV/0!</v>
      </c>
      <c r="AW334" s="36" t="e">
        <f t="shared" si="312"/>
        <v>#DIV/0!</v>
      </c>
      <c r="AX334" s="10">
        <f>[5]Output!Q729</f>
        <v>0</v>
      </c>
      <c r="AY334" s="10">
        <f>[5]Output!R729</f>
        <v>0</v>
      </c>
      <c r="BA334" s="5">
        <f>[5]Output!N729</f>
        <v>0</v>
      </c>
      <c r="BB334" s="5">
        <f>[5]Output!O729</f>
        <v>0</v>
      </c>
      <c r="BC334" s="8">
        <f>[5]Output!P729</f>
        <v>0</v>
      </c>
      <c r="BD334" s="8">
        <f>[5]Output!Q729</f>
        <v>0</v>
      </c>
      <c r="BE334" s="22">
        <f t="shared" si="327"/>
        <v>0</v>
      </c>
      <c r="BF334" s="22">
        <f t="shared" si="328"/>
        <v>0</v>
      </c>
      <c r="BG334" s="250">
        <f t="shared" si="329"/>
        <v>0</v>
      </c>
      <c r="BH334" s="36" t="e">
        <f t="shared" si="313"/>
        <v>#DIV/0!</v>
      </c>
      <c r="BI334" s="36" t="e">
        <f t="shared" si="314"/>
        <v>#DIV/0!</v>
      </c>
      <c r="BJ334" s="10">
        <f>[5]Output!AC729</f>
        <v>0</v>
      </c>
      <c r="BK334" s="10">
        <f>[5]Output!AD729</f>
        <v>0</v>
      </c>
    </row>
    <row r="335" spans="1:63" x14ac:dyDescent="0.25">
      <c r="A335" s="33">
        <v>5</v>
      </c>
      <c r="C335" s="5">
        <f>[3]Output!B730</f>
        <v>0</v>
      </c>
      <c r="D335" s="5">
        <f>[3]Output!C730</f>
        <v>0</v>
      </c>
      <c r="E335" s="8">
        <f>[3]Output!D730</f>
        <v>0</v>
      </c>
      <c r="F335" s="8">
        <f>[3]Output!E730</f>
        <v>0</v>
      </c>
      <c r="G335" s="22">
        <f t="shared" si="315"/>
        <v>0</v>
      </c>
      <c r="H335" s="22">
        <f t="shared" si="316"/>
        <v>0</v>
      </c>
      <c r="I335" s="250">
        <f t="shared" si="317"/>
        <v>0</v>
      </c>
      <c r="J335" s="36" t="e">
        <f t="shared" si="305"/>
        <v>#DIV/0!</v>
      </c>
      <c r="K335" s="36" t="e">
        <f t="shared" si="306"/>
        <v>#DIV/0!</v>
      </c>
      <c r="L335" s="10">
        <f>[3]Output!Q730</f>
        <v>0</v>
      </c>
      <c r="M335" s="10">
        <f>[3]Output!R730</f>
        <v>0</v>
      </c>
      <c r="O335" s="5">
        <f>[4]Output!B730</f>
        <v>0</v>
      </c>
      <c r="P335" s="5">
        <f>[4]Output!C730</f>
        <v>0</v>
      </c>
      <c r="Q335" s="8">
        <f>[4]Output!D730</f>
        <v>0</v>
      </c>
      <c r="R335" s="8">
        <f>[4]Output!E730</f>
        <v>0</v>
      </c>
      <c r="S335" s="22">
        <f t="shared" si="318"/>
        <v>0</v>
      </c>
      <c r="T335" s="22">
        <f t="shared" si="319"/>
        <v>0</v>
      </c>
      <c r="U335" s="250">
        <f t="shared" si="320"/>
        <v>0</v>
      </c>
      <c r="V335" s="36" t="e">
        <f t="shared" si="307"/>
        <v>#DIV/0!</v>
      </c>
      <c r="W335" s="36" t="e">
        <f t="shared" si="308"/>
        <v>#DIV/0!</v>
      </c>
      <c r="X335" s="10">
        <f>[4]Output!Q730</f>
        <v>0</v>
      </c>
      <c r="Y335" s="10">
        <f>[4]Output!R730</f>
        <v>0</v>
      </c>
      <c r="AA335" s="33">
        <v>5</v>
      </c>
      <c r="AC335" s="5">
        <f>[2]Output!B730</f>
        <v>0</v>
      </c>
      <c r="AD335" s="5">
        <f>[2]Output!C730</f>
        <v>0</v>
      </c>
      <c r="AE335" s="8">
        <f>[2]Output!D730</f>
        <v>0</v>
      </c>
      <c r="AF335" s="8">
        <f>[2]Output!E730</f>
        <v>0</v>
      </c>
      <c r="AG335" s="22">
        <f t="shared" si="321"/>
        <v>0</v>
      </c>
      <c r="AH335" s="22">
        <f t="shared" si="322"/>
        <v>0</v>
      </c>
      <c r="AI335" s="250">
        <f t="shared" si="323"/>
        <v>0</v>
      </c>
      <c r="AJ335" s="36" t="e">
        <f t="shared" si="309"/>
        <v>#DIV/0!</v>
      </c>
      <c r="AK335" s="36" t="e">
        <f t="shared" si="310"/>
        <v>#DIV/0!</v>
      </c>
      <c r="AL335" s="10">
        <f>[2]Output!Q730</f>
        <v>0</v>
      </c>
      <c r="AM335" s="10">
        <f>[2]Output!R730</f>
        <v>0</v>
      </c>
      <c r="AO335" s="5">
        <f>[5]Output!B730</f>
        <v>0</v>
      </c>
      <c r="AP335" s="5">
        <f>[5]Output!C730</f>
        <v>0</v>
      </c>
      <c r="AQ335" s="8">
        <f>[5]Output!D730</f>
        <v>0</v>
      </c>
      <c r="AR335" s="8">
        <f>[5]Output!E730</f>
        <v>0</v>
      </c>
      <c r="AS335" s="22">
        <f t="shared" si="324"/>
        <v>0</v>
      </c>
      <c r="AT335" s="22">
        <f t="shared" si="325"/>
        <v>0</v>
      </c>
      <c r="AU335" s="250">
        <f t="shared" si="326"/>
        <v>0</v>
      </c>
      <c r="AV335" s="36" t="e">
        <f t="shared" si="311"/>
        <v>#DIV/0!</v>
      </c>
      <c r="AW335" s="36" t="e">
        <f t="shared" si="312"/>
        <v>#DIV/0!</v>
      </c>
      <c r="AX335" s="10">
        <f>[5]Output!Q730</f>
        <v>0</v>
      </c>
      <c r="AY335" s="10">
        <f>[5]Output!R730</f>
        <v>0</v>
      </c>
      <c r="BA335" s="5">
        <f>[5]Output!N730</f>
        <v>0</v>
      </c>
      <c r="BB335" s="5">
        <f>[5]Output!O730</f>
        <v>0</v>
      </c>
      <c r="BC335" s="8">
        <f>[5]Output!P730</f>
        <v>0</v>
      </c>
      <c r="BD335" s="8">
        <f>[5]Output!Q730</f>
        <v>0</v>
      </c>
      <c r="BE335" s="22">
        <f t="shared" si="327"/>
        <v>0</v>
      </c>
      <c r="BF335" s="22">
        <f t="shared" si="328"/>
        <v>0</v>
      </c>
      <c r="BG335" s="250">
        <f t="shared" si="329"/>
        <v>0</v>
      </c>
      <c r="BH335" s="36" t="e">
        <f t="shared" si="313"/>
        <v>#DIV/0!</v>
      </c>
      <c r="BI335" s="36" t="e">
        <f t="shared" si="314"/>
        <v>#DIV/0!</v>
      </c>
      <c r="BJ335" s="10">
        <f>[5]Output!AC730</f>
        <v>0</v>
      </c>
      <c r="BK335" s="10">
        <f>[5]Output!AD730</f>
        <v>0</v>
      </c>
    </row>
    <row r="336" spans="1:63" x14ac:dyDescent="0.25">
      <c r="A336" s="33">
        <v>6</v>
      </c>
      <c r="C336" s="5">
        <f>[3]Output!B731</f>
        <v>0</v>
      </c>
      <c r="D336" s="5">
        <f>[3]Output!C731</f>
        <v>0</v>
      </c>
      <c r="E336" s="8">
        <f>[3]Output!D731</f>
        <v>0</v>
      </c>
      <c r="F336" s="8">
        <f>[3]Output!E731</f>
        <v>0</v>
      </c>
      <c r="G336" s="22">
        <f t="shared" si="315"/>
        <v>0</v>
      </c>
      <c r="H336" s="22">
        <f t="shared" si="316"/>
        <v>0</v>
      </c>
      <c r="I336" s="250">
        <f t="shared" si="317"/>
        <v>0</v>
      </c>
      <c r="J336" s="36" t="e">
        <f t="shared" si="305"/>
        <v>#DIV/0!</v>
      </c>
      <c r="K336" s="36" t="e">
        <f t="shared" si="306"/>
        <v>#DIV/0!</v>
      </c>
      <c r="L336" s="10">
        <f>[3]Output!Q731</f>
        <v>0</v>
      </c>
      <c r="M336" s="10">
        <f>[3]Output!R731</f>
        <v>0</v>
      </c>
      <c r="O336" s="5">
        <f>[4]Output!B731</f>
        <v>0</v>
      </c>
      <c r="P336" s="5">
        <f>[4]Output!C731</f>
        <v>0</v>
      </c>
      <c r="Q336" s="8">
        <f>[4]Output!D731</f>
        <v>0</v>
      </c>
      <c r="R336" s="8">
        <f>[4]Output!E731</f>
        <v>0</v>
      </c>
      <c r="S336" s="22">
        <f t="shared" si="318"/>
        <v>0</v>
      </c>
      <c r="T336" s="22">
        <f t="shared" si="319"/>
        <v>0</v>
      </c>
      <c r="U336" s="250">
        <f t="shared" si="320"/>
        <v>0</v>
      </c>
      <c r="V336" s="36" t="e">
        <f t="shared" si="307"/>
        <v>#DIV/0!</v>
      </c>
      <c r="W336" s="36" t="e">
        <f t="shared" si="308"/>
        <v>#DIV/0!</v>
      </c>
      <c r="X336" s="10">
        <f>[4]Output!Q731</f>
        <v>0</v>
      </c>
      <c r="Y336" s="10">
        <f>[4]Output!R731</f>
        <v>0</v>
      </c>
      <c r="AA336" s="33">
        <v>6</v>
      </c>
      <c r="AC336" s="5">
        <f>[2]Output!B731</f>
        <v>0</v>
      </c>
      <c r="AD336" s="5">
        <f>[2]Output!C731</f>
        <v>0</v>
      </c>
      <c r="AE336" s="8">
        <f>[2]Output!D731</f>
        <v>0</v>
      </c>
      <c r="AF336" s="8">
        <f>[2]Output!E731</f>
        <v>0</v>
      </c>
      <c r="AG336" s="22">
        <f t="shared" si="321"/>
        <v>0</v>
      </c>
      <c r="AH336" s="22">
        <f t="shared" si="322"/>
        <v>0</v>
      </c>
      <c r="AI336" s="250">
        <f t="shared" si="323"/>
        <v>0</v>
      </c>
      <c r="AJ336" s="36" t="e">
        <f t="shared" si="309"/>
        <v>#DIV/0!</v>
      </c>
      <c r="AK336" s="36" t="e">
        <f t="shared" si="310"/>
        <v>#DIV/0!</v>
      </c>
      <c r="AL336" s="10">
        <f>[2]Output!Q731</f>
        <v>0</v>
      </c>
      <c r="AM336" s="10">
        <f>[2]Output!R731</f>
        <v>0</v>
      </c>
      <c r="AO336" s="5">
        <f>[5]Output!B731</f>
        <v>0</v>
      </c>
      <c r="AP336" s="5">
        <f>[5]Output!C731</f>
        <v>0</v>
      </c>
      <c r="AQ336" s="8">
        <f>[5]Output!D731</f>
        <v>0</v>
      </c>
      <c r="AR336" s="8">
        <f>[5]Output!E731</f>
        <v>0</v>
      </c>
      <c r="AS336" s="22">
        <f t="shared" si="324"/>
        <v>0</v>
      </c>
      <c r="AT336" s="22">
        <f t="shared" si="325"/>
        <v>0</v>
      </c>
      <c r="AU336" s="250">
        <f t="shared" si="326"/>
        <v>0</v>
      </c>
      <c r="AV336" s="36" t="e">
        <f t="shared" si="311"/>
        <v>#DIV/0!</v>
      </c>
      <c r="AW336" s="36" t="e">
        <f t="shared" si="312"/>
        <v>#DIV/0!</v>
      </c>
      <c r="AX336" s="10">
        <f>[5]Output!Q731</f>
        <v>0</v>
      </c>
      <c r="AY336" s="10">
        <f>[5]Output!R731</f>
        <v>0</v>
      </c>
      <c r="BA336" s="5">
        <f>[5]Output!N731</f>
        <v>0</v>
      </c>
      <c r="BB336" s="5">
        <f>[5]Output!O731</f>
        <v>0</v>
      </c>
      <c r="BC336" s="8">
        <f>[5]Output!P731</f>
        <v>0</v>
      </c>
      <c r="BD336" s="8">
        <f>[5]Output!Q731</f>
        <v>0</v>
      </c>
      <c r="BE336" s="22">
        <f t="shared" si="327"/>
        <v>0</v>
      </c>
      <c r="BF336" s="22">
        <f t="shared" si="328"/>
        <v>0</v>
      </c>
      <c r="BG336" s="250">
        <f t="shared" si="329"/>
        <v>0</v>
      </c>
      <c r="BH336" s="36" t="e">
        <f t="shared" si="313"/>
        <v>#DIV/0!</v>
      </c>
      <c r="BI336" s="36" t="e">
        <f t="shared" si="314"/>
        <v>#DIV/0!</v>
      </c>
      <c r="BJ336" s="10">
        <f>[5]Output!AC731</f>
        <v>0</v>
      </c>
      <c r="BK336" s="10">
        <f>[5]Output!AD731</f>
        <v>0</v>
      </c>
    </row>
    <row r="337" spans="1:63" x14ac:dyDescent="0.25">
      <c r="A337" s="33">
        <v>7</v>
      </c>
      <c r="C337" s="5">
        <f>[3]Output!B732</f>
        <v>0</v>
      </c>
      <c r="D337" s="5">
        <f>[3]Output!C732</f>
        <v>0</v>
      </c>
      <c r="E337" s="8">
        <f>[3]Output!D732</f>
        <v>0</v>
      </c>
      <c r="F337" s="8">
        <f>[3]Output!E732</f>
        <v>0</v>
      </c>
      <c r="G337" s="22">
        <f t="shared" si="315"/>
        <v>0</v>
      </c>
      <c r="H337" s="22">
        <f t="shared" si="316"/>
        <v>0</v>
      </c>
      <c r="I337" s="250">
        <f t="shared" si="317"/>
        <v>0</v>
      </c>
      <c r="J337" s="36" t="e">
        <f t="shared" si="305"/>
        <v>#DIV/0!</v>
      </c>
      <c r="K337" s="36" t="e">
        <f t="shared" si="306"/>
        <v>#DIV/0!</v>
      </c>
      <c r="L337" s="10">
        <f>[3]Output!Q732</f>
        <v>0</v>
      </c>
      <c r="M337" s="10">
        <f>[3]Output!R732</f>
        <v>0</v>
      </c>
      <c r="O337" s="5">
        <f>[4]Output!B732</f>
        <v>0</v>
      </c>
      <c r="P337" s="5">
        <f>[4]Output!C732</f>
        <v>0</v>
      </c>
      <c r="Q337" s="8">
        <f>[4]Output!D732</f>
        <v>0</v>
      </c>
      <c r="R337" s="8">
        <f>[4]Output!E732</f>
        <v>0</v>
      </c>
      <c r="S337" s="22">
        <f t="shared" si="318"/>
        <v>0</v>
      </c>
      <c r="T337" s="22">
        <f t="shared" si="319"/>
        <v>0</v>
      </c>
      <c r="U337" s="250">
        <f t="shared" si="320"/>
        <v>0</v>
      </c>
      <c r="V337" s="36" t="e">
        <f t="shared" si="307"/>
        <v>#DIV/0!</v>
      </c>
      <c r="W337" s="36" t="e">
        <f t="shared" si="308"/>
        <v>#DIV/0!</v>
      </c>
      <c r="X337" s="10">
        <f>[4]Output!Q732</f>
        <v>0</v>
      </c>
      <c r="Y337" s="10">
        <f>[4]Output!R732</f>
        <v>0</v>
      </c>
      <c r="AA337" s="33">
        <v>7</v>
      </c>
      <c r="AC337" s="5">
        <f>[2]Output!B732</f>
        <v>0</v>
      </c>
      <c r="AD337" s="5">
        <f>[2]Output!C732</f>
        <v>0</v>
      </c>
      <c r="AE337" s="8">
        <f>[2]Output!D732</f>
        <v>0</v>
      </c>
      <c r="AF337" s="8">
        <f>[2]Output!E732</f>
        <v>0</v>
      </c>
      <c r="AG337" s="22">
        <f t="shared" si="321"/>
        <v>0</v>
      </c>
      <c r="AH337" s="22">
        <f t="shared" si="322"/>
        <v>0</v>
      </c>
      <c r="AI337" s="250">
        <f t="shared" si="323"/>
        <v>0</v>
      </c>
      <c r="AJ337" s="36" t="e">
        <f t="shared" si="309"/>
        <v>#DIV/0!</v>
      </c>
      <c r="AK337" s="36" t="e">
        <f t="shared" si="310"/>
        <v>#DIV/0!</v>
      </c>
      <c r="AL337" s="10">
        <f>[2]Output!Q732</f>
        <v>0</v>
      </c>
      <c r="AM337" s="10">
        <f>[2]Output!R732</f>
        <v>0</v>
      </c>
      <c r="AO337" s="5">
        <f>[5]Output!B732</f>
        <v>0</v>
      </c>
      <c r="AP337" s="5">
        <f>[5]Output!C732</f>
        <v>0</v>
      </c>
      <c r="AQ337" s="8">
        <f>[5]Output!D732</f>
        <v>0</v>
      </c>
      <c r="AR337" s="8">
        <f>[5]Output!E732</f>
        <v>0</v>
      </c>
      <c r="AS337" s="22">
        <f t="shared" si="324"/>
        <v>0</v>
      </c>
      <c r="AT337" s="22">
        <f t="shared" si="325"/>
        <v>0</v>
      </c>
      <c r="AU337" s="250">
        <f t="shared" si="326"/>
        <v>0</v>
      </c>
      <c r="AV337" s="36" t="e">
        <f t="shared" si="311"/>
        <v>#DIV/0!</v>
      </c>
      <c r="AW337" s="36" t="e">
        <f t="shared" si="312"/>
        <v>#DIV/0!</v>
      </c>
      <c r="AX337" s="10">
        <f>[5]Output!Q732</f>
        <v>0</v>
      </c>
      <c r="AY337" s="10">
        <f>[5]Output!R732</f>
        <v>0</v>
      </c>
      <c r="BA337" s="5">
        <f>[5]Output!N732</f>
        <v>0</v>
      </c>
      <c r="BB337" s="5">
        <f>[5]Output!O732</f>
        <v>0</v>
      </c>
      <c r="BC337" s="8">
        <f>[5]Output!P732</f>
        <v>0</v>
      </c>
      <c r="BD337" s="8">
        <f>[5]Output!Q732</f>
        <v>0</v>
      </c>
      <c r="BE337" s="22">
        <f t="shared" si="327"/>
        <v>0</v>
      </c>
      <c r="BF337" s="22">
        <f t="shared" si="328"/>
        <v>0</v>
      </c>
      <c r="BG337" s="250">
        <f t="shared" si="329"/>
        <v>0</v>
      </c>
      <c r="BH337" s="36" t="e">
        <f t="shared" si="313"/>
        <v>#DIV/0!</v>
      </c>
      <c r="BI337" s="36" t="e">
        <f t="shared" si="314"/>
        <v>#DIV/0!</v>
      </c>
      <c r="BJ337" s="10">
        <f>[5]Output!AC732</f>
        <v>0</v>
      </c>
      <c r="BK337" s="10">
        <f>[5]Output!AD732</f>
        <v>0</v>
      </c>
    </row>
    <row r="338" spans="1:63" x14ac:dyDescent="0.25">
      <c r="A338" s="34">
        <v>8</v>
      </c>
      <c r="C338" s="19">
        <f>[3]Output!B733</f>
        <v>0</v>
      </c>
      <c r="D338" s="19">
        <f>[3]Output!C733</f>
        <v>0</v>
      </c>
      <c r="E338" s="20">
        <f>[3]Output!D733</f>
        <v>0</v>
      </c>
      <c r="F338" s="20">
        <f>[3]Output!E733</f>
        <v>0</v>
      </c>
      <c r="G338" s="23">
        <f t="shared" si="315"/>
        <v>0</v>
      </c>
      <c r="H338" s="23">
        <f t="shared" si="316"/>
        <v>0</v>
      </c>
      <c r="I338" s="251">
        <f t="shared" si="317"/>
        <v>0</v>
      </c>
      <c r="J338" s="37" t="e">
        <f t="shared" si="305"/>
        <v>#DIV/0!</v>
      </c>
      <c r="K338" s="37" t="e">
        <f t="shared" si="306"/>
        <v>#DIV/0!</v>
      </c>
      <c r="L338" s="21">
        <f>[3]Output!Q733</f>
        <v>0</v>
      </c>
      <c r="M338" s="21">
        <f>[3]Output!R733</f>
        <v>0</v>
      </c>
      <c r="O338" s="19">
        <f>[4]Output!B733</f>
        <v>0</v>
      </c>
      <c r="P338" s="19">
        <f>[4]Output!C733</f>
        <v>0</v>
      </c>
      <c r="Q338" s="20">
        <f>[4]Output!D733</f>
        <v>0</v>
      </c>
      <c r="R338" s="20">
        <f>[4]Output!E733</f>
        <v>0</v>
      </c>
      <c r="S338" s="23">
        <f t="shared" si="318"/>
        <v>0</v>
      </c>
      <c r="T338" s="23">
        <f t="shared" si="319"/>
        <v>0</v>
      </c>
      <c r="U338" s="251">
        <f t="shared" si="320"/>
        <v>0</v>
      </c>
      <c r="V338" s="37" t="e">
        <f t="shared" si="307"/>
        <v>#DIV/0!</v>
      </c>
      <c r="W338" s="37" t="e">
        <f t="shared" si="308"/>
        <v>#DIV/0!</v>
      </c>
      <c r="X338" s="21">
        <f>[4]Output!Q733</f>
        <v>0</v>
      </c>
      <c r="Y338" s="21">
        <f>[4]Output!R733</f>
        <v>0</v>
      </c>
      <c r="AA338" s="34">
        <v>8</v>
      </c>
      <c r="AC338" s="19">
        <f>[2]Output!B733</f>
        <v>0</v>
      </c>
      <c r="AD338" s="19">
        <f>[2]Output!C733</f>
        <v>0</v>
      </c>
      <c r="AE338" s="20">
        <f>[2]Output!D733</f>
        <v>0</v>
      </c>
      <c r="AF338" s="20">
        <f>[2]Output!E733</f>
        <v>0</v>
      </c>
      <c r="AG338" s="23">
        <f t="shared" si="321"/>
        <v>0</v>
      </c>
      <c r="AH338" s="23">
        <f t="shared" si="322"/>
        <v>0</v>
      </c>
      <c r="AI338" s="251">
        <f t="shared" si="323"/>
        <v>0</v>
      </c>
      <c r="AJ338" s="37" t="e">
        <f t="shared" si="309"/>
        <v>#DIV/0!</v>
      </c>
      <c r="AK338" s="37" t="e">
        <f t="shared" si="310"/>
        <v>#DIV/0!</v>
      </c>
      <c r="AL338" s="21">
        <f>[2]Output!Q733</f>
        <v>0</v>
      </c>
      <c r="AM338" s="21">
        <f>[2]Output!R733</f>
        <v>0</v>
      </c>
      <c r="AO338" s="19">
        <f>[5]Output!B733</f>
        <v>0</v>
      </c>
      <c r="AP338" s="19">
        <f>[5]Output!C733</f>
        <v>0</v>
      </c>
      <c r="AQ338" s="20">
        <f>[5]Output!D733</f>
        <v>0</v>
      </c>
      <c r="AR338" s="20">
        <f>[5]Output!E733</f>
        <v>0</v>
      </c>
      <c r="AS338" s="23">
        <f t="shared" si="324"/>
        <v>0</v>
      </c>
      <c r="AT338" s="23">
        <f t="shared" si="325"/>
        <v>0</v>
      </c>
      <c r="AU338" s="251">
        <f t="shared" si="326"/>
        <v>0</v>
      </c>
      <c r="AV338" s="37" t="e">
        <f t="shared" si="311"/>
        <v>#DIV/0!</v>
      </c>
      <c r="AW338" s="37" t="e">
        <f t="shared" si="312"/>
        <v>#DIV/0!</v>
      </c>
      <c r="AX338" s="21">
        <f>[5]Output!Q733</f>
        <v>0</v>
      </c>
      <c r="AY338" s="21">
        <f>[5]Output!R733</f>
        <v>0</v>
      </c>
      <c r="BA338" s="19">
        <f>[5]Output!N733</f>
        <v>0</v>
      </c>
      <c r="BB338" s="19">
        <f>[5]Output!O733</f>
        <v>0</v>
      </c>
      <c r="BC338" s="20">
        <f>[5]Output!P733</f>
        <v>0</v>
      </c>
      <c r="BD338" s="20">
        <f>[5]Output!Q733</f>
        <v>0</v>
      </c>
      <c r="BE338" s="23">
        <f t="shared" si="327"/>
        <v>0</v>
      </c>
      <c r="BF338" s="23">
        <f t="shared" si="328"/>
        <v>0</v>
      </c>
      <c r="BG338" s="251">
        <f t="shared" si="329"/>
        <v>0</v>
      </c>
      <c r="BH338" s="37" t="e">
        <f t="shared" si="313"/>
        <v>#DIV/0!</v>
      </c>
      <c r="BI338" s="37" t="e">
        <f t="shared" si="314"/>
        <v>#DIV/0!</v>
      </c>
      <c r="BJ338" s="21">
        <f>[5]Output!AC733</f>
        <v>0</v>
      </c>
      <c r="BK338" s="21">
        <f>[5]Output!AD733</f>
        <v>0</v>
      </c>
    </row>
    <row r="339" spans="1:63" x14ac:dyDescent="0.25">
      <c r="A339" s="34">
        <v>9</v>
      </c>
      <c r="C339" s="19">
        <f>[3]Output!B734</f>
        <v>0</v>
      </c>
      <c r="D339" s="19">
        <f>[3]Output!C734</f>
        <v>0</v>
      </c>
      <c r="E339" s="20">
        <f>[3]Output!D734</f>
        <v>0</v>
      </c>
      <c r="F339" s="20">
        <f>[3]Output!E734</f>
        <v>0</v>
      </c>
      <c r="G339" s="23">
        <f t="shared" si="315"/>
        <v>0</v>
      </c>
      <c r="H339" s="23">
        <f t="shared" si="316"/>
        <v>0</v>
      </c>
      <c r="I339" s="251">
        <f t="shared" si="317"/>
        <v>0</v>
      </c>
      <c r="J339" s="37" t="e">
        <f t="shared" si="305"/>
        <v>#DIV/0!</v>
      </c>
      <c r="K339" s="37" t="e">
        <f t="shared" si="306"/>
        <v>#DIV/0!</v>
      </c>
      <c r="L339" s="21">
        <f>[3]Output!Q734</f>
        <v>0</v>
      </c>
      <c r="M339" s="21">
        <f>[3]Output!R734</f>
        <v>0</v>
      </c>
      <c r="O339" s="19">
        <f>[4]Output!B734</f>
        <v>0</v>
      </c>
      <c r="P339" s="19">
        <f>[4]Output!C734</f>
        <v>0</v>
      </c>
      <c r="Q339" s="20">
        <f>[4]Output!D734</f>
        <v>0</v>
      </c>
      <c r="R339" s="20">
        <f>[4]Output!E734</f>
        <v>0</v>
      </c>
      <c r="S339" s="23">
        <f t="shared" si="318"/>
        <v>0</v>
      </c>
      <c r="T339" s="23">
        <f t="shared" si="319"/>
        <v>0</v>
      </c>
      <c r="U339" s="251">
        <f t="shared" si="320"/>
        <v>0</v>
      </c>
      <c r="V339" s="37" t="e">
        <f t="shared" si="307"/>
        <v>#DIV/0!</v>
      </c>
      <c r="W339" s="37" t="e">
        <f t="shared" si="308"/>
        <v>#DIV/0!</v>
      </c>
      <c r="X339" s="21">
        <f>[4]Output!Q734</f>
        <v>0</v>
      </c>
      <c r="Y339" s="21">
        <f>[4]Output!R734</f>
        <v>0</v>
      </c>
      <c r="AA339" s="34">
        <v>9</v>
      </c>
      <c r="AC339" s="19">
        <f>[2]Output!B734</f>
        <v>0</v>
      </c>
      <c r="AD339" s="19">
        <f>[2]Output!C734</f>
        <v>0</v>
      </c>
      <c r="AE339" s="20">
        <f>[2]Output!D734</f>
        <v>0</v>
      </c>
      <c r="AF339" s="20">
        <f>[2]Output!E734</f>
        <v>0</v>
      </c>
      <c r="AG339" s="23">
        <f t="shared" si="321"/>
        <v>0</v>
      </c>
      <c r="AH339" s="23">
        <f t="shared" si="322"/>
        <v>0</v>
      </c>
      <c r="AI339" s="251">
        <f t="shared" si="323"/>
        <v>0</v>
      </c>
      <c r="AJ339" s="37" t="e">
        <f t="shared" si="309"/>
        <v>#DIV/0!</v>
      </c>
      <c r="AK339" s="37" t="e">
        <f t="shared" si="310"/>
        <v>#DIV/0!</v>
      </c>
      <c r="AL339" s="21">
        <f>[2]Output!Q734</f>
        <v>0</v>
      </c>
      <c r="AM339" s="21">
        <f>[2]Output!R734</f>
        <v>0</v>
      </c>
      <c r="AO339" s="19">
        <f>[5]Output!B734</f>
        <v>0</v>
      </c>
      <c r="AP339" s="19">
        <f>[5]Output!C734</f>
        <v>0</v>
      </c>
      <c r="AQ339" s="20">
        <f>[5]Output!D734</f>
        <v>0</v>
      </c>
      <c r="AR339" s="20">
        <f>[5]Output!E734</f>
        <v>0</v>
      </c>
      <c r="AS339" s="23">
        <f t="shared" si="324"/>
        <v>0</v>
      </c>
      <c r="AT339" s="23">
        <f t="shared" si="325"/>
        <v>0</v>
      </c>
      <c r="AU339" s="251">
        <f t="shared" si="326"/>
        <v>0</v>
      </c>
      <c r="AV339" s="37" t="e">
        <f t="shared" si="311"/>
        <v>#DIV/0!</v>
      </c>
      <c r="AW339" s="37" t="e">
        <f t="shared" si="312"/>
        <v>#DIV/0!</v>
      </c>
      <c r="AX339" s="21">
        <f>[5]Output!Q734</f>
        <v>0</v>
      </c>
      <c r="AY339" s="21">
        <f>[5]Output!R734</f>
        <v>0</v>
      </c>
      <c r="BA339" s="19">
        <f>[5]Output!N734</f>
        <v>0</v>
      </c>
      <c r="BB339" s="19">
        <f>[5]Output!O734</f>
        <v>0</v>
      </c>
      <c r="BC339" s="20">
        <f>[5]Output!P734</f>
        <v>0</v>
      </c>
      <c r="BD339" s="20">
        <f>[5]Output!Q734</f>
        <v>0</v>
      </c>
      <c r="BE339" s="23">
        <f t="shared" si="327"/>
        <v>0</v>
      </c>
      <c r="BF339" s="23">
        <f t="shared" si="328"/>
        <v>0</v>
      </c>
      <c r="BG339" s="251">
        <f t="shared" si="329"/>
        <v>0</v>
      </c>
      <c r="BH339" s="37" t="e">
        <f t="shared" si="313"/>
        <v>#DIV/0!</v>
      </c>
      <c r="BI339" s="37" t="e">
        <f t="shared" si="314"/>
        <v>#DIV/0!</v>
      </c>
      <c r="BJ339" s="21">
        <f>[5]Output!AC734</f>
        <v>0</v>
      </c>
      <c r="BK339" s="21">
        <f>[5]Output!AD734</f>
        <v>0</v>
      </c>
    </row>
    <row r="340" spans="1:63" x14ac:dyDescent="0.25">
      <c r="A340" s="34">
        <v>10</v>
      </c>
      <c r="C340" s="19">
        <f>[3]Output!B735</f>
        <v>0</v>
      </c>
      <c r="D340" s="19">
        <f>[3]Output!C735</f>
        <v>0</v>
      </c>
      <c r="E340" s="20">
        <f>[3]Output!D735</f>
        <v>0</v>
      </c>
      <c r="F340" s="20">
        <f>[3]Output!E735</f>
        <v>0</v>
      </c>
      <c r="G340" s="23">
        <f t="shared" si="315"/>
        <v>0</v>
      </c>
      <c r="H340" s="23">
        <f t="shared" si="316"/>
        <v>0</v>
      </c>
      <c r="I340" s="251">
        <f t="shared" si="317"/>
        <v>0</v>
      </c>
      <c r="J340" s="37" t="e">
        <f t="shared" si="305"/>
        <v>#DIV/0!</v>
      </c>
      <c r="K340" s="37" t="e">
        <f t="shared" si="306"/>
        <v>#DIV/0!</v>
      </c>
      <c r="L340" s="21">
        <f>[3]Output!Q735</f>
        <v>0</v>
      </c>
      <c r="M340" s="21">
        <f>[3]Output!R735</f>
        <v>0</v>
      </c>
      <c r="O340" s="19">
        <f>[4]Output!B735</f>
        <v>0</v>
      </c>
      <c r="P340" s="19">
        <f>[4]Output!C735</f>
        <v>0</v>
      </c>
      <c r="Q340" s="20">
        <f>[4]Output!D735</f>
        <v>0</v>
      </c>
      <c r="R340" s="20">
        <f>[4]Output!E735</f>
        <v>0</v>
      </c>
      <c r="S340" s="23">
        <f t="shared" si="318"/>
        <v>0</v>
      </c>
      <c r="T340" s="23">
        <f t="shared" si="319"/>
        <v>0</v>
      </c>
      <c r="U340" s="251">
        <f t="shared" si="320"/>
        <v>0</v>
      </c>
      <c r="V340" s="37" t="e">
        <f t="shared" si="307"/>
        <v>#DIV/0!</v>
      </c>
      <c r="W340" s="37" t="e">
        <f t="shared" si="308"/>
        <v>#DIV/0!</v>
      </c>
      <c r="X340" s="21">
        <f>[4]Output!Q735</f>
        <v>0</v>
      </c>
      <c r="Y340" s="21">
        <f>[4]Output!R735</f>
        <v>0</v>
      </c>
      <c r="AA340" s="34">
        <v>10</v>
      </c>
      <c r="AC340" s="19">
        <f>[2]Output!B735</f>
        <v>0</v>
      </c>
      <c r="AD340" s="19">
        <f>[2]Output!C735</f>
        <v>0</v>
      </c>
      <c r="AE340" s="20">
        <f>[2]Output!D735</f>
        <v>0</v>
      </c>
      <c r="AF340" s="20">
        <f>[2]Output!E735</f>
        <v>0</v>
      </c>
      <c r="AG340" s="23">
        <f t="shared" si="321"/>
        <v>0</v>
      </c>
      <c r="AH340" s="23">
        <f t="shared" si="322"/>
        <v>0</v>
      </c>
      <c r="AI340" s="251">
        <f t="shared" si="323"/>
        <v>0</v>
      </c>
      <c r="AJ340" s="37" t="e">
        <f t="shared" si="309"/>
        <v>#DIV/0!</v>
      </c>
      <c r="AK340" s="37" t="e">
        <f t="shared" si="310"/>
        <v>#DIV/0!</v>
      </c>
      <c r="AL340" s="21">
        <f>[2]Output!Q735</f>
        <v>0</v>
      </c>
      <c r="AM340" s="21">
        <f>[2]Output!R735</f>
        <v>0</v>
      </c>
      <c r="AO340" s="19">
        <f>[5]Output!B735</f>
        <v>0</v>
      </c>
      <c r="AP340" s="19">
        <f>[5]Output!C735</f>
        <v>0</v>
      </c>
      <c r="AQ340" s="20">
        <f>[5]Output!D735</f>
        <v>0</v>
      </c>
      <c r="AR340" s="20">
        <f>[5]Output!E735</f>
        <v>0</v>
      </c>
      <c r="AS340" s="23">
        <f t="shared" si="324"/>
        <v>0</v>
      </c>
      <c r="AT340" s="23">
        <f t="shared" si="325"/>
        <v>0</v>
      </c>
      <c r="AU340" s="251">
        <f t="shared" si="326"/>
        <v>0</v>
      </c>
      <c r="AV340" s="37" t="e">
        <f t="shared" si="311"/>
        <v>#DIV/0!</v>
      </c>
      <c r="AW340" s="37" t="e">
        <f t="shared" si="312"/>
        <v>#DIV/0!</v>
      </c>
      <c r="AX340" s="21">
        <f>[5]Output!Q735</f>
        <v>0</v>
      </c>
      <c r="AY340" s="21">
        <f>[5]Output!R735</f>
        <v>0</v>
      </c>
      <c r="BA340" s="19">
        <f>[5]Output!N735</f>
        <v>0</v>
      </c>
      <c r="BB340" s="19">
        <f>[5]Output!O735</f>
        <v>0</v>
      </c>
      <c r="BC340" s="20">
        <f>[5]Output!P735</f>
        <v>0</v>
      </c>
      <c r="BD340" s="20">
        <f>[5]Output!Q735</f>
        <v>0</v>
      </c>
      <c r="BE340" s="23">
        <f t="shared" si="327"/>
        <v>0</v>
      </c>
      <c r="BF340" s="23">
        <f t="shared" si="328"/>
        <v>0</v>
      </c>
      <c r="BG340" s="251">
        <f t="shared" si="329"/>
        <v>0</v>
      </c>
      <c r="BH340" s="37" t="e">
        <f t="shared" si="313"/>
        <v>#DIV/0!</v>
      </c>
      <c r="BI340" s="37" t="e">
        <f t="shared" si="314"/>
        <v>#DIV/0!</v>
      </c>
      <c r="BJ340" s="21">
        <f>[5]Output!AC735</f>
        <v>0</v>
      </c>
      <c r="BK340" s="21">
        <f>[5]Output!AD735</f>
        <v>0</v>
      </c>
    </row>
    <row r="341" spans="1:63" x14ac:dyDescent="0.25">
      <c r="A341" s="33">
        <v>11</v>
      </c>
      <c r="C341" s="5">
        <f>[3]Output!B736</f>
        <v>0</v>
      </c>
      <c r="D341" s="5">
        <f>[3]Output!C736</f>
        <v>0</v>
      </c>
      <c r="E341" s="8">
        <f>[3]Output!D736</f>
        <v>0</v>
      </c>
      <c r="F341" s="8">
        <f>[3]Output!E736</f>
        <v>0</v>
      </c>
      <c r="G341" s="22">
        <f t="shared" si="315"/>
        <v>0</v>
      </c>
      <c r="H341" s="22">
        <f t="shared" si="316"/>
        <v>0</v>
      </c>
      <c r="I341" s="250">
        <f t="shared" si="317"/>
        <v>0</v>
      </c>
      <c r="J341" s="36" t="e">
        <f t="shared" si="305"/>
        <v>#DIV/0!</v>
      </c>
      <c r="K341" s="36" t="e">
        <f t="shared" si="306"/>
        <v>#DIV/0!</v>
      </c>
      <c r="L341" s="10">
        <f>[3]Output!Q736</f>
        <v>0</v>
      </c>
      <c r="M341" s="10">
        <f>[3]Output!R736</f>
        <v>0</v>
      </c>
      <c r="O341" s="5">
        <f>[4]Output!B736</f>
        <v>0</v>
      </c>
      <c r="P341" s="5">
        <f>[4]Output!C736</f>
        <v>0</v>
      </c>
      <c r="Q341" s="8">
        <f>[4]Output!D736</f>
        <v>0</v>
      </c>
      <c r="R341" s="8">
        <f>[4]Output!E736</f>
        <v>0</v>
      </c>
      <c r="S341" s="22">
        <f t="shared" si="318"/>
        <v>0</v>
      </c>
      <c r="T341" s="22">
        <f t="shared" si="319"/>
        <v>0</v>
      </c>
      <c r="U341" s="250">
        <f t="shared" si="320"/>
        <v>0</v>
      </c>
      <c r="V341" s="36" t="e">
        <f t="shared" si="307"/>
        <v>#DIV/0!</v>
      </c>
      <c r="W341" s="36" t="e">
        <f t="shared" si="308"/>
        <v>#DIV/0!</v>
      </c>
      <c r="X341" s="10">
        <f>[4]Output!Q736</f>
        <v>0</v>
      </c>
      <c r="Y341" s="10">
        <f>[4]Output!R736</f>
        <v>0</v>
      </c>
      <c r="AA341" s="33">
        <v>11</v>
      </c>
      <c r="AC341" s="5">
        <f>[2]Output!B736</f>
        <v>0</v>
      </c>
      <c r="AD341" s="5">
        <f>[2]Output!C736</f>
        <v>0</v>
      </c>
      <c r="AE341" s="8">
        <f>[2]Output!D736</f>
        <v>0</v>
      </c>
      <c r="AF341" s="8">
        <f>[2]Output!E736</f>
        <v>0</v>
      </c>
      <c r="AG341" s="22">
        <f t="shared" si="321"/>
        <v>0</v>
      </c>
      <c r="AH341" s="22">
        <f t="shared" si="322"/>
        <v>0</v>
      </c>
      <c r="AI341" s="250">
        <f t="shared" si="323"/>
        <v>0</v>
      </c>
      <c r="AJ341" s="36" t="e">
        <f t="shared" si="309"/>
        <v>#DIV/0!</v>
      </c>
      <c r="AK341" s="36" t="e">
        <f t="shared" si="310"/>
        <v>#DIV/0!</v>
      </c>
      <c r="AL341" s="10">
        <f>[2]Output!Q736</f>
        <v>0</v>
      </c>
      <c r="AM341" s="10">
        <f>[2]Output!R736</f>
        <v>0</v>
      </c>
      <c r="AO341" s="5">
        <f>[5]Output!B736</f>
        <v>0</v>
      </c>
      <c r="AP341" s="5">
        <f>[5]Output!C736</f>
        <v>0</v>
      </c>
      <c r="AQ341" s="8">
        <f>[5]Output!D736</f>
        <v>0</v>
      </c>
      <c r="AR341" s="8">
        <f>[5]Output!E736</f>
        <v>0</v>
      </c>
      <c r="AS341" s="22">
        <f t="shared" si="324"/>
        <v>0</v>
      </c>
      <c r="AT341" s="22">
        <f t="shared" si="325"/>
        <v>0</v>
      </c>
      <c r="AU341" s="250">
        <f t="shared" si="326"/>
        <v>0</v>
      </c>
      <c r="AV341" s="36" t="e">
        <f t="shared" si="311"/>
        <v>#DIV/0!</v>
      </c>
      <c r="AW341" s="36" t="e">
        <f t="shared" si="312"/>
        <v>#DIV/0!</v>
      </c>
      <c r="AX341" s="10">
        <f>[5]Output!Q736</f>
        <v>0</v>
      </c>
      <c r="AY341" s="10">
        <f>[5]Output!R736</f>
        <v>0</v>
      </c>
      <c r="BA341" s="5">
        <f>[5]Output!N736</f>
        <v>0</v>
      </c>
      <c r="BB341" s="5">
        <f>[5]Output!O736</f>
        <v>0</v>
      </c>
      <c r="BC341" s="8">
        <f>[5]Output!P736</f>
        <v>0</v>
      </c>
      <c r="BD341" s="8">
        <f>[5]Output!Q736</f>
        <v>0</v>
      </c>
      <c r="BE341" s="22">
        <f t="shared" si="327"/>
        <v>0</v>
      </c>
      <c r="BF341" s="22">
        <f t="shared" si="328"/>
        <v>0</v>
      </c>
      <c r="BG341" s="250">
        <f t="shared" si="329"/>
        <v>0</v>
      </c>
      <c r="BH341" s="36" t="e">
        <f t="shared" si="313"/>
        <v>#DIV/0!</v>
      </c>
      <c r="BI341" s="36" t="e">
        <f t="shared" si="314"/>
        <v>#DIV/0!</v>
      </c>
      <c r="BJ341" s="10">
        <f>[5]Output!AC736</f>
        <v>0</v>
      </c>
      <c r="BK341" s="10">
        <f>[5]Output!AD736</f>
        <v>0</v>
      </c>
    </row>
    <row r="342" spans="1:63" x14ac:dyDescent="0.25">
      <c r="A342" s="33">
        <v>12</v>
      </c>
      <c r="C342" s="5">
        <f>[3]Output!B737</f>
        <v>0</v>
      </c>
      <c r="D342" s="5">
        <f>[3]Output!C737</f>
        <v>0</v>
      </c>
      <c r="E342" s="8">
        <f>[3]Output!D737</f>
        <v>0</v>
      </c>
      <c r="F342" s="8">
        <f>[3]Output!E737</f>
        <v>0</v>
      </c>
      <c r="G342" s="22">
        <f t="shared" si="315"/>
        <v>0</v>
      </c>
      <c r="H342" s="22">
        <f t="shared" si="316"/>
        <v>0</v>
      </c>
      <c r="I342" s="250">
        <f t="shared" si="317"/>
        <v>0</v>
      </c>
      <c r="J342" s="36" t="e">
        <f t="shared" si="305"/>
        <v>#DIV/0!</v>
      </c>
      <c r="K342" s="36" t="e">
        <f t="shared" si="306"/>
        <v>#DIV/0!</v>
      </c>
      <c r="L342" s="10">
        <f>[3]Output!Q737</f>
        <v>0</v>
      </c>
      <c r="M342" s="10">
        <f>[3]Output!R737</f>
        <v>0</v>
      </c>
      <c r="O342" s="5">
        <f>[4]Output!B737</f>
        <v>0</v>
      </c>
      <c r="P342" s="5">
        <f>[4]Output!C737</f>
        <v>0</v>
      </c>
      <c r="Q342" s="8">
        <f>[4]Output!D737</f>
        <v>0</v>
      </c>
      <c r="R342" s="8">
        <f>[4]Output!E737</f>
        <v>0</v>
      </c>
      <c r="S342" s="22">
        <f t="shared" si="318"/>
        <v>0</v>
      </c>
      <c r="T342" s="22">
        <f t="shared" si="319"/>
        <v>0</v>
      </c>
      <c r="U342" s="250">
        <f t="shared" si="320"/>
        <v>0</v>
      </c>
      <c r="V342" s="36" t="e">
        <f t="shared" si="307"/>
        <v>#DIV/0!</v>
      </c>
      <c r="W342" s="36" t="e">
        <f t="shared" si="308"/>
        <v>#DIV/0!</v>
      </c>
      <c r="X342" s="10">
        <f>[4]Output!Q737</f>
        <v>0</v>
      </c>
      <c r="Y342" s="10">
        <f>[4]Output!R737</f>
        <v>0</v>
      </c>
      <c r="AA342" s="33">
        <v>12</v>
      </c>
      <c r="AC342" s="5">
        <f>[2]Output!B737</f>
        <v>0</v>
      </c>
      <c r="AD342" s="5">
        <f>[2]Output!C737</f>
        <v>0</v>
      </c>
      <c r="AE342" s="8">
        <f>[2]Output!D737</f>
        <v>0</v>
      </c>
      <c r="AF342" s="8">
        <f>[2]Output!E737</f>
        <v>0</v>
      </c>
      <c r="AG342" s="22">
        <f t="shared" si="321"/>
        <v>0</v>
      </c>
      <c r="AH342" s="22">
        <f t="shared" si="322"/>
        <v>0</v>
      </c>
      <c r="AI342" s="250">
        <f t="shared" si="323"/>
        <v>0</v>
      </c>
      <c r="AJ342" s="36" t="e">
        <f t="shared" si="309"/>
        <v>#DIV/0!</v>
      </c>
      <c r="AK342" s="36" t="e">
        <f t="shared" si="310"/>
        <v>#DIV/0!</v>
      </c>
      <c r="AL342" s="10">
        <f>[2]Output!Q737</f>
        <v>0</v>
      </c>
      <c r="AM342" s="10">
        <f>[2]Output!R737</f>
        <v>0</v>
      </c>
      <c r="AO342" s="5">
        <f>[5]Output!B737</f>
        <v>0</v>
      </c>
      <c r="AP342" s="5">
        <f>[5]Output!C737</f>
        <v>0</v>
      </c>
      <c r="AQ342" s="8">
        <f>[5]Output!D737</f>
        <v>0</v>
      </c>
      <c r="AR342" s="8">
        <f>[5]Output!E737</f>
        <v>0</v>
      </c>
      <c r="AS342" s="22">
        <f t="shared" si="324"/>
        <v>0</v>
      </c>
      <c r="AT342" s="22">
        <f t="shared" si="325"/>
        <v>0</v>
      </c>
      <c r="AU342" s="250">
        <f t="shared" si="326"/>
        <v>0</v>
      </c>
      <c r="AV342" s="36" t="e">
        <f t="shared" si="311"/>
        <v>#DIV/0!</v>
      </c>
      <c r="AW342" s="36" t="e">
        <f t="shared" si="312"/>
        <v>#DIV/0!</v>
      </c>
      <c r="AX342" s="10">
        <f>[5]Output!Q737</f>
        <v>0</v>
      </c>
      <c r="AY342" s="10">
        <f>[5]Output!R737</f>
        <v>0</v>
      </c>
      <c r="BA342" s="5">
        <f>[5]Output!N737</f>
        <v>0</v>
      </c>
      <c r="BB342" s="5">
        <f>[5]Output!O737</f>
        <v>0</v>
      </c>
      <c r="BC342" s="8">
        <f>[5]Output!P737</f>
        <v>0</v>
      </c>
      <c r="BD342" s="8">
        <f>[5]Output!Q737</f>
        <v>0</v>
      </c>
      <c r="BE342" s="22">
        <f t="shared" si="327"/>
        <v>0</v>
      </c>
      <c r="BF342" s="22">
        <f t="shared" si="328"/>
        <v>0</v>
      </c>
      <c r="BG342" s="250">
        <f t="shared" si="329"/>
        <v>0</v>
      </c>
      <c r="BH342" s="36" t="e">
        <f t="shared" si="313"/>
        <v>#DIV/0!</v>
      </c>
      <c r="BI342" s="36" t="e">
        <f t="shared" si="314"/>
        <v>#DIV/0!</v>
      </c>
      <c r="BJ342" s="10">
        <f>[5]Output!AC737</f>
        <v>0</v>
      </c>
      <c r="BK342" s="10">
        <f>[5]Output!AD737</f>
        <v>0</v>
      </c>
    </row>
    <row r="343" spans="1:63" x14ac:dyDescent="0.25">
      <c r="A343" s="33">
        <v>13</v>
      </c>
      <c r="C343" s="5">
        <f>[3]Output!B738</f>
        <v>0</v>
      </c>
      <c r="D343" s="5">
        <f>[3]Output!C738</f>
        <v>0</v>
      </c>
      <c r="E343" s="8">
        <f>[3]Output!D738</f>
        <v>0</v>
      </c>
      <c r="F343" s="8">
        <f>[3]Output!E738</f>
        <v>0</v>
      </c>
      <c r="G343" s="22">
        <f t="shared" si="315"/>
        <v>0</v>
      </c>
      <c r="H343" s="22">
        <f t="shared" si="316"/>
        <v>0</v>
      </c>
      <c r="I343" s="250">
        <f t="shared" si="317"/>
        <v>0</v>
      </c>
      <c r="J343" s="36" t="e">
        <f t="shared" si="305"/>
        <v>#DIV/0!</v>
      </c>
      <c r="K343" s="36" t="e">
        <f t="shared" si="306"/>
        <v>#DIV/0!</v>
      </c>
      <c r="L343" s="10">
        <f>[3]Output!Q738</f>
        <v>0</v>
      </c>
      <c r="M343" s="10">
        <f>[3]Output!R738</f>
        <v>0</v>
      </c>
      <c r="O343" s="5">
        <f>[4]Output!B738</f>
        <v>0</v>
      </c>
      <c r="P343" s="5">
        <f>[4]Output!C738</f>
        <v>0</v>
      </c>
      <c r="Q343" s="8">
        <f>[4]Output!D738</f>
        <v>0</v>
      </c>
      <c r="R343" s="8">
        <f>[4]Output!E738</f>
        <v>0</v>
      </c>
      <c r="S343" s="22">
        <f t="shared" si="318"/>
        <v>0</v>
      </c>
      <c r="T343" s="22">
        <f t="shared" si="319"/>
        <v>0</v>
      </c>
      <c r="U343" s="250">
        <f t="shared" si="320"/>
        <v>0</v>
      </c>
      <c r="V343" s="36" t="e">
        <f t="shared" si="307"/>
        <v>#DIV/0!</v>
      </c>
      <c r="W343" s="36" t="e">
        <f t="shared" si="308"/>
        <v>#DIV/0!</v>
      </c>
      <c r="X343" s="10">
        <f>[4]Output!Q738</f>
        <v>0</v>
      </c>
      <c r="Y343" s="10">
        <f>[4]Output!R738</f>
        <v>0</v>
      </c>
      <c r="AA343" s="33">
        <v>13</v>
      </c>
      <c r="AC343" s="5">
        <f>[2]Output!B738</f>
        <v>0</v>
      </c>
      <c r="AD343" s="5">
        <f>[2]Output!C738</f>
        <v>0</v>
      </c>
      <c r="AE343" s="8">
        <f>[2]Output!D738</f>
        <v>0</v>
      </c>
      <c r="AF343" s="8">
        <f>[2]Output!E738</f>
        <v>0</v>
      </c>
      <c r="AG343" s="22">
        <f t="shared" si="321"/>
        <v>0</v>
      </c>
      <c r="AH343" s="22">
        <f t="shared" si="322"/>
        <v>0</v>
      </c>
      <c r="AI343" s="250">
        <f t="shared" si="323"/>
        <v>0</v>
      </c>
      <c r="AJ343" s="36" t="e">
        <f t="shared" si="309"/>
        <v>#DIV/0!</v>
      </c>
      <c r="AK343" s="36" t="e">
        <f t="shared" si="310"/>
        <v>#DIV/0!</v>
      </c>
      <c r="AL343" s="10">
        <f>[2]Output!Q738</f>
        <v>0</v>
      </c>
      <c r="AM343" s="10">
        <f>[2]Output!R738</f>
        <v>0</v>
      </c>
      <c r="AO343" s="5">
        <f>[5]Output!B738</f>
        <v>0</v>
      </c>
      <c r="AP343" s="5">
        <f>[5]Output!C738</f>
        <v>0</v>
      </c>
      <c r="AQ343" s="8">
        <f>[5]Output!D738</f>
        <v>0</v>
      </c>
      <c r="AR343" s="8">
        <f>[5]Output!E738</f>
        <v>0</v>
      </c>
      <c r="AS343" s="22">
        <f t="shared" si="324"/>
        <v>0</v>
      </c>
      <c r="AT343" s="22">
        <f t="shared" si="325"/>
        <v>0</v>
      </c>
      <c r="AU343" s="250">
        <f t="shared" si="326"/>
        <v>0</v>
      </c>
      <c r="AV343" s="36" t="e">
        <f t="shared" si="311"/>
        <v>#DIV/0!</v>
      </c>
      <c r="AW343" s="36" t="e">
        <f t="shared" si="312"/>
        <v>#DIV/0!</v>
      </c>
      <c r="AX343" s="10">
        <f>[5]Output!Q738</f>
        <v>0</v>
      </c>
      <c r="AY343" s="10">
        <f>[5]Output!R738</f>
        <v>0</v>
      </c>
      <c r="BA343" s="5">
        <f>[5]Output!N738</f>
        <v>0</v>
      </c>
      <c r="BB343" s="5">
        <f>[5]Output!O738</f>
        <v>0</v>
      </c>
      <c r="BC343" s="8">
        <f>[5]Output!P738</f>
        <v>0</v>
      </c>
      <c r="BD343" s="8">
        <f>[5]Output!Q738</f>
        <v>0</v>
      </c>
      <c r="BE343" s="22">
        <f t="shared" si="327"/>
        <v>0</v>
      </c>
      <c r="BF343" s="22">
        <f t="shared" si="328"/>
        <v>0</v>
      </c>
      <c r="BG343" s="250">
        <f t="shared" si="329"/>
        <v>0</v>
      </c>
      <c r="BH343" s="36" t="e">
        <f t="shared" si="313"/>
        <v>#DIV/0!</v>
      </c>
      <c r="BI343" s="36" t="e">
        <f t="shared" si="314"/>
        <v>#DIV/0!</v>
      </c>
      <c r="BJ343" s="10">
        <f>[5]Output!AC738</f>
        <v>0</v>
      </c>
      <c r="BK343" s="10">
        <f>[5]Output!AD738</f>
        <v>0</v>
      </c>
    </row>
    <row r="344" spans="1:63" x14ac:dyDescent="0.25">
      <c r="A344" s="33">
        <v>14</v>
      </c>
      <c r="C344" s="5">
        <f>[3]Output!B739</f>
        <v>0</v>
      </c>
      <c r="D344" s="5">
        <f>[3]Output!C739</f>
        <v>0</v>
      </c>
      <c r="E344" s="8">
        <f>[3]Output!D739</f>
        <v>0</v>
      </c>
      <c r="F344" s="8">
        <f>[3]Output!E739</f>
        <v>0</v>
      </c>
      <c r="G344" s="22">
        <f t="shared" si="315"/>
        <v>0</v>
      </c>
      <c r="H344" s="22">
        <f t="shared" si="316"/>
        <v>0</v>
      </c>
      <c r="I344" s="250">
        <f t="shared" si="317"/>
        <v>0</v>
      </c>
      <c r="J344" s="36" t="e">
        <f t="shared" si="305"/>
        <v>#DIV/0!</v>
      </c>
      <c r="K344" s="36" t="e">
        <f t="shared" si="306"/>
        <v>#DIV/0!</v>
      </c>
      <c r="L344" s="10">
        <f>[3]Output!Q739</f>
        <v>0</v>
      </c>
      <c r="M344" s="10">
        <f>[3]Output!R739</f>
        <v>0</v>
      </c>
      <c r="O344" s="5">
        <f>[4]Output!B739</f>
        <v>0</v>
      </c>
      <c r="P344" s="5">
        <f>[4]Output!C739</f>
        <v>0</v>
      </c>
      <c r="Q344" s="8">
        <f>[4]Output!D739</f>
        <v>0</v>
      </c>
      <c r="R344" s="8">
        <f>[4]Output!E739</f>
        <v>0</v>
      </c>
      <c r="S344" s="22">
        <f t="shared" si="318"/>
        <v>0</v>
      </c>
      <c r="T344" s="22">
        <f t="shared" si="319"/>
        <v>0</v>
      </c>
      <c r="U344" s="250">
        <f t="shared" si="320"/>
        <v>0</v>
      </c>
      <c r="V344" s="36" t="e">
        <f t="shared" si="307"/>
        <v>#DIV/0!</v>
      </c>
      <c r="W344" s="36" t="e">
        <f t="shared" si="308"/>
        <v>#DIV/0!</v>
      </c>
      <c r="X344" s="10">
        <f>[4]Output!Q739</f>
        <v>0</v>
      </c>
      <c r="Y344" s="10">
        <f>[4]Output!R739</f>
        <v>0</v>
      </c>
      <c r="AA344" s="33">
        <v>14</v>
      </c>
      <c r="AC344" s="5">
        <f>[2]Output!B739</f>
        <v>0</v>
      </c>
      <c r="AD344" s="5">
        <f>[2]Output!C739</f>
        <v>0</v>
      </c>
      <c r="AE344" s="8">
        <f>[2]Output!D739</f>
        <v>0</v>
      </c>
      <c r="AF344" s="8">
        <f>[2]Output!E739</f>
        <v>0</v>
      </c>
      <c r="AG344" s="22">
        <f t="shared" si="321"/>
        <v>0</v>
      </c>
      <c r="AH344" s="22">
        <f t="shared" si="322"/>
        <v>0</v>
      </c>
      <c r="AI344" s="250">
        <f t="shared" si="323"/>
        <v>0</v>
      </c>
      <c r="AJ344" s="36" t="e">
        <f t="shared" si="309"/>
        <v>#DIV/0!</v>
      </c>
      <c r="AK344" s="36" t="e">
        <f t="shared" si="310"/>
        <v>#DIV/0!</v>
      </c>
      <c r="AL344" s="10">
        <f>[2]Output!Q739</f>
        <v>0</v>
      </c>
      <c r="AM344" s="10">
        <f>[2]Output!R739</f>
        <v>0</v>
      </c>
      <c r="AO344" s="5">
        <f>[5]Output!B739</f>
        <v>0</v>
      </c>
      <c r="AP344" s="5">
        <f>[5]Output!C739</f>
        <v>0</v>
      </c>
      <c r="AQ344" s="8">
        <f>[5]Output!D739</f>
        <v>0</v>
      </c>
      <c r="AR344" s="8">
        <f>[5]Output!E739</f>
        <v>0</v>
      </c>
      <c r="AS344" s="22">
        <f t="shared" si="324"/>
        <v>0</v>
      </c>
      <c r="AT344" s="22">
        <f t="shared" si="325"/>
        <v>0</v>
      </c>
      <c r="AU344" s="250">
        <f t="shared" si="326"/>
        <v>0</v>
      </c>
      <c r="AV344" s="36" t="e">
        <f t="shared" si="311"/>
        <v>#DIV/0!</v>
      </c>
      <c r="AW344" s="36" t="e">
        <f t="shared" si="312"/>
        <v>#DIV/0!</v>
      </c>
      <c r="AX344" s="10">
        <f>[5]Output!Q739</f>
        <v>0</v>
      </c>
      <c r="AY344" s="10">
        <f>[5]Output!R739</f>
        <v>0</v>
      </c>
      <c r="BA344" s="5">
        <f>[5]Output!N739</f>
        <v>0</v>
      </c>
      <c r="BB344" s="5">
        <f>[5]Output!O739</f>
        <v>0</v>
      </c>
      <c r="BC344" s="8">
        <f>[5]Output!P739</f>
        <v>0</v>
      </c>
      <c r="BD344" s="8">
        <f>[5]Output!Q739</f>
        <v>0</v>
      </c>
      <c r="BE344" s="22">
        <f t="shared" si="327"/>
        <v>0</v>
      </c>
      <c r="BF344" s="22">
        <f t="shared" si="328"/>
        <v>0</v>
      </c>
      <c r="BG344" s="250">
        <f t="shared" si="329"/>
        <v>0</v>
      </c>
      <c r="BH344" s="36" t="e">
        <f t="shared" si="313"/>
        <v>#DIV/0!</v>
      </c>
      <c r="BI344" s="36" t="e">
        <f t="shared" si="314"/>
        <v>#DIV/0!</v>
      </c>
      <c r="BJ344" s="10">
        <f>[5]Output!AC739</f>
        <v>0</v>
      </c>
      <c r="BK344" s="10">
        <f>[5]Output!AD739</f>
        <v>0</v>
      </c>
    </row>
    <row r="345" spans="1:63" x14ac:dyDescent="0.25">
      <c r="A345" s="33">
        <v>15</v>
      </c>
      <c r="C345" s="5">
        <f>[3]Output!B740</f>
        <v>0</v>
      </c>
      <c r="D345" s="5">
        <f>[3]Output!C740</f>
        <v>0</v>
      </c>
      <c r="E345" s="8">
        <f>[3]Output!D740</f>
        <v>0</v>
      </c>
      <c r="F345" s="8">
        <f>[3]Output!E740</f>
        <v>0</v>
      </c>
      <c r="G345" s="22">
        <f t="shared" si="315"/>
        <v>0</v>
      </c>
      <c r="H345" s="22">
        <f t="shared" si="316"/>
        <v>0</v>
      </c>
      <c r="I345" s="250">
        <f t="shared" si="317"/>
        <v>0</v>
      </c>
      <c r="J345" s="36" t="e">
        <f t="shared" si="305"/>
        <v>#DIV/0!</v>
      </c>
      <c r="K345" s="36" t="e">
        <f t="shared" si="306"/>
        <v>#DIV/0!</v>
      </c>
      <c r="L345" s="10">
        <f>[3]Output!Q740</f>
        <v>0</v>
      </c>
      <c r="M345" s="10">
        <f>[3]Output!R740</f>
        <v>0</v>
      </c>
      <c r="O345" s="5">
        <f>[4]Output!B740</f>
        <v>0</v>
      </c>
      <c r="P345" s="5">
        <f>[4]Output!C740</f>
        <v>0</v>
      </c>
      <c r="Q345" s="8">
        <f>[4]Output!D740</f>
        <v>0</v>
      </c>
      <c r="R345" s="8">
        <f>[4]Output!E740</f>
        <v>0</v>
      </c>
      <c r="S345" s="22">
        <f t="shared" si="318"/>
        <v>0</v>
      </c>
      <c r="T345" s="22">
        <f t="shared" si="319"/>
        <v>0</v>
      </c>
      <c r="U345" s="250">
        <f t="shared" si="320"/>
        <v>0</v>
      </c>
      <c r="V345" s="36" t="e">
        <f t="shared" si="307"/>
        <v>#DIV/0!</v>
      </c>
      <c r="W345" s="36" t="e">
        <f t="shared" si="308"/>
        <v>#DIV/0!</v>
      </c>
      <c r="X345" s="10">
        <f>[4]Output!Q740</f>
        <v>0</v>
      </c>
      <c r="Y345" s="10">
        <f>[4]Output!R740</f>
        <v>0</v>
      </c>
      <c r="AA345" s="33">
        <v>15</v>
      </c>
      <c r="AC345" s="5">
        <f>[2]Output!B740</f>
        <v>0</v>
      </c>
      <c r="AD345" s="5">
        <f>[2]Output!C740</f>
        <v>0</v>
      </c>
      <c r="AE345" s="8">
        <f>[2]Output!D740</f>
        <v>0</v>
      </c>
      <c r="AF345" s="8">
        <f>[2]Output!E740</f>
        <v>0</v>
      </c>
      <c r="AG345" s="22">
        <f t="shared" si="321"/>
        <v>0</v>
      </c>
      <c r="AH345" s="22">
        <f t="shared" si="322"/>
        <v>0</v>
      </c>
      <c r="AI345" s="250">
        <f t="shared" si="323"/>
        <v>0</v>
      </c>
      <c r="AJ345" s="36" t="e">
        <f t="shared" si="309"/>
        <v>#DIV/0!</v>
      </c>
      <c r="AK345" s="36" t="e">
        <f t="shared" si="310"/>
        <v>#DIV/0!</v>
      </c>
      <c r="AL345" s="10">
        <f>[2]Output!Q740</f>
        <v>0</v>
      </c>
      <c r="AM345" s="10">
        <f>[2]Output!R740</f>
        <v>0</v>
      </c>
      <c r="AO345" s="5">
        <f>[5]Output!B740</f>
        <v>0</v>
      </c>
      <c r="AP345" s="5">
        <f>[5]Output!C740</f>
        <v>0</v>
      </c>
      <c r="AQ345" s="8">
        <f>[5]Output!D740</f>
        <v>0</v>
      </c>
      <c r="AR345" s="8">
        <f>[5]Output!E740</f>
        <v>0</v>
      </c>
      <c r="AS345" s="22">
        <f t="shared" si="324"/>
        <v>0</v>
      </c>
      <c r="AT345" s="22">
        <f t="shared" si="325"/>
        <v>0</v>
      </c>
      <c r="AU345" s="250">
        <f t="shared" si="326"/>
        <v>0</v>
      </c>
      <c r="AV345" s="36" t="e">
        <f t="shared" si="311"/>
        <v>#DIV/0!</v>
      </c>
      <c r="AW345" s="36" t="e">
        <f t="shared" si="312"/>
        <v>#DIV/0!</v>
      </c>
      <c r="AX345" s="10">
        <f>[5]Output!Q740</f>
        <v>0</v>
      </c>
      <c r="AY345" s="10">
        <f>[5]Output!R740</f>
        <v>0</v>
      </c>
      <c r="BA345" s="5">
        <f>[5]Output!N740</f>
        <v>0</v>
      </c>
      <c r="BB345" s="5">
        <f>[5]Output!O740</f>
        <v>0</v>
      </c>
      <c r="BC345" s="8">
        <f>[5]Output!P740</f>
        <v>0</v>
      </c>
      <c r="BD345" s="8">
        <f>[5]Output!Q740</f>
        <v>0</v>
      </c>
      <c r="BE345" s="22">
        <f t="shared" si="327"/>
        <v>0</v>
      </c>
      <c r="BF345" s="22">
        <f t="shared" si="328"/>
        <v>0</v>
      </c>
      <c r="BG345" s="250">
        <f t="shared" si="329"/>
        <v>0</v>
      </c>
      <c r="BH345" s="36" t="e">
        <f t="shared" si="313"/>
        <v>#DIV/0!</v>
      </c>
      <c r="BI345" s="36" t="e">
        <f t="shared" si="314"/>
        <v>#DIV/0!</v>
      </c>
      <c r="BJ345" s="10">
        <f>[5]Output!AC740</f>
        <v>0</v>
      </c>
      <c r="BK345" s="10">
        <f>[5]Output!AD740</f>
        <v>0</v>
      </c>
    </row>
    <row r="346" spans="1:63" x14ac:dyDescent="0.25">
      <c r="A346" s="33">
        <v>16</v>
      </c>
      <c r="C346" s="5">
        <f>[3]Output!B741</f>
        <v>0</v>
      </c>
      <c r="D346" s="5">
        <f>[3]Output!C741</f>
        <v>0</v>
      </c>
      <c r="E346" s="8">
        <f>[3]Output!D741</f>
        <v>0</v>
      </c>
      <c r="F346" s="8">
        <f>[3]Output!E741</f>
        <v>0</v>
      </c>
      <c r="G346" s="22">
        <f t="shared" si="315"/>
        <v>0</v>
      </c>
      <c r="H346" s="22">
        <f t="shared" si="316"/>
        <v>0</v>
      </c>
      <c r="I346" s="250">
        <f t="shared" si="317"/>
        <v>0</v>
      </c>
      <c r="J346" s="36" t="e">
        <f t="shared" si="305"/>
        <v>#DIV/0!</v>
      </c>
      <c r="K346" s="36" t="e">
        <f t="shared" si="306"/>
        <v>#DIV/0!</v>
      </c>
      <c r="L346" s="10">
        <f>[3]Output!Q741</f>
        <v>0</v>
      </c>
      <c r="M346" s="10">
        <f>[3]Output!R741</f>
        <v>0</v>
      </c>
      <c r="O346" s="5">
        <f>[4]Output!B741</f>
        <v>0</v>
      </c>
      <c r="P346" s="5">
        <f>[4]Output!C741</f>
        <v>0</v>
      </c>
      <c r="Q346" s="8">
        <f>[4]Output!D741</f>
        <v>0</v>
      </c>
      <c r="R346" s="8">
        <f>[4]Output!E741</f>
        <v>0</v>
      </c>
      <c r="S346" s="22">
        <f t="shared" si="318"/>
        <v>0</v>
      </c>
      <c r="T346" s="22">
        <f t="shared" si="319"/>
        <v>0</v>
      </c>
      <c r="U346" s="250">
        <f t="shared" si="320"/>
        <v>0</v>
      </c>
      <c r="V346" s="36" t="e">
        <f t="shared" si="307"/>
        <v>#DIV/0!</v>
      </c>
      <c r="W346" s="36" t="e">
        <f t="shared" si="308"/>
        <v>#DIV/0!</v>
      </c>
      <c r="X346" s="10">
        <f>[4]Output!Q741</f>
        <v>0</v>
      </c>
      <c r="Y346" s="10">
        <f>[4]Output!R741</f>
        <v>0</v>
      </c>
      <c r="AA346" s="33">
        <v>16</v>
      </c>
      <c r="AC346" s="5">
        <f>[2]Output!B741</f>
        <v>0</v>
      </c>
      <c r="AD346" s="5">
        <f>[2]Output!C741</f>
        <v>0</v>
      </c>
      <c r="AE346" s="8">
        <f>[2]Output!D741</f>
        <v>0</v>
      </c>
      <c r="AF346" s="8">
        <f>[2]Output!E741</f>
        <v>0</v>
      </c>
      <c r="AG346" s="22">
        <f t="shared" si="321"/>
        <v>0</v>
      </c>
      <c r="AH346" s="22">
        <f t="shared" si="322"/>
        <v>0</v>
      </c>
      <c r="AI346" s="250">
        <f t="shared" si="323"/>
        <v>0</v>
      </c>
      <c r="AJ346" s="36" t="e">
        <f t="shared" si="309"/>
        <v>#DIV/0!</v>
      </c>
      <c r="AK346" s="36" t="e">
        <f t="shared" si="310"/>
        <v>#DIV/0!</v>
      </c>
      <c r="AL346" s="10">
        <f>[2]Output!Q741</f>
        <v>0</v>
      </c>
      <c r="AM346" s="10">
        <f>[2]Output!R741</f>
        <v>0</v>
      </c>
      <c r="AO346" s="5">
        <f>[5]Output!B741</f>
        <v>0</v>
      </c>
      <c r="AP346" s="5">
        <f>[5]Output!C741</f>
        <v>0</v>
      </c>
      <c r="AQ346" s="8">
        <f>[5]Output!D741</f>
        <v>0</v>
      </c>
      <c r="AR346" s="8">
        <f>[5]Output!E741</f>
        <v>0</v>
      </c>
      <c r="AS346" s="22">
        <f t="shared" si="324"/>
        <v>0</v>
      </c>
      <c r="AT346" s="22">
        <f t="shared" si="325"/>
        <v>0</v>
      </c>
      <c r="AU346" s="250">
        <f t="shared" si="326"/>
        <v>0</v>
      </c>
      <c r="AV346" s="36" t="e">
        <f t="shared" si="311"/>
        <v>#DIV/0!</v>
      </c>
      <c r="AW346" s="36" t="e">
        <f t="shared" si="312"/>
        <v>#DIV/0!</v>
      </c>
      <c r="AX346" s="10">
        <f>[5]Output!Q741</f>
        <v>0</v>
      </c>
      <c r="AY346" s="10">
        <f>[5]Output!R741</f>
        <v>0</v>
      </c>
      <c r="BA346" s="5">
        <f>[5]Output!N741</f>
        <v>0</v>
      </c>
      <c r="BB346" s="5">
        <f>[5]Output!O741</f>
        <v>0</v>
      </c>
      <c r="BC346" s="8">
        <f>[5]Output!P741</f>
        <v>0</v>
      </c>
      <c r="BD346" s="8">
        <f>[5]Output!Q741</f>
        <v>0</v>
      </c>
      <c r="BE346" s="22">
        <f t="shared" si="327"/>
        <v>0</v>
      </c>
      <c r="BF346" s="22">
        <f t="shared" si="328"/>
        <v>0</v>
      </c>
      <c r="BG346" s="250">
        <f t="shared" si="329"/>
        <v>0</v>
      </c>
      <c r="BH346" s="36" t="e">
        <f t="shared" si="313"/>
        <v>#DIV/0!</v>
      </c>
      <c r="BI346" s="36" t="e">
        <f t="shared" si="314"/>
        <v>#DIV/0!</v>
      </c>
      <c r="BJ346" s="10">
        <f>[5]Output!AC741</f>
        <v>0</v>
      </c>
      <c r="BK346" s="10">
        <f>[5]Output!AD741</f>
        <v>0</v>
      </c>
    </row>
    <row r="347" spans="1:63" x14ac:dyDescent="0.25">
      <c r="A347" s="34">
        <v>17</v>
      </c>
      <c r="C347" s="19">
        <f>[3]Output!B742</f>
        <v>0</v>
      </c>
      <c r="D347" s="19">
        <f>[3]Output!C742</f>
        <v>0</v>
      </c>
      <c r="E347" s="20">
        <f>[3]Output!D742</f>
        <v>0</v>
      </c>
      <c r="F347" s="20">
        <f>[3]Output!E742</f>
        <v>0</v>
      </c>
      <c r="G347" s="23">
        <f t="shared" si="315"/>
        <v>0</v>
      </c>
      <c r="H347" s="23">
        <f t="shared" si="316"/>
        <v>0</v>
      </c>
      <c r="I347" s="251">
        <f t="shared" si="317"/>
        <v>0</v>
      </c>
      <c r="J347" s="37" t="e">
        <f t="shared" si="305"/>
        <v>#DIV/0!</v>
      </c>
      <c r="K347" s="37" t="e">
        <f t="shared" si="306"/>
        <v>#DIV/0!</v>
      </c>
      <c r="L347" s="21">
        <f>[3]Output!Q742</f>
        <v>0</v>
      </c>
      <c r="M347" s="21">
        <f>[3]Output!R742</f>
        <v>0</v>
      </c>
      <c r="O347" s="19">
        <f>[4]Output!B742</f>
        <v>0</v>
      </c>
      <c r="P347" s="19">
        <f>[4]Output!C742</f>
        <v>0</v>
      </c>
      <c r="Q347" s="20">
        <f>[4]Output!D742</f>
        <v>0</v>
      </c>
      <c r="R347" s="20">
        <f>[4]Output!E742</f>
        <v>0</v>
      </c>
      <c r="S347" s="23">
        <f t="shared" si="318"/>
        <v>0</v>
      </c>
      <c r="T347" s="23">
        <f t="shared" si="319"/>
        <v>0</v>
      </c>
      <c r="U347" s="251">
        <f t="shared" si="320"/>
        <v>0</v>
      </c>
      <c r="V347" s="37" t="e">
        <f t="shared" si="307"/>
        <v>#DIV/0!</v>
      </c>
      <c r="W347" s="37" t="e">
        <f t="shared" si="308"/>
        <v>#DIV/0!</v>
      </c>
      <c r="X347" s="21">
        <f>[4]Output!Q742</f>
        <v>0</v>
      </c>
      <c r="Y347" s="21">
        <f>[4]Output!R742</f>
        <v>0</v>
      </c>
      <c r="AA347" s="34">
        <v>17</v>
      </c>
      <c r="AC347" s="19">
        <f>[2]Output!B742</f>
        <v>0</v>
      </c>
      <c r="AD347" s="19">
        <f>[2]Output!C742</f>
        <v>0</v>
      </c>
      <c r="AE347" s="20">
        <f>[2]Output!D742</f>
        <v>0</v>
      </c>
      <c r="AF347" s="20">
        <f>[2]Output!E742</f>
        <v>0</v>
      </c>
      <c r="AG347" s="23">
        <f t="shared" si="321"/>
        <v>0</v>
      </c>
      <c r="AH347" s="23">
        <f t="shared" si="322"/>
        <v>0</v>
      </c>
      <c r="AI347" s="251">
        <f t="shared" si="323"/>
        <v>0</v>
      </c>
      <c r="AJ347" s="37" t="e">
        <f t="shared" si="309"/>
        <v>#DIV/0!</v>
      </c>
      <c r="AK347" s="37" t="e">
        <f t="shared" si="310"/>
        <v>#DIV/0!</v>
      </c>
      <c r="AL347" s="21">
        <f>[2]Output!Q742</f>
        <v>0</v>
      </c>
      <c r="AM347" s="21">
        <f>[2]Output!R742</f>
        <v>0</v>
      </c>
      <c r="AO347" s="19">
        <f>[5]Output!B742</f>
        <v>0</v>
      </c>
      <c r="AP347" s="19">
        <f>[5]Output!C742</f>
        <v>0</v>
      </c>
      <c r="AQ347" s="20">
        <f>[5]Output!D742</f>
        <v>0</v>
      </c>
      <c r="AR347" s="20">
        <f>[5]Output!E742</f>
        <v>0</v>
      </c>
      <c r="AS347" s="23">
        <f t="shared" si="324"/>
        <v>0</v>
      </c>
      <c r="AT347" s="23">
        <f t="shared" si="325"/>
        <v>0</v>
      </c>
      <c r="AU347" s="251">
        <f t="shared" si="326"/>
        <v>0</v>
      </c>
      <c r="AV347" s="37" t="e">
        <f t="shared" si="311"/>
        <v>#DIV/0!</v>
      </c>
      <c r="AW347" s="37" t="e">
        <f t="shared" si="312"/>
        <v>#DIV/0!</v>
      </c>
      <c r="AX347" s="21">
        <f>[5]Output!Q742</f>
        <v>0</v>
      </c>
      <c r="AY347" s="21">
        <f>[5]Output!R742</f>
        <v>0</v>
      </c>
      <c r="BA347" s="19">
        <f>[5]Output!N742</f>
        <v>0</v>
      </c>
      <c r="BB347" s="19">
        <f>[5]Output!O742</f>
        <v>0</v>
      </c>
      <c r="BC347" s="20">
        <f>[5]Output!P742</f>
        <v>0</v>
      </c>
      <c r="BD347" s="20">
        <f>[5]Output!Q742</f>
        <v>0</v>
      </c>
      <c r="BE347" s="23">
        <f t="shared" si="327"/>
        <v>0</v>
      </c>
      <c r="BF347" s="23">
        <f t="shared" si="328"/>
        <v>0</v>
      </c>
      <c r="BG347" s="251">
        <f t="shared" si="329"/>
        <v>0</v>
      </c>
      <c r="BH347" s="37" t="e">
        <f t="shared" si="313"/>
        <v>#DIV/0!</v>
      </c>
      <c r="BI347" s="37" t="e">
        <f t="shared" si="314"/>
        <v>#DIV/0!</v>
      </c>
      <c r="BJ347" s="21">
        <f>[5]Output!AC742</f>
        <v>0</v>
      </c>
      <c r="BK347" s="21">
        <f>[5]Output!AD742</f>
        <v>0</v>
      </c>
    </row>
    <row r="348" spans="1:63" x14ac:dyDescent="0.25">
      <c r="A348" s="34">
        <v>18</v>
      </c>
      <c r="C348" s="19">
        <f>[3]Output!B743</f>
        <v>0</v>
      </c>
      <c r="D348" s="19">
        <f>[3]Output!C743</f>
        <v>0</v>
      </c>
      <c r="E348" s="20">
        <f>[3]Output!D743</f>
        <v>0</v>
      </c>
      <c r="F348" s="20">
        <f>[3]Output!E743</f>
        <v>0</v>
      </c>
      <c r="G348" s="23">
        <f t="shared" si="315"/>
        <v>0</v>
      </c>
      <c r="H348" s="23">
        <f t="shared" si="316"/>
        <v>0</v>
      </c>
      <c r="I348" s="251">
        <f t="shared" si="317"/>
        <v>0</v>
      </c>
      <c r="J348" s="37" t="e">
        <f t="shared" si="305"/>
        <v>#DIV/0!</v>
      </c>
      <c r="K348" s="37" t="e">
        <f t="shared" si="306"/>
        <v>#DIV/0!</v>
      </c>
      <c r="L348" s="21">
        <f>[3]Output!Q743</f>
        <v>0</v>
      </c>
      <c r="M348" s="21">
        <f>[3]Output!R743</f>
        <v>0</v>
      </c>
      <c r="O348" s="19">
        <f>[4]Output!B743</f>
        <v>0</v>
      </c>
      <c r="P348" s="19">
        <f>[4]Output!C743</f>
        <v>0</v>
      </c>
      <c r="Q348" s="20">
        <f>[4]Output!D743</f>
        <v>0</v>
      </c>
      <c r="R348" s="20">
        <f>[4]Output!E743</f>
        <v>0</v>
      </c>
      <c r="S348" s="23">
        <f t="shared" si="318"/>
        <v>0</v>
      </c>
      <c r="T348" s="23">
        <f t="shared" si="319"/>
        <v>0</v>
      </c>
      <c r="U348" s="251">
        <f t="shared" si="320"/>
        <v>0</v>
      </c>
      <c r="V348" s="37" t="e">
        <f t="shared" si="307"/>
        <v>#DIV/0!</v>
      </c>
      <c r="W348" s="37" t="e">
        <f t="shared" si="308"/>
        <v>#DIV/0!</v>
      </c>
      <c r="X348" s="21">
        <f>[4]Output!Q743</f>
        <v>0</v>
      </c>
      <c r="Y348" s="21">
        <f>[4]Output!R743</f>
        <v>0</v>
      </c>
      <c r="AA348" s="34">
        <v>18</v>
      </c>
      <c r="AC348" s="19">
        <f>[2]Output!B743</f>
        <v>0</v>
      </c>
      <c r="AD348" s="19">
        <f>[2]Output!C743</f>
        <v>0</v>
      </c>
      <c r="AE348" s="20">
        <f>[2]Output!D743</f>
        <v>0</v>
      </c>
      <c r="AF348" s="20">
        <f>[2]Output!E743</f>
        <v>0</v>
      </c>
      <c r="AG348" s="23">
        <f t="shared" si="321"/>
        <v>0</v>
      </c>
      <c r="AH348" s="23">
        <f t="shared" si="322"/>
        <v>0</v>
      </c>
      <c r="AI348" s="251">
        <f t="shared" si="323"/>
        <v>0</v>
      </c>
      <c r="AJ348" s="37" t="e">
        <f t="shared" si="309"/>
        <v>#DIV/0!</v>
      </c>
      <c r="AK348" s="37" t="e">
        <f t="shared" si="310"/>
        <v>#DIV/0!</v>
      </c>
      <c r="AL348" s="21">
        <f>[2]Output!Q743</f>
        <v>0</v>
      </c>
      <c r="AM348" s="21">
        <f>[2]Output!R743</f>
        <v>0</v>
      </c>
      <c r="AO348" s="19">
        <f>[5]Output!B743</f>
        <v>0</v>
      </c>
      <c r="AP348" s="19">
        <f>[5]Output!C743</f>
        <v>0</v>
      </c>
      <c r="AQ348" s="20">
        <f>[5]Output!D743</f>
        <v>0</v>
      </c>
      <c r="AR348" s="20">
        <f>[5]Output!E743</f>
        <v>0</v>
      </c>
      <c r="AS348" s="23">
        <f t="shared" si="324"/>
        <v>0</v>
      </c>
      <c r="AT348" s="23">
        <f t="shared" si="325"/>
        <v>0</v>
      </c>
      <c r="AU348" s="251">
        <f t="shared" si="326"/>
        <v>0</v>
      </c>
      <c r="AV348" s="37" t="e">
        <f t="shared" si="311"/>
        <v>#DIV/0!</v>
      </c>
      <c r="AW348" s="37" t="e">
        <f t="shared" si="312"/>
        <v>#DIV/0!</v>
      </c>
      <c r="AX348" s="21">
        <f>[5]Output!Q743</f>
        <v>0</v>
      </c>
      <c r="AY348" s="21">
        <f>[5]Output!R743</f>
        <v>0</v>
      </c>
      <c r="BA348" s="19">
        <f>[5]Output!N743</f>
        <v>0</v>
      </c>
      <c r="BB348" s="19">
        <f>[5]Output!O743</f>
        <v>0</v>
      </c>
      <c r="BC348" s="20">
        <f>[5]Output!P743</f>
        <v>0</v>
      </c>
      <c r="BD348" s="20">
        <f>[5]Output!Q743</f>
        <v>0</v>
      </c>
      <c r="BE348" s="23">
        <f t="shared" si="327"/>
        <v>0</v>
      </c>
      <c r="BF348" s="23">
        <f t="shared" si="328"/>
        <v>0</v>
      </c>
      <c r="BG348" s="251">
        <f t="shared" si="329"/>
        <v>0</v>
      </c>
      <c r="BH348" s="37" t="e">
        <f t="shared" si="313"/>
        <v>#DIV/0!</v>
      </c>
      <c r="BI348" s="37" t="e">
        <f t="shared" si="314"/>
        <v>#DIV/0!</v>
      </c>
      <c r="BJ348" s="21">
        <f>[5]Output!AC743</f>
        <v>0</v>
      </c>
      <c r="BK348" s="21">
        <f>[5]Output!AD743</f>
        <v>0</v>
      </c>
    </row>
    <row r="349" spans="1:63" x14ac:dyDescent="0.25">
      <c r="A349" s="34">
        <v>19</v>
      </c>
      <c r="C349" s="19">
        <f>[3]Output!B744</f>
        <v>0</v>
      </c>
      <c r="D349" s="19">
        <f>[3]Output!C744</f>
        <v>0</v>
      </c>
      <c r="E349" s="20">
        <f>[3]Output!D744</f>
        <v>0</v>
      </c>
      <c r="F349" s="20">
        <f>[3]Output!E744</f>
        <v>0</v>
      </c>
      <c r="G349" s="23">
        <f t="shared" si="315"/>
        <v>0</v>
      </c>
      <c r="H349" s="23">
        <f t="shared" si="316"/>
        <v>0</v>
      </c>
      <c r="I349" s="251">
        <f t="shared" si="317"/>
        <v>0</v>
      </c>
      <c r="J349" s="37" t="e">
        <f t="shared" si="305"/>
        <v>#DIV/0!</v>
      </c>
      <c r="K349" s="37" t="e">
        <f t="shared" si="306"/>
        <v>#DIV/0!</v>
      </c>
      <c r="L349" s="21">
        <f>[3]Output!Q744</f>
        <v>0</v>
      </c>
      <c r="M349" s="21">
        <f>[3]Output!R744</f>
        <v>0</v>
      </c>
      <c r="O349" s="19">
        <f>[4]Output!B744</f>
        <v>0</v>
      </c>
      <c r="P349" s="19">
        <f>[4]Output!C744</f>
        <v>0</v>
      </c>
      <c r="Q349" s="20">
        <f>[4]Output!D744</f>
        <v>0</v>
      </c>
      <c r="R349" s="20">
        <f>[4]Output!E744</f>
        <v>0</v>
      </c>
      <c r="S349" s="23">
        <f t="shared" si="318"/>
        <v>0</v>
      </c>
      <c r="T349" s="23">
        <f t="shared" si="319"/>
        <v>0</v>
      </c>
      <c r="U349" s="251">
        <f t="shared" si="320"/>
        <v>0</v>
      </c>
      <c r="V349" s="37" t="e">
        <f t="shared" si="307"/>
        <v>#DIV/0!</v>
      </c>
      <c r="W349" s="37" t="e">
        <f t="shared" si="308"/>
        <v>#DIV/0!</v>
      </c>
      <c r="X349" s="21">
        <f>[4]Output!Q744</f>
        <v>0</v>
      </c>
      <c r="Y349" s="21">
        <f>[4]Output!R744</f>
        <v>0</v>
      </c>
      <c r="AA349" s="34">
        <v>19</v>
      </c>
      <c r="AC349" s="19">
        <f>[2]Output!B744</f>
        <v>0</v>
      </c>
      <c r="AD349" s="19">
        <f>[2]Output!C744</f>
        <v>0</v>
      </c>
      <c r="AE349" s="20">
        <f>[2]Output!D744</f>
        <v>0</v>
      </c>
      <c r="AF349" s="20">
        <f>[2]Output!E744</f>
        <v>0</v>
      </c>
      <c r="AG349" s="23">
        <f t="shared" si="321"/>
        <v>0</v>
      </c>
      <c r="AH349" s="23">
        <f t="shared" si="322"/>
        <v>0</v>
      </c>
      <c r="AI349" s="251">
        <f t="shared" si="323"/>
        <v>0</v>
      </c>
      <c r="AJ349" s="37" t="e">
        <f t="shared" si="309"/>
        <v>#DIV/0!</v>
      </c>
      <c r="AK349" s="37" t="e">
        <f t="shared" si="310"/>
        <v>#DIV/0!</v>
      </c>
      <c r="AL349" s="21">
        <f>[2]Output!Q744</f>
        <v>0</v>
      </c>
      <c r="AM349" s="21">
        <f>[2]Output!R744</f>
        <v>0</v>
      </c>
      <c r="AO349" s="19">
        <f>[5]Output!B744</f>
        <v>0</v>
      </c>
      <c r="AP349" s="19">
        <f>[5]Output!C744</f>
        <v>0</v>
      </c>
      <c r="AQ349" s="20">
        <f>[5]Output!D744</f>
        <v>0</v>
      </c>
      <c r="AR349" s="20">
        <f>[5]Output!E744</f>
        <v>0</v>
      </c>
      <c r="AS349" s="23">
        <f t="shared" si="324"/>
        <v>0</v>
      </c>
      <c r="AT349" s="23">
        <f t="shared" si="325"/>
        <v>0</v>
      </c>
      <c r="AU349" s="251">
        <f t="shared" si="326"/>
        <v>0</v>
      </c>
      <c r="AV349" s="37" t="e">
        <f t="shared" si="311"/>
        <v>#DIV/0!</v>
      </c>
      <c r="AW349" s="37" t="e">
        <f t="shared" si="312"/>
        <v>#DIV/0!</v>
      </c>
      <c r="AX349" s="21">
        <f>[5]Output!Q744</f>
        <v>0</v>
      </c>
      <c r="AY349" s="21">
        <f>[5]Output!R744</f>
        <v>0</v>
      </c>
      <c r="BA349" s="19">
        <f>[5]Output!N744</f>
        <v>0</v>
      </c>
      <c r="BB349" s="19">
        <f>[5]Output!O744</f>
        <v>0</v>
      </c>
      <c r="BC349" s="20">
        <f>[5]Output!P744</f>
        <v>0</v>
      </c>
      <c r="BD349" s="20">
        <f>[5]Output!Q744</f>
        <v>0</v>
      </c>
      <c r="BE349" s="23">
        <f t="shared" si="327"/>
        <v>0</v>
      </c>
      <c r="BF349" s="23">
        <f t="shared" si="328"/>
        <v>0</v>
      </c>
      <c r="BG349" s="251">
        <f t="shared" si="329"/>
        <v>0</v>
      </c>
      <c r="BH349" s="37" t="e">
        <f t="shared" si="313"/>
        <v>#DIV/0!</v>
      </c>
      <c r="BI349" s="37" t="e">
        <f t="shared" si="314"/>
        <v>#DIV/0!</v>
      </c>
      <c r="BJ349" s="21">
        <f>[5]Output!AC744</f>
        <v>0</v>
      </c>
      <c r="BK349" s="21">
        <f>[5]Output!AD744</f>
        <v>0</v>
      </c>
    </row>
    <row r="350" spans="1:63" x14ac:dyDescent="0.25">
      <c r="A350" s="33">
        <v>20</v>
      </c>
      <c r="C350" s="5">
        <f>[3]Output!B745</f>
        <v>0</v>
      </c>
      <c r="D350" s="5">
        <f>[3]Output!C745</f>
        <v>0</v>
      </c>
      <c r="E350" s="8">
        <f>[3]Output!D745</f>
        <v>0</v>
      </c>
      <c r="F350" s="8">
        <f>[3]Output!E745</f>
        <v>0</v>
      </c>
      <c r="G350" s="22">
        <f t="shared" si="315"/>
        <v>0</v>
      </c>
      <c r="H350" s="22">
        <f t="shared" si="316"/>
        <v>0</v>
      </c>
      <c r="I350" s="250">
        <f t="shared" si="317"/>
        <v>0</v>
      </c>
      <c r="J350" s="36" t="e">
        <f t="shared" si="305"/>
        <v>#DIV/0!</v>
      </c>
      <c r="K350" s="36" t="e">
        <f t="shared" si="306"/>
        <v>#DIV/0!</v>
      </c>
      <c r="L350" s="10">
        <f>[3]Output!Q745</f>
        <v>0</v>
      </c>
      <c r="M350" s="10">
        <f>[3]Output!R745</f>
        <v>0</v>
      </c>
      <c r="O350" s="5">
        <f>[4]Output!B745</f>
        <v>0</v>
      </c>
      <c r="P350" s="5">
        <f>[4]Output!C745</f>
        <v>0</v>
      </c>
      <c r="Q350" s="8">
        <f>[4]Output!D745</f>
        <v>0</v>
      </c>
      <c r="R350" s="8">
        <f>[4]Output!E745</f>
        <v>0</v>
      </c>
      <c r="S350" s="22">
        <f t="shared" si="318"/>
        <v>0</v>
      </c>
      <c r="T350" s="22">
        <f t="shared" si="319"/>
        <v>0</v>
      </c>
      <c r="U350" s="250">
        <f t="shared" si="320"/>
        <v>0</v>
      </c>
      <c r="V350" s="36" t="e">
        <f t="shared" si="307"/>
        <v>#DIV/0!</v>
      </c>
      <c r="W350" s="36" t="e">
        <f t="shared" si="308"/>
        <v>#DIV/0!</v>
      </c>
      <c r="X350" s="10">
        <f>[4]Output!Q745</f>
        <v>0</v>
      </c>
      <c r="Y350" s="10">
        <f>[4]Output!R745</f>
        <v>0</v>
      </c>
      <c r="AA350" s="33">
        <v>20</v>
      </c>
      <c r="AC350" s="5">
        <f>[2]Output!B745</f>
        <v>0</v>
      </c>
      <c r="AD350" s="5">
        <f>[2]Output!C745</f>
        <v>0</v>
      </c>
      <c r="AE350" s="8">
        <f>[2]Output!D745</f>
        <v>0</v>
      </c>
      <c r="AF350" s="8">
        <f>[2]Output!E745</f>
        <v>0</v>
      </c>
      <c r="AG350" s="22">
        <f t="shared" si="321"/>
        <v>0</v>
      </c>
      <c r="AH350" s="22">
        <f t="shared" si="322"/>
        <v>0</v>
      </c>
      <c r="AI350" s="250">
        <f t="shared" si="323"/>
        <v>0</v>
      </c>
      <c r="AJ350" s="36" t="e">
        <f t="shared" si="309"/>
        <v>#DIV/0!</v>
      </c>
      <c r="AK350" s="36" t="e">
        <f t="shared" si="310"/>
        <v>#DIV/0!</v>
      </c>
      <c r="AL350" s="10">
        <f>[2]Output!Q745</f>
        <v>0</v>
      </c>
      <c r="AM350" s="10">
        <f>[2]Output!R745</f>
        <v>0</v>
      </c>
      <c r="AO350" s="5">
        <f>[5]Output!B745</f>
        <v>0</v>
      </c>
      <c r="AP350" s="5">
        <f>[5]Output!C745</f>
        <v>0</v>
      </c>
      <c r="AQ350" s="8">
        <f>[5]Output!D745</f>
        <v>0</v>
      </c>
      <c r="AR350" s="8">
        <f>[5]Output!E745</f>
        <v>0</v>
      </c>
      <c r="AS350" s="22">
        <f t="shared" si="324"/>
        <v>0</v>
      </c>
      <c r="AT350" s="22">
        <f t="shared" si="325"/>
        <v>0</v>
      </c>
      <c r="AU350" s="250">
        <f t="shared" si="326"/>
        <v>0</v>
      </c>
      <c r="AV350" s="36" t="e">
        <f t="shared" si="311"/>
        <v>#DIV/0!</v>
      </c>
      <c r="AW350" s="36" t="e">
        <f t="shared" si="312"/>
        <v>#DIV/0!</v>
      </c>
      <c r="AX350" s="10">
        <f>[5]Output!Q745</f>
        <v>0</v>
      </c>
      <c r="AY350" s="10">
        <f>[5]Output!R745</f>
        <v>0</v>
      </c>
      <c r="BA350" s="5">
        <f>[5]Output!N745</f>
        <v>0</v>
      </c>
      <c r="BB350" s="5">
        <f>[5]Output!O745</f>
        <v>0</v>
      </c>
      <c r="BC350" s="8">
        <f>[5]Output!P745</f>
        <v>0</v>
      </c>
      <c r="BD350" s="8">
        <f>[5]Output!Q745</f>
        <v>0</v>
      </c>
      <c r="BE350" s="22">
        <f t="shared" si="327"/>
        <v>0</v>
      </c>
      <c r="BF350" s="22">
        <f t="shared" si="328"/>
        <v>0</v>
      </c>
      <c r="BG350" s="250">
        <f t="shared" si="329"/>
        <v>0</v>
      </c>
      <c r="BH350" s="36" t="e">
        <f t="shared" si="313"/>
        <v>#DIV/0!</v>
      </c>
      <c r="BI350" s="36" t="e">
        <f t="shared" si="314"/>
        <v>#DIV/0!</v>
      </c>
      <c r="BJ350" s="10">
        <f>[5]Output!AC745</f>
        <v>0</v>
      </c>
      <c r="BK350" s="10">
        <f>[5]Output!AD745</f>
        <v>0</v>
      </c>
    </row>
    <row r="351" spans="1:63" x14ac:dyDescent="0.25">
      <c r="A351" s="33">
        <v>21</v>
      </c>
      <c r="C351" s="5">
        <f>[3]Output!B746</f>
        <v>0</v>
      </c>
      <c r="D351" s="5">
        <f>[3]Output!C746</f>
        <v>0</v>
      </c>
      <c r="E351" s="8">
        <f>[3]Output!D746</f>
        <v>0</v>
      </c>
      <c r="F351" s="8">
        <f>[3]Output!E746</f>
        <v>0</v>
      </c>
      <c r="G351" s="22">
        <f t="shared" si="315"/>
        <v>0</v>
      </c>
      <c r="H351" s="22">
        <f t="shared" si="316"/>
        <v>0</v>
      </c>
      <c r="I351" s="250">
        <f t="shared" si="317"/>
        <v>0</v>
      </c>
      <c r="J351" s="36" t="e">
        <f t="shared" si="305"/>
        <v>#DIV/0!</v>
      </c>
      <c r="K351" s="36" t="e">
        <f t="shared" si="306"/>
        <v>#DIV/0!</v>
      </c>
      <c r="L351" s="10">
        <f>[3]Output!Q746</f>
        <v>0</v>
      </c>
      <c r="M351" s="10">
        <f>[3]Output!R746</f>
        <v>0</v>
      </c>
      <c r="O351" s="5">
        <f>[4]Output!B746</f>
        <v>0</v>
      </c>
      <c r="P351" s="5">
        <f>[4]Output!C746</f>
        <v>0</v>
      </c>
      <c r="Q351" s="8">
        <f>[4]Output!D746</f>
        <v>0</v>
      </c>
      <c r="R351" s="8">
        <f>[4]Output!E746</f>
        <v>0</v>
      </c>
      <c r="S351" s="22">
        <f t="shared" si="318"/>
        <v>0</v>
      </c>
      <c r="T351" s="22">
        <f t="shared" si="319"/>
        <v>0</v>
      </c>
      <c r="U351" s="250">
        <f t="shared" si="320"/>
        <v>0</v>
      </c>
      <c r="V351" s="36" t="e">
        <f t="shared" si="307"/>
        <v>#DIV/0!</v>
      </c>
      <c r="W351" s="36" t="e">
        <f t="shared" si="308"/>
        <v>#DIV/0!</v>
      </c>
      <c r="X351" s="10">
        <f>[4]Output!Q746</f>
        <v>0</v>
      </c>
      <c r="Y351" s="10">
        <f>[4]Output!R746</f>
        <v>0</v>
      </c>
      <c r="AA351" s="33">
        <v>21</v>
      </c>
      <c r="AC351" s="5">
        <f>[2]Output!B746</f>
        <v>0</v>
      </c>
      <c r="AD351" s="5">
        <f>[2]Output!C746</f>
        <v>0</v>
      </c>
      <c r="AE351" s="8">
        <f>[2]Output!D746</f>
        <v>0</v>
      </c>
      <c r="AF351" s="8">
        <f>[2]Output!E746</f>
        <v>0</v>
      </c>
      <c r="AG351" s="22">
        <f t="shared" si="321"/>
        <v>0</v>
      </c>
      <c r="AH351" s="22">
        <f t="shared" si="322"/>
        <v>0</v>
      </c>
      <c r="AI351" s="250">
        <f t="shared" si="323"/>
        <v>0</v>
      </c>
      <c r="AJ351" s="36" t="e">
        <f t="shared" si="309"/>
        <v>#DIV/0!</v>
      </c>
      <c r="AK351" s="36" t="e">
        <f t="shared" si="310"/>
        <v>#DIV/0!</v>
      </c>
      <c r="AL351" s="10">
        <f>[2]Output!Q746</f>
        <v>0</v>
      </c>
      <c r="AM351" s="10">
        <f>[2]Output!R746</f>
        <v>0</v>
      </c>
      <c r="AO351" s="5">
        <f>[5]Output!B746</f>
        <v>0</v>
      </c>
      <c r="AP351" s="5">
        <f>[5]Output!C746</f>
        <v>0</v>
      </c>
      <c r="AQ351" s="8">
        <f>[5]Output!D746</f>
        <v>0</v>
      </c>
      <c r="AR351" s="8">
        <f>[5]Output!E746</f>
        <v>0</v>
      </c>
      <c r="AS351" s="22">
        <f t="shared" si="324"/>
        <v>0</v>
      </c>
      <c r="AT351" s="22">
        <f t="shared" si="325"/>
        <v>0</v>
      </c>
      <c r="AU351" s="250">
        <f t="shared" si="326"/>
        <v>0</v>
      </c>
      <c r="AV351" s="36" t="e">
        <f t="shared" si="311"/>
        <v>#DIV/0!</v>
      </c>
      <c r="AW351" s="36" t="e">
        <f t="shared" si="312"/>
        <v>#DIV/0!</v>
      </c>
      <c r="AX351" s="10">
        <f>[5]Output!Q746</f>
        <v>0</v>
      </c>
      <c r="AY351" s="10">
        <f>[5]Output!R746</f>
        <v>0</v>
      </c>
      <c r="BA351" s="5">
        <f>[5]Output!N746</f>
        <v>0</v>
      </c>
      <c r="BB351" s="5">
        <f>[5]Output!O746</f>
        <v>0</v>
      </c>
      <c r="BC351" s="8">
        <f>[5]Output!P746</f>
        <v>0</v>
      </c>
      <c r="BD351" s="8">
        <f>[5]Output!Q746</f>
        <v>0</v>
      </c>
      <c r="BE351" s="22">
        <f t="shared" si="327"/>
        <v>0</v>
      </c>
      <c r="BF351" s="22">
        <f t="shared" si="328"/>
        <v>0</v>
      </c>
      <c r="BG351" s="250">
        <f t="shared" si="329"/>
        <v>0</v>
      </c>
      <c r="BH351" s="36" t="e">
        <f t="shared" si="313"/>
        <v>#DIV/0!</v>
      </c>
      <c r="BI351" s="36" t="e">
        <f t="shared" si="314"/>
        <v>#DIV/0!</v>
      </c>
      <c r="BJ351" s="10">
        <f>[5]Output!AC746</f>
        <v>0</v>
      </c>
      <c r="BK351" s="10">
        <f>[5]Output!AD746</f>
        <v>0</v>
      </c>
    </row>
    <row r="352" spans="1:63" x14ac:dyDescent="0.25">
      <c r="A352" s="33">
        <v>22</v>
      </c>
      <c r="C352" s="5">
        <f>[3]Output!B747</f>
        <v>0</v>
      </c>
      <c r="D352" s="5">
        <f>[3]Output!C747</f>
        <v>0</v>
      </c>
      <c r="E352" s="8">
        <f>[3]Output!D747</f>
        <v>0</v>
      </c>
      <c r="F352" s="8">
        <f>[3]Output!E747</f>
        <v>0</v>
      </c>
      <c r="G352" s="22">
        <f t="shared" si="315"/>
        <v>0</v>
      </c>
      <c r="H352" s="22">
        <f t="shared" si="316"/>
        <v>0</v>
      </c>
      <c r="I352" s="250">
        <f t="shared" si="317"/>
        <v>0</v>
      </c>
      <c r="J352" s="36" t="e">
        <f t="shared" si="305"/>
        <v>#DIV/0!</v>
      </c>
      <c r="K352" s="36" t="e">
        <f t="shared" si="306"/>
        <v>#DIV/0!</v>
      </c>
      <c r="L352" s="10">
        <f>[3]Output!Q747</f>
        <v>0</v>
      </c>
      <c r="M352" s="10">
        <f>[3]Output!R747</f>
        <v>0</v>
      </c>
      <c r="O352" s="5">
        <f>[4]Output!B747</f>
        <v>0</v>
      </c>
      <c r="P352" s="5">
        <f>[4]Output!C747</f>
        <v>0</v>
      </c>
      <c r="Q352" s="8">
        <f>[4]Output!D747</f>
        <v>0</v>
      </c>
      <c r="R352" s="8">
        <f>[4]Output!E747</f>
        <v>0</v>
      </c>
      <c r="S352" s="22">
        <f t="shared" si="318"/>
        <v>0</v>
      </c>
      <c r="T352" s="22">
        <f t="shared" si="319"/>
        <v>0</v>
      </c>
      <c r="U352" s="250">
        <f t="shared" si="320"/>
        <v>0</v>
      </c>
      <c r="V352" s="36" t="e">
        <f t="shared" si="307"/>
        <v>#DIV/0!</v>
      </c>
      <c r="W352" s="36" t="e">
        <f t="shared" si="308"/>
        <v>#DIV/0!</v>
      </c>
      <c r="X352" s="10">
        <f>[4]Output!Q747</f>
        <v>0</v>
      </c>
      <c r="Y352" s="10">
        <f>[4]Output!R747</f>
        <v>0</v>
      </c>
      <c r="AA352" s="33">
        <v>22</v>
      </c>
      <c r="AC352" s="5">
        <f>[2]Output!B747</f>
        <v>0</v>
      </c>
      <c r="AD352" s="5">
        <f>[2]Output!C747</f>
        <v>0</v>
      </c>
      <c r="AE352" s="8">
        <f>[2]Output!D747</f>
        <v>0</v>
      </c>
      <c r="AF352" s="8">
        <f>[2]Output!E747</f>
        <v>0</v>
      </c>
      <c r="AG352" s="22">
        <f t="shared" si="321"/>
        <v>0</v>
      </c>
      <c r="AH352" s="22">
        <f t="shared" si="322"/>
        <v>0</v>
      </c>
      <c r="AI352" s="250">
        <f t="shared" si="323"/>
        <v>0</v>
      </c>
      <c r="AJ352" s="36" t="e">
        <f t="shared" si="309"/>
        <v>#DIV/0!</v>
      </c>
      <c r="AK352" s="36" t="e">
        <f t="shared" si="310"/>
        <v>#DIV/0!</v>
      </c>
      <c r="AL352" s="10">
        <f>[2]Output!Q747</f>
        <v>0</v>
      </c>
      <c r="AM352" s="10">
        <f>[2]Output!R747</f>
        <v>0</v>
      </c>
      <c r="AO352" s="5">
        <f>[5]Output!B747</f>
        <v>0</v>
      </c>
      <c r="AP352" s="5">
        <f>[5]Output!C747</f>
        <v>0</v>
      </c>
      <c r="AQ352" s="8">
        <f>[5]Output!D747</f>
        <v>0</v>
      </c>
      <c r="AR352" s="8">
        <f>[5]Output!E747</f>
        <v>0</v>
      </c>
      <c r="AS352" s="22">
        <f t="shared" si="324"/>
        <v>0</v>
      </c>
      <c r="AT352" s="22">
        <f t="shared" si="325"/>
        <v>0</v>
      </c>
      <c r="AU352" s="250">
        <f t="shared" si="326"/>
        <v>0</v>
      </c>
      <c r="AV352" s="36" t="e">
        <f t="shared" si="311"/>
        <v>#DIV/0!</v>
      </c>
      <c r="AW352" s="36" t="e">
        <f t="shared" si="312"/>
        <v>#DIV/0!</v>
      </c>
      <c r="AX352" s="10">
        <f>[5]Output!Q747</f>
        <v>0</v>
      </c>
      <c r="AY352" s="10">
        <f>[5]Output!R747</f>
        <v>0</v>
      </c>
      <c r="BA352" s="5">
        <f>[5]Output!N747</f>
        <v>0</v>
      </c>
      <c r="BB352" s="5">
        <f>[5]Output!O747</f>
        <v>0</v>
      </c>
      <c r="BC352" s="8">
        <f>[5]Output!P747</f>
        <v>0</v>
      </c>
      <c r="BD352" s="8">
        <f>[5]Output!Q747</f>
        <v>0</v>
      </c>
      <c r="BE352" s="22">
        <f t="shared" si="327"/>
        <v>0</v>
      </c>
      <c r="BF352" s="22">
        <f t="shared" si="328"/>
        <v>0</v>
      </c>
      <c r="BG352" s="250">
        <f t="shared" si="329"/>
        <v>0</v>
      </c>
      <c r="BH352" s="36" t="e">
        <f t="shared" si="313"/>
        <v>#DIV/0!</v>
      </c>
      <c r="BI352" s="36" t="e">
        <f t="shared" si="314"/>
        <v>#DIV/0!</v>
      </c>
      <c r="BJ352" s="10">
        <f>[5]Output!AC747</f>
        <v>0</v>
      </c>
      <c r="BK352" s="10">
        <f>[5]Output!AD747</f>
        <v>0</v>
      </c>
    </row>
    <row r="353" spans="1:63" x14ac:dyDescent="0.25">
      <c r="A353" s="33">
        <v>23</v>
      </c>
      <c r="C353" s="15">
        <f>[3]Output!B748</f>
        <v>0</v>
      </c>
      <c r="D353" s="15">
        <f>[3]Output!C748</f>
        <v>0</v>
      </c>
      <c r="E353" s="16">
        <f>[3]Output!D748</f>
        <v>0</v>
      </c>
      <c r="F353" s="16">
        <f>[3]Output!E748</f>
        <v>0</v>
      </c>
      <c r="G353" s="22">
        <f t="shared" si="315"/>
        <v>0</v>
      </c>
      <c r="H353" s="22">
        <f t="shared" si="316"/>
        <v>0</v>
      </c>
      <c r="I353" s="250">
        <f t="shared" si="317"/>
        <v>0</v>
      </c>
      <c r="J353" s="36" t="e">
        <f t="shared" si="305"/>
        <v>#DIV/0!</v>
      </c>
      <c r="K353" s="36" t="e">
        <f t="shared" si="306"/>
        <v>#DIV/0!</v>
      </c>
      <c r="L353" s="17">
        <f>[3]Output!Q748</f>
        <v>0</v>
      </c>
      <c r="M353" s="17">
        <f>[3]Output!R748</f>
        <v>0</v>
      </c>
      <c r="O353" s="15">
        <f>[4]Output!B748</f>
        <v>0</v>
      </c>
      <c r="P353" s="15">
        <f>[4]Output!C748</f>
        <v>0</v>
      </c>
      <c r="Q353" s="16">
        <f>[4]Output!D748</f>
        <v>0</v>
      </c>
      <c r="R353" s="16">
        <f>[4]Output!E748</f>
        <v>0</v>
      </c>
      <c r="S353" s="22">
        <f t="shared" si="318"/>
        <v>0</v>
      </c>
      <c r="T353" s="22">
        <f t="shared" si="319"/>
        <v>0</v>
      </c>
      <c r="U353" s="250">
        <f t="shared" si="320"/>
        <v>0</v>
      </c>
      <c r="V353" s="36" t="e">
        <f t="shared" si="307"/>
        <v>#DIV/0!</v>
      </c>
      <c r="W353" s="36" t="e">
        <f t="shared" si="308"/>
        <v>#DIV/0!</v>
      </c>
      <c r="X353" s="17">
        <f>[4]Output!Q748</f>
        <v>0</v>
      </c>
      <c r="Y353" s="17">
        <f>[4]Output!R748</f>
        <v>0</v>
      </c>
      <c r="AA353" s="33">
        <v>23</v>
      </c>
      <c r="AC353" s="15">
        <f>[2]Output!B748</f>
        <v>0</v>
      </c>
      <c r="AD353" s="15">
        <f>[2]Output!C748</f>
        <v>0</v>
      </c>
      <c r="AE353" s="16">
        <f>[2]Output!D748</f>
        <v>0</v>
      </c>
      <c r="AF353" s="16">
        <f>[2]Output!E748</f>
        <v>0</v>
      </c>
      <c r="AG353" s="22">
        <f t="shared" si="321"/>
        <v>0</v>
      </c>
      <c r="AH353" s="22">
        <f t="shared" si="322"/>
        <v>0</v>
      </c>
      <c r="AI353" s="250">
        <f t="shared" si="323"/>
        <v>0</v>
      </c>
      <c r="AJ353" s="36" t="e">
        <f t="shared" si="309"/>
        <v>#DIV/0!</v>
      </c>
      <c r="AK353" s="36" t="e">
        <f t="shared" si="310"/>
        <v>#DIV/0!</v>
      </c>
      <c r="AL353" s="17">
        <f>[2]Output!Q748</f>
        <v>0</v>
      </c>
      <c r="AM353" s="17">
        <f>[2]Output!R748</f>
        <v>0</v>
      </c>
      <c r="AO353" s="15">
        <f>[5]Output!B748</f>
        <v>0</v>
      </c>
      <c r="AP353" s="15">
        <f>[5]Output!C748</f>
        <v>0</v>
      </c>
      <c r="AQ353" s="16">
        <f>[5]Output!D748</f>
        <v>0</v>
      </c>
      <c r="AR353" s="16">
        <f>[5]Output!E748</f>
        <v>0</v>
      </c>
      <c r="AS353" s="22">
        <f t="shared" si="324"/>
        <v>0</v>
      </c>
      <c r="AT353" s="22">
        <f t="shared" si="325"/>
        <v>0</v>
      </c>
      <c r="AU353" s="250">
        <f t="shared" si="326"/>
        <v>0</v>
      </c>
      <c r="AV353" s="36" t="e">
        <f t="shared" si="311"/>
        <v>#DIV/0!</v>
      </c>
      <c r="AW353" s="36" t="e">
        <f t="shared" si="312"/>
        <v>#DIV/0!</v>
      </c>
      <c r="AX353" s="17">
        <f>[5]Output!Q748</f>
        <v>0</v>
      </c>
      <c r="AY353" s="17">
        <f>[5]Output!R748</f>
        <v>0</v>
      </c>
      <c r="BA353" s="15">
        <f>[5]Output!N748</f>
        <v>0</v>
      </c>
      <c r="BB353" s="15">
        <f>[5]Output!O748</f>
        <v>0</v>
      </c>
      <c r="BC353" s="16">
        <f>[5]Output!P748</f>
        <v>0</v>
      </c>
      <c r="BD353" s="16">
        <f>[5]Output!Q748</f>
        <v>0</v>
      </c>
      <c r="BE353" s="22">
        <f t="shared" si="327"/>
        <v>0</v>
      </c>
      <c r="BF353" s="22">
        <f t="shared" si="328"/>
        <v>0</v>
      </c>
      <c r="BG353" s="250">
        <f t="shared" si="329"/>
        <v>0</v>
      </c>
      <c r="BH353" s="36" t="e">
        <f t="shared" si="313"/>
        <v>#DIV/0!</v>
      </c>
      <c r="BI353" s="36" t="e">
        <f t="shared" si="314"/>
        <v>#DIV/0!</v>
      </c>
      <c r="BJ353" s="17">
        <f>[5]Output!AC748</f>
        <v>0</v>
      </c>
      <c r="BK353" s="17">
        <f>[5]Output!AD748</f>
        <v>0</v>
      </c>
    </row>
    <row r="354" spans="1:63" x14ac:dyDescent="0.25">
      <c r="A354" s="33">
        <v>24</v>
      </c>
      <c r="C354" s="7">
        <f>[3]Output!B749</f>
        <v>0</v>
      </c>
      <c r="D354" s="7">
        <f>[3]Output!C749</f>
        <v>0</v>
      </c>
      <c r="E354" s="9">
        <f>[3]Output!D749</f>
        <v>0</v>
      </c>
      <c r="F354" s="9">
        <f>[3]Output!E749</f>
        <v>0</v>
      </c>
      <c r="G354" s="24">
        <f t="shared" si="315"/>
        <v>0</v>
      </c>
      <c r="H354" s="24">
        <f t="shared" si="316"/>
        <v>0</v>
      </c>
      <c r="I354" s="252">
        <f t="shared" si="317"/>
        <v>0</v>
      </c>
      <c r="J354" s="38" t="e">
        <f t="shared" si="305"/>
        <v>#DIV/0!</v>
      </c>
      <c r="K354" s="38" t="e">
        <f t="shared" si="306"/>
        <v>#DIV/0!</v>
      </c>
      <c r="L354" s="13">
        <f>[3]Output!Q749</f>
        <v>0</v>
      </c>
      <c r="M354" s="13">
        <f>[3]Output!R749</f>
        <v>0</v>
      </c>
      <c r="O354" s="7">
        <f>[4]Output!B749</f>
        <v>0</v>
      </c>
      <c r="P354" s="7">
        <f>[4]Output!C749</f>
        <v>0</v>
      </c>
      <c r="Q354" s="9">
        <f>[4]Output!D749</f>
        <v>0</v>
      </c>
      <c r="R354" s="9">
        <f>[4]Output!E749</f>
        <v>0</v>
      </c>
      <c r="S354" s="24">
        <f t="shared" si="318"/>
        <v>0</v>
      </c>
      <c r="T354" s="24">
        <f t="shared" si="319"/>
        <v>0</v>
      </c>
      <c r="U354" s="252">
        <f t="shared" si="320"/>
        <v>0</v>
      </c>
      <c r="V354" s="38" t="e">
        <f t="shared" si="307"/>
        <v>#DIV/0!</v>
      </c>
      <c r="W354" s="38" t="e">
        <f t="shared" si="308"/>
        <v>#DIV/0!</v>
      </c>
      <c r="X354" s="13">
        <f>[4]Output!Q749</f>
        <v>0</v>
      </c>
      <c r="Y354" s="13">
        <f>[4]Output!R749</f>
        <v>0</v>
      </c>
      <c r="AA354" s="33">
        <v>24</v>
      </c>
      <c r="AC354" s="7">
        <f>[2]Output!B749</f>
        <v>0</v>
      </c>
      <c r="AD354" s="7">
        <f>[2]Output!C749</f>
        <v>0</v>
      </c>
      <c r="AE354" s="9">
        <f>[2]Output!D749</f>
        <v>0</v>
      </c>
      <c r="AF354" s="9">
        <f>[2]Output!E749</f>
        <v>0</v>
      </c>
      <c r="AG354" s="24">
        <f t="shared" si="321"/>
        <v>0</v>
      </c>
      <c r="AH354" s="24">
        <f t="shared" si="322"/>
        <v>0</v>
      </c>
      <c r="AI354" s="252">
        <f t="shared" si="323"/>
        <v>0</v>
      </c>
      <c r="AJ354" s="38" t="e">
        <f t="shared" si="309"/>
        <v>#DIV/0!</v>
      </c>
      <c r="AK354" s="38" t="e">
        <f t="shared" si="310"/>
        <v>#DIV/0!</v>
      </c>
      <c r="AL354" s="13">
        <f>[2]Output!Q749</f>
        <v>0</v>
      </c>
      <c r="AM354" s="13">
        <f>[2]Output!R749</f>
        <v>0</v>
      </c>
      <c r="AO354" s="7">
        <f>[5]Output!B749</f>
        <v>0</v>
      </c>
      <c r="AP354" s="7">
        <f>[5]Output!C749</f>
        <v>0</v>
      </c>
      <c r="AQ354" s="9">
        <f>[5]Output!D749</f>
        <v>0</v>
      </c>
      <c r="AR354" s="9">
        <f>[5]Output!E749</f>
        <v>0</v>
      </c>
      <c r="AS354" s="24">
        <f t="shared" si="324"/>
        <v>0</v>
      </c>
      <c r="AT354" s="24">
        <f t="shared" si="325"/>
        <v>0</v>
      </c>
      <c r="AU354" s="252">
        <f t="shared" si="326"/>
        <v>0</v>
      </c>
      <c r="AV354" s="38" t="e">
        <f t="shared" si="311"/>
        <v>#DIV/0!</v>
      </c>
      <c r="AW354" s="38" t="e">
        <f t="shared" si="312"/>
        <v>#DIV/0!</v>
      </c>
      <c r="AX354" s="13">
        <f>[5]Output!Q749</f>
        <v>0</v>
      </c>
      <c r="AY354" s="13">
        <f>[5]Output!R749</f>
        <v>0</v>
      </c>
      <c r="BA354" s="7">
        <f>[5]Output!N749</f>
        <v>0</v>
      </c>
      <c r="BB354" s="7">
        <f>[5]Output!O749</f>
        <v>0</v>
      </c>
      <c r="BC354" s="9">
        <f>[5]Output!P749</f>
        <v>0</v>
      </c>
      <c r="BD354" s="9">
        <f>[5]Output!Q749</f>
        <v>0</v>
      </c>
      <c r="BE354" s="24">
        <f t="shared" si="327"/>
        <v>0</v>
      </c>
      <c r="BF354" s="24">
        <f t="shared" si="328"/>
        <v>0</v>
      </c>
      <c r="BG354" s="252">
        <f t="shared" si="329"/>
        <v>0</v>
      </c>
      <c r="BH354" s="38" t="e">
        <f t="shared" si="313"/>
        <v>#DIV/0!</v>
      </c>
      <c r="BI354" s="38" t="e">
        <f t="shared" si="314"/>
        <v>#DIV/0!</v>
      </c>
      <c r="BJ354" s="13">
        <f>[5]Output!AC749</f>
        <v>0</v>
      </c>
      <c r="BK354" s="13">
        <f>[5]Output!AD749</f>
        <v>0</v>
      </c>
    </row>
    <row r="355" spans="1:63" x14ac:dyDescent="0.25">
      <c r="A355" s="2" t="s">
        <v>7</v>
      </c>
      <c r="C355" s="5">
        <f t="shared" ref="C355:I355" si="330">SUM(C331:C354)</f>
        <v>0</v>
      </c>
      <c r="D355" s="5">
        <f t="shared" si="330"/>
        <v>0</v>
      </c>
      <c r="E355" s="8">
        <f t="shared" si="330"/>
        <v>0</v>
      </c>
      <c r="F355" s="8">
        <f t="shared" si="330"/>
        <v>0</v>
      </c>
      <c r="G355" s="22">
        <f t="shared" si="330"/>
        <v>0</v>
      </c>
      <c r="H355" s="22">
        <f t="shared" si="330"/>
        <v>0</v>
      </c>
      <c r="I355" s="250">
        <f t="shared" si="330"/>
        <v>0</v>
      </c>
      <c r="J355" s="36" t="e">
        <f t="shared" si="305"/>
        <v>#DIV/0!</v>
      </c>
      <c r="K355" s="36" t="e">
        <f t="shared" si="306"/>
        <v>#DIV/0!</v>
      </c>
      <c r="O355" s="5">
        <f t="shared" ref="O355:U355" si="331">SUM(O331:O354)</f>
        <v>0</v>
      </c>
      <c r="P355" s="5">
        <f t="shared" si="331"/>
        <v>0</v>
      </c>
      <c r="Q355" s="8">
        <f t="shared" si="331"/>
        <v>0</v>
      </c>
      <c r="R355" s="8">
        <f t="shared" si="331"/>
        <v>0</v>
      </c>
      <c r="S355" s="22">
        <f t="shared" si="331"/>
        <v>0</v>
      </c>
      <c r="T355" s="22">
        <f t="shared" si="331"/>
        <v>0</v>
      </c>
      <c r="U355" s="250">
        <f t="shared" si="331"/>
        <v>0</v>
      </c>
      <c r="V355" s="36" t="e">
        <f t="shared" si="307"/>
        <v>#DIV/0!</v>
      </c>
      <c r="W355" s="36" t="e">
        <f t="shared" si="308"/>
        <v>#DIV/0!</v>
      </c>
      <c r="AA355" s="2" t="s">
        <v>7</v>
      </c>
      <c r="AC355" s="5">
        <f t="shared" ref="AC355:AI355" si="332">SUM(AC331:AC354)</f>
        <v>0</v>
      </c>
      <c r="AD355" s="5">
        <f t="shared" si="332"/>
        <v>0</v>
      </c>
      <c r="AE355" s="8">
        <f t="shared" si="332"/>
        <v>0</v>
      </c>
      <c r="AF355" s="8">
        <f t="shared" si="332"/>
        <v>0</v>
      </c>
      <c r="AG355" s="22">
        <f t="shared" si="332"/>
        <v>0</v>
      </c>
      <c r="AH355" s="22">
        <f t="shared" si="332"/>
        <v>0</v>
      </c>
      <c r="AI355" s="250">
        <f t="shared" si="332"/>
        <v>0</v>
      </c>
      <c r="AJ355" s="36" t="e">
        <f t="shared" si="309"/>
        <v>#DIV/0!</v>
      </c>
      <c r="AK355" s="36" t="e">
        <f t="shared" si="310"/>
        <v>#DIV/0!</v>
      </c>
      <c r="AO355" s="5">
        <f t="shared" ref="AO355:AU355" si="333">SUM(AO331:AO354)</f>
        <v>0</v>
      </c>
      <c r="AP355" s="5">
        <f t="shared" si="333"/>
        <v>0</v>
      </c>
      <c r="AQ355" s="8">
        <f t="shared" si="333"/>
        <v>0</v>
      </c>
      <c r="AR355" s="8">
        <f t="shared" si="333"/>
        <v>0</v>
      </c>
      <c r="AS355" s="22">
        <f t="shared" si="333"/>
        <v>0</v>
      </c>
      <c r="AT355" s="22">
        <f t="shared" si="333"/>
        <v>0</v>
      </c>
      <c r="AU355" s="250">
        <f t="shared" si="333"/>
        <v>0</v>
      </c>
      <c r="AV355" s="36" t="e">
        <f t="shared" si="311"/>
        <v>#DIV/0!</v>
      </c>
      <c r="AW355" s="36" t="e">
        <f t="shared" si="312"/>
        <v>#DIV/0!</v>
      </c>
      <c r="BA355" s="5">
        <f t="shared" ref="BA355:BG355" si="334">SUM(BA331:BA354)</f>
        <v>0</v>
      </c>
      <c r="BB355" s="5">
        <f t="shared" si="334"/>
        <v>0</v>
      </c>
      <c r="BC355" s="8">
        <f t="shared" si="334"/>
        <v>0</v>
      </c>
      <c r="BD355" s="8">
        <f t="shared" si="334"/>
        <v>0</v>
      </c>
      <c r="BE355" s="22">
        <f t="shared" si="334"/>
        <v>0</v>
      </c>
      <c r="BF355" s="22">
        <f t="shared" si="334"/>
        <v>0</v>
      </c>
      <c r="BG355" s="250">
        <f t="shared" si="334"/>
        <v>0</v>
      </c>
      <c r="BH355" s="36" t="e">
        <f t="shared" si="313"/>
        <v>#DIV/0!</v>
      </c>
      <c r="BI355" s="36" t="e">
        <f t="shared" si="314"/>
        <v>#DIV/0!</v>
      </c>
    </row>
    <row r="356" spans="1:63" x14ac:dyDescent="0.25">
      <c r="C356" s="27"/>
      <c r="D356" s="27"/>
      <c r="E356" s="28"/>
      <c r="F356" s="28"/>
      <c r="G356" s="28"/>
      <c r="H356" s="28"/>
      <c r="I356" s="29"/>
      <c r="J356" s="29"/>
      <c r="K356" s="29"/>
      <c r="L356" s="30"/>
      <c r="M356" s="30"/>
      <c r="O356" s="27"/>
      <c r="P356" s="27"/>
      <c r="Q356" s="28"/>
      <c r="R356" s="28"/>
      <c r="S356" s="28"/>
      <c r="T356" s="28"/>
      <c r="U356" s="29"/>
      <c r="V356" s="29"/>
      <c r="W356" s="29"/>
      <c r="X356" s="30"/>
      <c r="Y356" s="30"/>
      <c r="AC356" s="27"/>
      <c r="AD356" s="27"/>
      <c r="AE356" s="28"/>
      <c r="AF356" s="28"/>
      <c r="AG356" s="28"/>
      <c r="AH356" s="28"/>
      <c r="AI356" s="29"/>
      <c r="AJ356" s="29"/>
      <c r="AK356" s="29"/>
      <c r="AL356" s="30"/>
      <c r="AM356" s="30"/>
      <c r="AO356" s="27"/>
      <c r="AP356" s="27"/>
      <c r="AQ356" s="28"/>
      <c r="AR356" s="28"/>
      <c r="AS356" s="28"/>
      <c r="AT356" s="28"/>
      <c r="AU356" s="29"/>
      <c r="AV356" s="29"/>
      <c r="AW356" s="29"/>
      <c r="AX356" s="30"/>
      <c r="AY356" s="30"/>
      <c r="BA356" s="27"/>
      <c r="BB356" s="27"/>
      <c r="BC356" s="28"/>
      <c r="BD356" s="28"/>
      <c r="BE356" s="28"/>
      <c r="BF356" s="28"/>
      <c r="BG356" s="29"/>
      <c r="BH356" s="29"/>
      <c r="BI356" s="29"/>
      <c r="BJ356" s="30"/>
      <c r="BK356" s="30"/>
    </row>
    <row r="357" spans="1:63" x14ac:dyDescent="0.25">
      <c r="C357" s="27"/>
      <c r="D357" s="27"/>
      <c r="E357" s="28"/>
      <c r="F357" s="28"/>
      <c r="G357" s="28"/>
      <c r="H357" s="28"/>
      <c r="I357" s="29"/>
      <c r="J357" s="29"/>
      <c r="K357" s="29"/>
      <c r="L357" s="30"/>
      <c r="M357" s="30"/>
      <c r="O357" s="27"/>
      <c r="P357" s="27"/>
      <c r="Q357" s="28"/>
      <c r="R357" s="28"/>
      <c r="S357" s="28"/>
      <c r="T357" s="28"/>
      <c r="U357" s="29"/>
      <c r="V357" s="29"/>
      <c r="W357" s="29"/>
      <c r="X357" s="30"/>
      <c r="Y357" s="30"/>
      <c r="AC357" s="27"/>
      <c r="AD357" s="27"/>
      <c r="AE357" s="28"/>
      <c r="AF357" s="28"/>
      <c r="AG357" s="28"/>
      <c r="AH357" s="28"/>
      <c r="AI357" s="29"/>
      <c r="AJ357" s="29"/>
      <c r="AK357" s="29"/>
      <c r="AL357" s="30"/>
      <c r="AM357" s="30"/>
      <c r="AO357" s="27"/>
      <c r="AP357" s="27"/>
      <c r="AQ357" s="28"/>
      <c r="AR357" s="28"/>
      <c r="AS357" s="28"/>
      <c r="AT357" s="28"/>
      <c r="AU357" s="29"/>
      <c r="AV357" s="29"/>
      <c r="AW357" s="29"/>
      <c r="AX357" s="30"/>
      <c r="AY357" s="30"/>
      <c r="BA357" s="27"/>
      <c r="BB357" s="27"/>
      <c r="BC357" s="28"/>
      <c r="BD357" s="28"/>
      <c r="BE357" s="28"/>
      <c r="BF357" s="28"/>
      <c r="BG357" s="29"/>
      <c r="BH357" s="29"/>
      <c r="BI357" s="29"/>
      <c r="BJ357" s="30"/>
      <c r="BK357" s="30"/>
    </row>
  </sheetData>
  <mergeCells count="620">
    <mergeCell ref="BA329:BB329"/>
    <mergeCell ref="BC329:BD329"/>
    <mergeCell ref="BE329:BG329"/>
    <mergeCell ref="BH329:BI329"/>
    <mergeCell ref="BA297:BB297"/>
    <mergeCell ref="BC297:BD297"/>
    <mergeCell ref="BE297:BG297"/>
    <mergeCell ref="BH297:BI297"/>
    <mergeCell ref="BB326:BK326"/>
    <mergeCell ref="BA327:BI327"/>
    <mergeCell ref="BJ327:BK327"/>
    <mergeCell ref="BA328:BB328"/>
    <mergeCell ref="BC328:BD328"/>
    <mergeCell ref="BE328:BG328"/>
    <mergeCell ref="BH328:BK328"/>
    <mergeCell ref="BA265:BB265"/>
    <mergeCell ref="BC265:BD265"/>
    <mergeCell ref="BE265:BG265"/>
    <mergeCell ref="BH265:BI265"/>
    <mergeCell ref="BB294:BK294"/>
    <mergeCell ref="BA295:BI295"/>
    <mergeCell ref="BJ295:BK295"/>
    <mergeCell ref="BA296:BB296"/>
    <mergeCell ref="BC296:BD296"/>
    <mergeCell ref="BE296:BG296"/>
    <mergeCell ref="BH296:BK296"/>
    <mergeCell ref="BA233:BB233"/>
    <mergeCell ref="BC233:BD233"/>
    <mergeCell ref="BE233:BG233"/>
    <mergeCell ref="BH233:BI233"/>
    <mergeCell ref="BB262:BK262"/>
    <mergeCell ref="BA263:BI263"/>
    <mergeCell ref="BJ263:BK263"/>
    <mergeCell ref="BA264:BB264"/>
    <mergeCell ref="BC264:BD264"/>
    <mergeCell ref="BE264:BG264"/>
    <mergeCell ref="BH264:BK264"/>
    <mergeCell ref="BA201:BB201"/>
    <mergeCell ref="BC201:BD201"/>
    <mergeCell ref="BE201:BG201"/>
    <mergeCell ref="BH201:BI201"/>
    <mergeCell ref="BB230:BK230"/>
    <mergeCell ref="BA231:BI231"/>
    <mergeCell ref="BJ231:BK231"/>
    <mergeCell ref="BA232:BB232"/>
    <mergeCell ref="BC232:BD232"/>
    <mergeCell ref="BE232:BG232"/>
    <mergeCell ref="BH232:BK232"/>
    <mergeCell ref="BA169:BB169"/>
    <mergeCell ref="BC169:BD169"/>
    <mergeCell ref="BE169:BG169"/>
    <mergeCell ref="BH169:BI169"/>
    <mergeCell ref="BB198:BK198"/>
    <mergeCell ref="BA199:BI199"/>
    <mergeCell ref="BJ199:BK199"/>
    <mergeCell ref="BA200:BB200"/>
    <mergeCell ref="BC200:BD200"/>
    <mergeCell ref="BE200:BG200"/>
    <mergeCell ref="BH200:BK200"/>
    <mergeCell ref="BA137:BB137"/>
    <mergeCell ref="BC137:BD137"/>
    <mergeCell ref="BE137:BG137"/>
    <mergeCell ref="BH137:BI137"/>
    <mergeCell ref="BB166:BK166"/>
    <mergeCell ref="BA167:BI167"/>
    <mergeCell ref="BJ167:BK167"/>
    <mergeCell ref="BA168:BB168"/>
    <mergeCell ref="BC168:BD168"/>
    <mergeCell ref="BE168:BG168"/>
    <mergeCell ref="BH168:BK168"/>
    <mergeCell ref="BA105:BB105"/>
    <mergeCell ref="BC105:BD105"/>
    <mergeCell ref="BE105:BG105"/>
    <mergeCell ref="BH105:BI105"/>
    <mergeCell ref="BB134:BK134"/>
    <mergeCell ref="BA135:BI135"/>
    <mergeCell ref="BJ135:BK135"/>
    <mergeCell ref="BA136:BB136"/>
    <mergeCell ref="BC136:BD136"/>
    <mergeCell ref="BE136:BG136"/>
    <mergeCell ref="BH136:BK136"/>
    <mergeCell ref="BA73:BB73"/>
    <mergeCell ref="BC73:BD73"/>
    <mergeCell ref="BE73:BG73"/>
    <mergeCell ref="BH73:BI73"/>
    <mergeCell ref="BB102:BK102"/>
    <mergeCell ref="BA103:BI103"/>
    <mergeCell ref="BJ103:BK103"/>
    <mergeCell ref="BA104:BB104"/>
    <mergeCell ref="BC104:BD104"/>
    <mergeCell ref="BE104:BG104"/>
    <mergeCell ref="BH104:BK104"/>
    <mergeCell ref="BA41:BB41"/>
    <mergeCell ref="BC41:BD41"/>
    <mergeCell ref="BE41:BG41"/>
    <mergeCell ref="BH41:BI41"/>
    <mergeCell ref="BB70:BK70"/>
    <mergeCell ref="BA71:BI71"/>
    <mergeCell ref="BJ71:BK71"/>
    <mergeCell ref="BA72:BB72"/>
    <mergeCell ref="BC72:BD72"/>
    <mergeCell ref="BE72:BG72"/>
    <mergeCell ref="BH72:BK72"/>
    <mergeCell ref="BA9:BB9"/>
    <mergeCell ref="BC9:BD9"/>
    <mergeCell ref="BE9:BG9"/>
    <mergeCell ref="BH9:BI9"/>
    <mergeCell ref="BB38:BK38"/>
    <mergeCell ref="BA39:BI39"/>
    <mergeCell ref="BJ39:BK39"/>
    <mergeCell ref="BA40:BB40"/>
    <mergeCell ref="BC40:BD40"/>
    <mergeCell ref="BE40:BG40"/>
    <mergeCell ref="BH40:BK40"/>
    <mergeCell ref="BA1:BK1"/>
    <mergeCell ref="BA3:BK3"/>
    <mergeCell ref="BA4:BK4"/>
    <mergeCell ref="BB6:BK6"/>
    <mergeCell ref="BA7:BI7"/>
    <mergeCell ref="BJ7:BK7"/>
    <mergeCell ref="BA8:BB8"/>
    <mergeCell ref="BC8:BD8"/>
    <mergeCell ref="BE8:BG8"/>
    <mergeCell ref="BH8:BK8"/>
    <mergeCell ref="AO328:AP328"/>
    <mergeCell ref="AQ328:AR328"/>
    <mergeCell ref="AV328:AY328"/>
    <mergeCell ref="C329:D329"/>
    <mergeCell ref="E329:F329"/>
    <mergeCell ref="J329:K329"/>
    <mergeCell ref="O329:P329"/>
    <mergeCell ref="Q329:R329"/>
    <mergeCell ref="V329:W329"/>
    <mergeCell ref="AC329:AD329"/>
    <mergeCell ref="AE329:AF329"/>
    <mergeCell ref="AJ329:AK329"/>
    <mergeCell ref="AO329:AP329"/>
    <mergeCell ref="AQ329:AR329"/>
    <mergeCell ref="AV329:AW329"/>
    <mergeCell ref="C328:D328"/>
    <mergeCell ref="E328:F328"/>
    <mergeCell ref="J328:M328"/>
    <mergeCell ref="O328:P328"/>
    <mergeCell ref="Q328:R328"/>
    <mergeCell ref="V328:Y328"/>
    <mergeCell ref="AC328:AD328"/>
    <mergeCell ref="AE328:AF328"/>
    <mergeCell ref="AJ328:AM328"/>
    <mergeCell ref="D326:M326"/>
    <mergeCell ref="P326:Y326"/>
    <mergeCell ref="AD326:AM326"/>
    <mergeCell ref="AP326:AY326"/>
    <mergeCell ref="C327:K327"/>
    <mergeCell ref="L327:M327"/>
    <mergeCell ref="O327:W327"/>
    <mergeCell ref="X327:Y327"/>
    <mergeCell ref="AC327:AK327"/>
    <mergeCell ref="AL327:AM327"/>
    <mergeCell ref="AO327:AW327"/>
    <mergeCell ref="AX327:AY327"/>
    <mergeCell ref="X231:Y231"/>
    <mergeCell ref="O199:W199"/>
    <mergeCell ref="V200:Y200"/>
    <mergeCell ref="C295:K295"/>
    <mergeCell ref="J296:M296"/>
    <mergeCell ref="J297:K297"/>
    <mergeCell ref="AO263:AW263"/>
    <mergeCell ref="AV264:AY264"/>
    <mergeCell ref="AV265:AW265"/>
    <mergeCell ref="AO295:AW295"/>
    <mergeCell ref="AV296:AY296"/>
    <mergeCell ref="AV297:AW297"/>
    <mergeCell ref="AC295:AK295"/>
    <mergeCell ref="AJ296:AM296"/>
    <mergeCell ref="AJ297:AK297"/>
    <mergeCell ref="O297:P297"/>
    <mergeCell ref="Q297:R297"/>
    <mergeCell ref="V297:W297"/>
    <mergeCell ref="C297:D297"/>
    <mergeCell ref="E297:F297"/>
    <mergeCell ref="L295:M295"/>
    <mergeCell ref="C296:D296"/>
    <mergeCell ref="E296:F296"/>
    <mergeCell ref="O263:W263"/>
    <mergeCell ref="O167:W167"/>
    <mergeCell ref="V168:Y168"/>
    <mergeCell ref="V169:W169"/>
    <mergeCell ref="C264:D264"/>
    <mergeCell ref="E264:F264"/>
    <mergeCell ref="L231:M231"/>
    <mergeCell ref="C232:D232"/>
    <mergeCell ref="E232:F232"/>
    <mergeCell ref="AO199:AW199"/>
    <mergeCell ref="AV200:AY200"/>
    <mergeCell ref="AV201:AW201"/>
    <mergeCell ref="X199:Y199"/>
    <mergeCell ref="O200:P200"/>
    <mergeCell ref="Q200:R200"/>
    <mergeCell ref="AO231:AW231"/>
    <mergeCell ref="AV232:AY232"/>
    <mergeCell ref="AV233:AW233"/>
    <mergeCell ref="AC231:AK231"/>
    <mergeCell ref="AJ232:AM232"/>
    <mergeCell ref="AJ233:AK233"/>
    <mergeCell ref="O231:W231"/>
    <mergeCell ref="V232:Y232"/>
    <mergeCell ref="V233:W233"/>
    <mergeCell ref="P230:Y230"/>
    <mergeCell ref="O201:P201"/>
    <mergeCell ref="Q201:R201"/>
    <mergeCell ref="AO7:AW7"/>
    <mergeCell ref="AV8:AY8"/>
    <mergeCell ref="AV9:AW9"/>
    <mergeCell ref="C39:K39"/>
    <mergeCell ref="J40:M40"/>
    <mergeCell ref="J41:K41"/>
    <mergeCell ref="O39:W39"/>
    <mergeCell ref="V40:Y40"/>
    <mergeCell ref="V41:W41"/>
    <mergeCell ref="AC39:AK39"/>
    <mergeCell ref="AJ40:AM40"/>
    <mergeCell ref="AJ41:AK41"/>
    <mergeCell ref="AO39:AW39"/>
    <mergeCell ref="AV40:AY40"/>
    <mergeCell ref="AV41:AW41"/>
    <mergeCell ref="C41:D41"/>
    <mergeCell ref="E41:F41"/>
    <mergeCell ref="L7:M7"/>
    <mergeCell ref="E8:F8"/>
    <mergeCell ref="C8:D8"/>
    <mergeCell ref="E9:F9"/>
    <mergeCell ref="C9:D9"/>
    <mergeCell ref="O296:P296"/>
    <mergeCell ref="Q296:R296"/>
    <mergeCell ref="O232:P232"/>
    <mergeCell ref="Q232:R232"/>
    <mergeCell ref="O233:P233"/>
    <mergeCell ref="Q233:R233"/>
    <mergeCell ref="O265:P265"/>
    <mergeCell ref="Q265:R265"/>
    <mergeCell ref="O295:W295"/>
    <mergeCell ref="V296:Y296"/>
    <mergeCell ref="X263:Y263"/>
    <mergeCell ref="O264:P264"/>
    <mergeCell ref="Q264:R264"/>
    <mergeCell ref="X295:Y295"/>
    <mergeCell ref="V264:Y264"/>
    <mergeCell ref="V265:W265"/>
    <mergeCell ref="S296:U296"/>
    <mergeCell ref="O135:W135"/>
    <mergeCell ref="V136:Y136"/>
    <mergeCell ref="V137:W137"/>
    <mergeCell ref="C1:M1"/>
    <mergeCell ref="O1:Y1"/>
    <mergeCell ref="AC1:AM1"/>
    <mergeCell ref="AO1:AY1"/>
    <mergeCell ref="C3:M3"/>
    <mergeCell ref="J9:K9"/>
    <mergeCell ref="J8:M8"/>
    <mergeCell ref="O3:Y3"/>
    <mergeCell ref="X7:Y7"/>
    <mergeCell ref="O8:P8"/>
    <mergeCell ref="Q8:R8"/>
    <mergeCell ref="X39:Y39"/>
    <mergeCell ref="O40:P40"/>
    <mergeCell ref="Q40:R40"/>
    <mergeCell ref="O41:P41"/>
    <mergeCell ref="Q41:R41"/>
    <mergeCell ref="O7:W7"/>
    <mergeCell ref="V8:Y8"/>
    <mergeCell ref="J136:M136"/>
    <mergeCell ref="J137:K137"/>
    <mergeCell ref="G73:I73"/>
    <mergeCell ref="V201:W201"/>
    <mergeCell ref="O73:P73"/>
    <mergeCell ref="Q73:R73"/>
    <mergeCell ref="X71:Y71"/>
    <mergeCell ref="O72:P72"/>
    <mergeCell ref="Q72:R72"/>
    <mergeCell ref="X103:Y103"/>
    <mergeCell ref="O104:P104"/>
    <mergeCell ref="Q104:R104"/>
    <mergeCell ref="O71:W71"/>
    <mergeCell ref="V72:Y72"/>
    <mergeCell ref="V73:W73"/>
    <mergeCell ref="O103:W103"/>
    <mergeCell ref="V104:Y104"/>
    <mergeCell ref="O105:P105"/>
    <mergeCell ref="Q105:R105"/>
    <mergeCell ref="O137:P137"/>
    <mergeCell ref="Q137:R137"/>
    <mergeCell ref="X135:Y135"/>
    <mergeCell ref="O136:P136"/>
    <mergeCell ref="Q136:R136"/>
    <mergeCell ref="X167:Y167"/>
    <mergeCell ref="P166:Y166"/>
    <mergeCell ref="V105:W105"/>
    <mergeCell ref="C201:D201"/>
    <mergeCell ref="E201:F201"/>
    <mergeCell ref="D230:M230"/>
    <mergeCell ref="C265:D265"/>
    <mergeCell ref="E265:F265"/>
    <mergeCell ref="C233:D233"/>
    <mergeCell ref="E233:F233"/>
    <mergeCell ref="L199:M199"/>
    <mergeCell ref="C200:D200"/>
    <mergeCell ref="E200:F200"/>
    <mergeCell ref="C199:K199"/>
    <mergeCell ref="J200:M200"/>
    <mergeCell ref="J201:K201"/>
    <mergeCell ref="C231:K231"/>
    <mergeCell ref="J232:M232"/>
    <mergeCell ref="J233:K233"/>
    <mergeCell ref="C263:K263"/>
    <mergeCell ref="J264:M264"/>
    <mergeCell ref="J265:K265"/>
    <mergeCell ref="L263:M263"/>
    <mergeCell ref="G200:I200"/>
    <mergeCell ref="G201:I201"/>
    <mergeCell ref="G232:I232"/>
    <mergeCell ref="G233:I233"/>
    <mergeCell ref="D198:M198"/>
    <mergeCell ref="P198:Y198"/>
    <mergeCell ref="O168:P168"/>
    <mergeCell ref="Q168:R168"/>
    <mergeCell ref="O169:P169"/>
    <mergeCell ref="Q169:R169"/>
    <mergeCell ref="J168:M168"/>
    <mergeCell ref="J169:K169"/>
    <mergeCell ref="C168:D168"/>
    <mergeCell ref="G168:I168"/>
    <mergeCell ref="G169:I169"/>
    <mergeCell ref="C167:K167"/>
    <mergeCell ref="G104:I104"/>
    <mergeCell ref="G105:I105"/>
    <mergeCell ref="G136:I136"/>
    <mergeCell ref="G137:I137"/>
    <mergeCell ref="E168:F168"/>
    <mergeCell ref="C169:D169"/>
    <mergeCell ref="E169:F169"/>
    <mergeCell ref="V9:W9"/>
    <mergeCell ref="O9:P9"/>
    <mergeCell ref="Q9:R9"/>
    <mergeCell ref="C73:D73"/>
    <mergeCell ref="E73:F73"/>
    <mergeCell ref="L71:M71"/>
    <mergeCell ref="C72:D72"/>
    <mergeCell ref="E72:F72"/>
    <mergeCell ref="L103:M103"/>
    <mergeCell ref="L39:M39"/>
    <mergeCell ref="C71:K71"/>
    <mergeCell ref="J72:M72"/>
    <mergeCell ref="J73:K73"/>
    <mergeCell ref="C103:K103"/>
    <mergeCell ref="C40:D40"/>
    <mergeCell ref="E40:F40"/>
    <mergeCell ref="AC3:AM3"/>
    <mergeCell ref="AL7:AM7"/>
    <mergeCell ref="AC8:AD8"/>
    <mergeCell ref="AE8:AF8"/>
    <mergeCell ref="AC9:AD9"/>
    <mergeCell ref="AE9:AF9"/>
    <mergeCell ref="AE137:AF137"/>
    <mergeCell ref="AL103:AM103"/>
    <mergeCell ref="AC104:AD104"/>
    <mergeCell ref="AE104:AF104"/>
    <mergeCell ref="AC105:AD105"/>
    <mergeCell ref="AE105:AF105"/>
    <mergeCell ref="AL71:AM71"/>
    <mergeCell ref="AC72:AD72"/>
    <mergeCell ref="AE72:AF72"/>
    <mergeCell ref="AC73:AD73"/>
    <mergeCell ref="AE73:AF73"/>
    <mergeCell ref="AC71:AK71"/>
    <mergeCell ref="AJ72:AM72"/>
    <mergeCell ref="AJ73:AK73"/>
    <mergeCell ref="AC103:AK103"/>
    <mergeCell ref="AJ104:AM104"/>
    <mergeCell ref="AJ105:AK105"/>
    <mergeCell ref="AC135:AK135"/>
    <mergeCell ref="AC297:AD297"/>
    <mergeCell ref="AE297:AF297"/>
    <mergeCell ref="AL263:AM263"/>
    <mergeCell ref="AC264:AD264"/>
    <mergeCell ref="AE264:AF264"/>
    <mergeCell ref="AC265:AD265"/>
    <mergeCell ref="AE265:AF265"/>
    <mergeCell ref="AC263:AK263"/>
    <mergeCell ref="AJ264:AM264"/>
    <mergeCell ref="AJ265:AK265"/>
    <mergeCell ref="AC296:AD296"/>
    <mergeCell ref="AE296:AF296"/>
    <mergeCell ref="AL295:AM295"/>
    <mergeCell ref="AL231:AM231"/>
    <mergeCell ref="AC232:AD232"/>
    <mergeCell ref="AE232:AF232"/>
    <mergeCell ref="AC233:AD233"/>
    <mergeCell ref="AE233:AF233"/>
    <mergeCell ref="AL199:AM199"/>
    <mergeCell ref="AC200:AD200"/>
    <mergeCell ref="AC169:AD169"/>
    <mergeCell ref="AE169:AF169"/>
    <mergeCell ref="AE200:AF200"/>
    <mergeCell ref="AC201:AD201"/>
    <mergeCell ref="AE201:AF201"/>
    <mergeCell ref="AO3:AY3"/>
    <mergeCell ref="AX7:AY7"/>
    <mergeCell ref="AO8:AP8"/>
    <mergeCell ref="AQ8:AR8"/>
    <mergeCell ref="AO9:AP9"/>
    <mergeCell ref="AQ9:AR9"/>
    <mergeCell ref="AV136:AY136"/>
    <mergeCell ref="AV137:AW137"/>
    <mergeCell ref="AX39:AY39"/>
    <mergeCell ref="AO40:AP40"/>
    <mergeCell ref="AQ40:AR40"/>
    <mergeCell ref="AO41:AP41"/>
    <mergeCell ref="AQ41:AR41"/>
    <mergeCell ref="AP70:AY70"/>
    <mergeCell ref="AO71:AW71"/>
    <mergeCell ref="AV72:AY72"/>
    <mergeCell ref="AX71:AY71"/>
    <mergeCell ref="AO72:AP72"/>
    <mergeCell ref="AQ72:AR72"/>
    <mergeCell ref="AO73:AP73"/>
    <mergeCell ref="AQ73:AR73"/>
    <mergeCell ref="AV73:AW73"/>
    <mergeCell ref="AX103:AY103"/>
    <mergeCell ref="AO105:AP105"/>
    <mergeCell ref="AQ105:AR105"/>
    <mergeCell ref="AO103:AW103"/>
    <mergeCell ref="AO104:AP104"/>
    <mergeCell ref="AQ104:AR104"/>
    <mergeCell ref="AP6:AY6"/>
    <mergeCell ref="AP38:AY38"/>
    <mergeCell ref="AV104:AY104"/>
    <mergeCell ref="AX295:AY295"/>
    <mergeCell ref="AO296:AP296"/>
    <mergeCell ref="AQ296:AR296"/>
    <mergeCell ref="AP102:AY102"/>
    <mergeCell ref="AP134:AY134"/>
    <mergeCell ref="AP166:AY166"/>
    <mergeCell ref="AP198:AY198"/>
    <mergeCell ref="AV105:AW105"/>
    <mergeCell ref="AO167:AW167"/>
    <mergeCell ref="AV168:AY168"/>
    <mergeCell ref="AV169:AW169"/>
    <mergeCell ref="AQ137:AR137"/>
    <mergeCell ref="AX167:AY167"/>
    <mergeCell ref="AX135:AY135"/>
    <mergeCell ref="AQ136:AR136"/>
    <mergeCell ref="AO297:AP297"/>
    <mergeCell ref="AQ297:AR297"/>
    <mergeCell ref="AX263:AY263"/>
    <mergeCell ref="AO264:AP264"/>
    <mergeCell ref="AQ264:AR264"/>
    <mergeCell ref="AO265:AP265"/>
    <mergeCell ref="AQ265:AR265"/>
    <mergeCell ref="AX199:AY199"/>
    <mergeCell ref="AO200:AP200"/>
    <mergeCell ref="AQ200:AR200"/>
    <mergeCell ref="AP230:AY230"/>
    <mergeCell ref="AP294:AY294"/>
    <mergeCell ref="AX231:AY231"/>
    <mergeCell ref="AL167:AM167"/>
    <mergeCell ref="AC168:AD168"/>
    <mergeCell ref="AJ137:AK137"/>
    <mergeCell ref="AQ201:AR201"/>
    <mergeCell ref="AQ168:AR168"/>
    <mergeCell ref="AQ169:AR169"/>
    <mergeCell ref="AC199:AK199"/>
    <mergeCell ref="AJ200:AM200"/>
    <mergeCell ref="AJ201:AK201"/>
    <mergeCell ref="AC167:AK167"/>
    <mergeCell ref="AJ168:AM168"/>
    <mergeCell ref="AJ169:AK169"/>
    <mergeCell ref="D262:M262"/>
    <mergeCell ref="D294:M294"/>
    <mergeCell ref="P262:Y262"/>
    <mergeCell ref="P294:Y294"/>
    <mergeCell ref="D70:M70"/>
    <mergeCell ref="D102:M102"/>
    <mergeCell ref="D134:M134"/>
    <mergeCell ref="P70:Y70"/>
    <mergeCell ref="P102:Y102"/>
    <mergeCell ref="P134:Y134"/>
    <mergeCell ref="C104:D104"/>
    <mergeCell ref="E104:F104"/>
    <mergeCell ref="C105:D105"/>
    <mergeCell ref="E105:F105"/>
    <mergeCell ref="C137:D137"/>
    <mergeCell ref="E137:F137"/>
    <mergeCell ref="L167:M167"/>
    <mergeCell ref="L135:M135"/>
    <mergeCell ref="C136:D136"/>
    <mergeCell ref="E136:F136"/>
    <mergeCell ref="D166:M166"/>
    <mergeCell ref="J104:M104"/>
    <mergeCell ref="J105:K105"/>
    <mergeCell ref="C135:K135"/>
    <mergeCell ref="AD70:AM70"/>
    <mergeCell ref="AD102:AM102"/>
    <mergeCell ref="AD134:AM134"/>
    <mergeCell ref="AD166:AM166"/>
    <mergeCell ref="AD198:AM198"/>
    <mergeCell ref="AD230:AM230"/>
    <mergeCell ref="AD262:AM262"/>
    <mergeCell ref="AD294:AM294"/>
    <mergeCell ref="AO201:AP201"/>
    <mergeCell ref="AO168:AP168"/>
    <mergeCell ref="AO169:AP169"/>
    <mergeCell ref="AO136:AP136"/>
    <mergeCell ref="AO137:AP137"/>
    <mergeCell ref="AO135:AW135"/>
    <mergeCell ref="AO232:AP232"/>
    <mergeCell ref="AE168:AF168"/>
    <mergeCell ref="AL135:AM135"/>
    <mergeCell ref="AC136:AD136"/>
    <mergeCell ref="AE136:AF136"/>
    <mergeCell ref="AC137:AD137"/>
    <mergeCell ref="AJ136:AM136"/>
    <mergeCell ref="AQ232:AR232"/>
    <mergeCell ref="AO233:AP233"/>
    <mergeCell ref="AQ233:AR233"/>
    <mergeCell ref="C4:M4"/>
    <mergeCell ref="O4:Y4"/>
    <mergeCell ref="AC4:AM4"/>
    <mergeCell ref="AO4:AY4"/>
    <mergeCell ref="G8:I8"/>
    <mergeCell ref="G9:I9"/>
    <mergeCell ref="G40:I40"/>
    <mergeCell ref="G41:I41"/>
    <mergeCell ref="G72:I72"/>
    <mergeCell ref="D6:M6"/>
    <mergeCell ref="P6:Y6"/>
    <mergeCell ref="AD6:AM6"/>
    <mergeCell ref="D38:M38"/>
    <mergeCell ref="P38:Y38"/>
    <mergeCell ref="AD38:AM38"/>
    <mergeCell ref="C7:K7"/>
    <mergeCell ref="AC7:AK7"/>
    <mergeCell ref="AJ8:AM8"/>
    <mergeCell ref="AJ9:AK9"/>
    <mergeCell ref="AL39:AM39"/>
    <mergeCell ref="AC40:AD40"/>
    <mergeCell ref="AE40:AF40"/>
    <mergeCell ref="AC41:AD41"/>
    <mergeCell ref="AE41:AF41"/>
    <mergeCell ref="G264:I264"/>
    <mergeCell ref="G265:I265"/>
    <mergeCell ref="G296:I296"/>
    <mergeCell ref="G297:I297"/>
    <mergeCell ref="G328:I328"/>
    <mergeCell ref="G329:I329"/>
    <mergeCell ref="S8:U8"/>
    <mergeCell ref="S9:U9"/>
    <mergeCell ref="S40:U40"/>
    <mergeCell ref="S41:U41"/>
    <mergeCell ref="S72:U72"/>
    <mergeCell ref="S73:U73"/>
    <mergeCell ref="S104:U104"/>
    <mergeCell ref="S105:U105"/>
    <mergeCell ref="S136:U136"/>
    <mergeCell ref="S137:U137"/>
    <mergeCell ref="S168:U168"/>
    <mergeCell ref="S169:U169"/>
    <mergeCell ref="S200:U200"/>
    <mergeCell ref="S201:U201"/>
    <mergeCell ref="S232:U232"/>
    <mergeCell ref="S233:U233"/>
    <mergeCell ref="S264:U264"/>
    <mergeCell ref="S265:U265"/>
    <mergeCell ref="S297:U297"/>
    <mergeCell ref="S328:U328"/>
    <mergeCell ref="S329:U329"/>
    <mergeCell ref="AG8:AI8"/>
    <mergeCell ref="AG9:AI9"/>
    <mergeCell ref="AG40:AI40"/>
    <mergeCell ref="AG41:AI41"/>
    <mergeCell ref="AG72:AI72"/>
    <mergeCell ref="AG73:AI73"/>
    <mergeCell ref="AG104:AI104"/>
    <mergeCell ref="AG105:AI105"/>
    <mergeCell ref="AG136:AI136"/>
    <mergeCell ref="AG137:AI137"/>
    <mergeCell ref="AG168:AI168"/>
    <mergeCell ref="AG169:AI169"/>
    <mergeCell ref="AG200:AI200"/>
    <mergeCell ref="AG201:AI201"/>
    <mergeCell ref="AG232:AI232"/>
    <mergeCell ref="AG233:AI233"/>
    <mergeCell ref="AG264:AI264"/>
    <mergeCell ref="AG265:AI265"/>
    <mergeCell ref="AG296:AI296"/>
    <mergeCell ref="AG297:AI297"/>
    <mergeCell ref="AG328:AI328"/>
    <mergeCell ref="AG329:AI329"/>
    <mergeCell ref="AS8:AU8"/>
    <mergeCell ref="AS9:AU9"/>
    <mergeCell ref="AS40:AU40"/>
    <mergeCell ref="AS41:AU41"/>
    <mergeCell ref="AS72:AU72"/>
    <mergeCell ref="AS73:AU73"/>
    <mergeCell ref="AS104:AU104"/>
    <mergeCell ref="AS105:AU105"/>
    <mergeCell ref="AS136:AU136"/>
    <mergeCell ref="AS137:AU137"/>
    <mergeCell ref="AS168:AU168"/>
    <mergeCell ref="AS169:AU169"/>
    <mergeCell ref="AS200:AU200"/>
    <mergeCell ref="AS201:AU201"/>
    <mergeCell ref="AS232:AU232"/>
    <mergeCell ref="AS233:AU233"/>
    <mergeCell ref="AS264:AU264"/>
    <mergeCell ref="AS265:AU265"/>
    <mergeCell ref="AS296:AU296"/>
    <mergeCell ref="AS297:AU297"/>
    <mergeCell ref="AS328:AU328"/>
    <mergeCell ref="AS329:AU329"/>
    <mergeCell ref="AP262:AY262"/>
  </mergeCells>
  <pageMargins left="0.7" right="0.7" top="0.75" bottom="0.75" header="0.3" footer="0.3"/>
  <pageSetup paperSize="3" scale="53" fitToHeight="4" orientation="portrait" r:id="rId1"/>
  <headerFooter>
    <oddHeader>&amp;C&amp;A</oddHeader>
    <oddFooter>&amp;L&amp;D&amp;C&amp;Z&amp;F</oddFooter>
  </headerFooter>
  <rowBreaks count="1" manualBreakCount="1">
    <brk id="132" max="51" man="1"/>
  </rowBreaks>
  <colBreaks count="2" manualBreakCount="2">
    <brk id="26" max="227" man="1"/>
    <brk id="52" max="227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764"/>
  <sheetViews>
    <sheetView topLeftCell="D430" workbookViewId="0">
      <selection activeCell="V420" sqref="V418:V420"/>
    </sheetView>
  </sheetViews>
  <sheetFormatPr defaultRowHeight="15" x14ac:dyDescent="0.25"/>
  <cols>
    <col min="1" max="1" width="20.140625" style="64" bestFit="1" customWidth="1"/>
    <col min="2" max="5" width="9.7109375" style="158" customWidth="1"/>
    <col min="6" max="6" width="12.28515625" style="158" bestFit="1" customWidth="1"/>
    <col min="7" max="16" width="9.7109375" customWidth="1"/>
    <col min="17" max="18" width="9.7109375" style="159" customWidth="1"/>
    <col min="20" max="20" width="9.5703125" bestFit="1" customWidth="1"/>
  </cols>
  <sheetData>
    <row r="1" spans="1:18" x14ac:dyDescent="0.25">
      <c r="A1" s="156" t="s">
        <v>60</v>
      </c>
      <c r="B1" s="157" t="s">
        <v>61</v>
      </c>
      <c r="C1" s="157"/>
    </row>
    <row r="3" spans="1:18" ht="15.75" thickBot="1" x14ac:dyDescent="0.3">
      <c r="A3" s="245" t="s">
        <v>62</v>
      </c>
      <c r="B3" s="388" t="s">
        <v>63</v>
      </c>
      <c r="C3" s="389" t="s">
        <v>63</v>
      </c>
      <c r="D3" s="389" t="s">
        <v>63</v>
      </c>
      <c r="E3" s="389" t="s">
        <v>63</v>
      </c>
      <c r="F3" s="390" t="s">
        <v>64</v>
      </c>
      <c r="G3" s="391" t="s">
        <v>64</v>
      </c>
      <c r="H3" s="392" t="s">
        <v>65</v>
      </c>
      <c r="I3" s="393" t="s">
        <v>65</v>
      </c>
      <c r="J3" s="391" t="s">
        <v>65</v>
      </c>
      <c r="K3" s="391" t="s">
        <v>65</v>
      </c>
      <c r="L3" s="392" t="s">
        <v>66</v>
      </c>
      <c r="M3" s="393" t="s">
        <v>66</v>
      </c>
      <c r="N3" s="391" t="s">
        <v>66</v>
      </c>
      <c r="O3" s="391" t="s">
        <v>66</v>
      </c>
      <c r="P3" s="392" t="s">
        <v>67</v>
      </c>
      <c r="Q3" s="394" t="s">
        <v>67</v>
      </c>
      <c r="R3" s="395"/>
    </row>
    <row r="4" spans="1:18" x14ac:dyDescent="0.25">
      <c r="A4" s="3" t="s">
        <v>68</v>
      </c>
      <c r="B4" s="160" t="s">
        <v>69</v>
      </c>
      <c r="C4" s="161" t="s">
        <v>69</v>
      </c>
      <c r="D4" s="162" t="s">
        <v>70</v>
      </c>
      <c r="E4" s="162" t="s">
        <v>70</v>
      </c>
      <c r="F4" s="163" t="s">
        <v>71</v>
      </c>
      <c r="G4" s="164" t="s">
        <v>70</v>
      </c>
      <c r="H4" s="165" t="s">
        <v>70</v>
      </c>
      <c r="I4" s="166" t="s">
        <v>69</v>
      </c>
      <c r="J4" s="167" t="s">
        <v>69</v>
      </c>
      <c r="K4" s="164" t="s">
        <v>70</v>
      </c>
      <c r="L4" s="165" t="s">
        <v>70</v>
      </c>
      <c r="M4" s="166" t="s">
        <v>69</v>
      </c>
      <c r="N4" s="167" t="s">
        <v>69</v>
      </c>
      <c r="O4" s="164" t="s">
        <v>70</v>
      </c>
      <c r="P4" s="165" t="s">
        <v>70</v>
      </c>
      <c r="Q4" s="168" t="s">
        <v>70</v>
      </c>
      <c r="R4" s="169" t="s">
        <v>70</v>
      </c>
    </row>
    <row r="5" spans="1:18" x14ac:dyDescent="0.25">
      <c r="A5" s="170" t="s">
        <v>72</v>
      </c>
      <c r="B5" s="171" t="s">
        <v>4</v>
      </c>
      <c r="C5" s="172" t="s">
        <v>5</v>
      </c>
      <c r="D5" s="173" t="s">
        <v>4</v>
      </c>
      <c r="E5" s="173" t="s">
        <v>5</v>
      </c>
      <c r="F5" s="174" t="s">
        <v>73</v>
      </c>
      <c r="G5" s="175" t="s">
        <v>4</v>
      </c>
      <c r="H5" s="176" t="s">
        <v>5</v>
      </c>
      <c r="I5" s="177" t="s">
        <v>4</v>
      </c>
      <c r="J5" s="178" t="s">
        <v>5</v>
      </c>
      <c r="K5" s="175" t="s">
        <v>4</v>
      </c>
      <c r="L5" s="176" t="s">
        <v>5</v>
      </c>
      <c r="M5" s="177" t="s">
        <v>4</v>
      </c>
      <c r="N5" s="178" t="s">
        <v>5</v>
      </c>
      <c r="O5" s="175" t="s">
        <v>4</v>
      </c>
      <c r="P5" s="176" t="s">
        <v>5</v>
      </c>
      <c r="Q5" s="179" t="s">
        <v>4</v>
      </c>
      <c r="R5" s="180" t="s">
        <v>5</v>
      </c>
    </row>
    <row r="6" spans="1:18" x14ac:dyDescent="0.25">
      <c r="A6" s="181" t="s">
        <v>74</v>
      </c>
      <c r="B6" s="182">
        <v>494</v>
      </c>
      <c r="C6" s="183">
        <v>507</v>
      </c>
      <c r="D6" s="184">
        <v>34</v>
      </c>
      <c r="E6" s="184">
        <v>36</v>
      </c>
      <c r="F6" s="185">
        <v>1071</v>
      </c>
      <c r="G6" s="186">
        <v>6.4</v>
      </c>
      <c r="H6" s="187">
        <v>6.7</v>
      </c>
      <c r="I6" s="188">
        <v>0.08</v>
      </c>
      <c r="J6" s="189">
        <v>0.08</v>
      </c>
      <c r="K6" s="190">
        <v>0.01</v>
      </c>
      <c r="L6" s="191">
        <v>0.01</v>
      </c>
      <c r="M6" s="192">
        <v>70</v>
      </c>
      <c r="N6" s="193">
        <v>70</v>
      </c>
      <c r="O6" s="186">
        <v>75</v>
      </c>
      <c r="P6" s="187">
        <v>75</v>
      </c>
      <c r="Q6" s="194">
        <v>0.18</v>
      </c>
      <c r="R6" s="195">
        <v>0.18</v>
      </c>
    </row>
    <row r="7" spans="1:18" x14ac:dyDescent="0.25">
      <c r="A7" s="181" t="s">
        <v>75</v>
      </c>
      <c r="B7" s="182">
        <v>293</v>
      </c>
      <c r="C7" s="183">
        <v>309</v>
      </c>
      <c r="D7" s="184">
        <v>20</v>
      </c>
      <c r="E7" s="184">
        <v>22</v>
      </c>
      <c r="F7" s="185">
        <v>644</v>
      </c>
      <c r="G7" s="186">
        <v>6.4</v>
      </c>
      <c r="H7" s="187">
        <v>6.7</v>
      </c>
      <c r="I7" s="192">
        <v>0.05</v>
      </c>
      <c r="J7" s="193">
        <v>0.05</v>
      </c>
      <c r="K7" s="186">
        <v>0</v>
      </c>
      <c r="L7" s="187">
        <v>0.01</v>
      </c>
      <c r="M7" s="192">
        <v>70</v>
      </c>
      <c r="N7" s="193">
        <v>70</v>
      </c>
      <c r="O7" s="186">
        <v>75</v>
      </c>
      <c r="P7" s="187">
        <v>75</v>
      </c>
      <c r="Q7" s="194">
        <v>0.18</v>
      </c>
      <c r="R7" s="195">
        <v>0.18</v>
      </c>
    </row>
    <row r="8" spans="1:18" x14ac:dyDescent="0.25">
      <c r="A8" s="181" t="s">
        <v>76</v>
      </c>
      <c r="B8" s="182">
        <v>222</v>
      </c>
      <c r="C8" s="183">
        <v>254</v>
      </c>
      <c r="D8" s="184">
        <v>15</v>
      </c>
      <c r="E8" s="184">
        <v>18</v>
      </c>
      <c r="F8" s="185">
        <v>509</v>
      </c>
      <c r="G8" s="186">
        <v>6.4</v>
      </c>
      <c r="H8" s="187">
        <v>6.7</v>
      </c>
      <c r="I8" s="192">
        <v>0.04</v>
      </c>
      <c r="J8" s="193">
        <v>0.04</v>
      </c>
      <c r="K8" s="186">
        <v>0</v>
      </c>
      <c r="L8" s="187">
        <v>0</v>
      </c>
      <c r="M8" s="192">
        <v>70</v>
      </c>
      <c r="N8" s="193">
        <v>70</v>
      </c>
      <c r="O8" s="186">
        <v>75</v>
      </c>
      <c r="P8" s="187">
        <v>75</v>
      </c>
      <c r="Q8" s="194">
        <v>0.18</v>
      </c>
      <c r="R8" s="195">
        <v>0.18</v>
      </c>
    </row>
    <row r="9" spans="1:18" x14ac:dyDescent="0.25">
      <c r="A9" s="181" t="s">
        <v>77</v>
      </c>
      <c r="B9" s="182">
        <v>240</v>
      </c>
      <c r="C9" s="183">
        <v>265</v>
      </c>
      <c r="D9" s="184">
        <v>16</v>
      </c>
      <c r="E9" s="184">
        <v>19</v>
      </c>
      <c r="F9" s="185">
        <v>540</v>
      </c>
      <c r="G9" s="186">
        <v>6.4</v>
      </c>
      <c r="H9" s="187">
        <v>6.7</v>
      </c>
      <c r="I9" s="192">
        <v>0.04</v>
      </c>
      <c r="J9" s="193">
        <v>0.04</v>
      </c>
      <c r="K9" s="186">
        <v>0</v>
      </c>
      <c r="L9" s="187">
        <v>0</v>
      </c>
      <c r="M9" s="192">
        <v>70</v>
      </c>
      <c r="N9" s="193">
        <v>70</v>
      </c>
      <c r="O9" s="186">
        <v>75</v>
      </c>
      <c r="P9" s="187">
        <v>75</v>
      </c>
      <c r="Q9" s="194">
        <v>0.18</v>
      </c>
      <c r="R9" s="195">
        <v>0.18</v>
      </c>
    </row>
    <row r="10" spans="1:18" x14ac:dyDescent="0.25">
      <c r="A10" s="181" t="s">
        <v>78</v>
      </c>
      <c r="B10" s="182">
        <v>414</v>
      </c>
      <c r="C10" s="183">
        <v>389</v>
      </c>
      <c r="D10" s="184">
        <v>28</v>
      </c>
      <c r="E10" s="184">
        <v>28</v>
      </c>
      <c r="F10" s="185">
        <v>859</v>
      </c>
      <c r="G10" s="186">
        <v>6.4</v>
      </c>
      <c r="H10" s="187">
        <v>6.7</v>
      </c>
      <c r="I10" s="192">
        <v>7.0000000000000007E-2</v>
      </c>
      <c r="J10" s="193">
        <v>0.06</v>
      </c>
      <c r="K10" s="186">
        <v>0.01</v>
      </c>
      <c r="L10" s="187">
        <v>0.01</v>
      </c>
      <c r="M10" s="192">
        <v>70</v>
      </c>
      <c r="N10" s="193">
        <v>70</v>
      </c>
      <c r="O10" s="186">
        <v>75</v>
      </c>
      <c r="P10" s="187">
        <v>75</v>
      </c>
      <c r="Q10" s="194">
        <v>0.18</v>
      </c>
      <c r="R10" s="195">
        <v>0.18</v>
      </c>
    </row>
    <row r="11" spans="1:18" x14ac:dyDescent="0.25">
      <c r="A11" s="181" t="s">
        <v>79</v>
      </c>
      <c r="B11" s="182">
        <v>956</v>
      </c>
      <c r="C11" s="183">
        <v>884</v>
      </c>
      <c r="D11" s="184">
        <v>65</v>
      </c>
      <c r="E11" s="184">
        <v>63</v>
      </c>
      <c r="F11" s="185">
        <v>1968</v>
      </c>
      <c r="G11" s="186">
        <v>6.4</v>
      </c>
      <c r="H11" s="187">
        <v>6.7</v>
      </c>
      <c r="I11" s="192">
        <v>0.16</v>
      </c>
      <c r="J11" s="193">
        <v>0.15</v>
      </c>
      <c r="K11" s="186">
        <v>0.02</v>
      </c>
      <c r="L11" s="187">
        <v>0.02</v>
      </c>
      <c r="M11" s="192">
        <v>70</v>
      </c>
      <c r="N11" s="193">
        <v>70</v>
      </c>
      <c r="O11" s="186">
        <v>75</v>
      </c>
      <c r="P11" s="187">
        <v>75</v>
      </c>
      <c r="Q11" s="194">
        <v>0.18</v>
      </c>
      <c r="R11" s="195">
        <v>0.18</v>
      </c>
    </row>
    <row r="12" spans="1:18" x14ac:dyDescent="0.25">
      <c r="A12" s="181" t="s">
        <v>80</v>
      </c>
      <c r="B12" s="182">
        <v>2640</v>
      </c>
      <c r="C12" s="183">
        <v>2301</v>
      </c>
      <c r="D12" s="184">
        <v>372</v>
      </c>
      <c r="E12" s="184">
        <v>342</v>
      </c>
      <c r="F12" s="185">
        <v>5654</v>
      </c>
      <c r="G12" s="186">
        <v>12.3</v>
      </c>
      <c r="H12" s="187">
        <v>12.9</v>
      </c>
      <c r="I12" s="192">
        <v>0.43</v>
      </c>
      <c r="J12" s="193">
        <v>0.38</v>
      </c>
      <c r="K12" s="186">
        <v>0.09</v>
      </c>
      <c r="L12" s="187">
        <v>0.08</v>
      </c>
      <c r="M12" s="192">
        <v>70</v>
      </c>
      <c r="N12" s="193">
        <v>70</v>
      </c>
      <c r="O12" s="186">
        <v>75</v>
      </c>
      <c r="P12" s="187">
        <v>75</v>
      </c>
      <c r="Q12" s="194">
        <v>0.18</v>
      </c>
      <c r="R12" s="195">
        <v>0.18</v>
      </c>
    </row>
    <row r="13" spans="1:18" x14ac:dyDescent="0.25">
      <c r="A13" s="196" t="s">
        <v>81</v>
      </c>
      <c r="B13" s="197">
        <v>4578</v>
      </c>
      <c r="C13" s="198">
        <v>6091</v>
      </c>
      <c r="D13" s="199">
        <v>712</v>
      </c>
      <c r="E13" s="199">
        <v>1622</v>
      </c>
      <c r="F13" s="200">
        <v>13004</v>
      </c>
      <c r="G13" s="201">
        <v>13.5</v>
      </c>
      <c r="H13" s="202">
        <v>21</v>
      </c>
      <c r="I13" s="203">
        <v>0.75</v>
      </c>
      <c r="J13" s="204">
        <v>1</v>
      </c>
      <c r="K13" s="201">
        <v>0.17</v>
      </c>
      <c r="L13" s="202">
        <v>0.39</v>
      </c>
      <c r="M13" s="203">
        <v>69.8</v>
      </c>
      <c r="N13" s="204">
        <v>29.1</v>
      </c>
      <c r="O13" s="201">
        <v>75</v>
      </c>
      <c r="P13" s="202">
        <v>74.900000000000006</v>
      </c>
      <c r="Q13" s="205">
        <v>0.18</v>
      </c>
      <c r="R13" s="206">
        <v>0.19</v>
      </c>
    </row>
    <row r="14" spans="1:18" x14ac:dyDescent="0.25">
      <c r="A14" s="196" t="s">
        <v>82</v>
      </c>
      <c r="B14" s="197">
        <v>4768</v>
      </c>
      <c r="C14" s="198">
        <v>6233</v>
      </c>
      <c r="D14" s="199">
        <v>746</v>
      </c>
      <c r="E14" s="199">
        <v>1911</v>
      </c>
      <c r="F14" s="200">
        <v>13658</v>
      </c>
      <c r="G14" s="201">
        <v>13.5</v>
      </c>
      <c r="H14" s="202">
        <v>23.5</v>
      </c>
      <c r="I14" s="203">
        <v>0.78</v>
      </c>
      <c r="J14" s="204">
        <v>1.02</v>
      </c>
      <c r="K14" s="201">
        <v>0.18</v>
      </c>
      <c r="L14" s="202">
        <v>0.46</v>
      </c>
      <c r="M14" s="203">
        <v>69.8</v>
      </c>
      <c r="N14" s="204">
        <v>25.3</v>
      </c>
      <c r="O14" s="201">
        <v>75</v>
      </c>
      <c r="P14" s="202">
        <v>73.8</v>
      </c>
      <c r="Q14" s="205">
        <v>0.18</v>
      </c>
      <c r="R14" s="206">
        <v>0.24</v>
      </c>
    </row>
    <row r="15" spans="1:18" x14ac:dyDescent="0.25">
      <c r="A15" s="196" t="s">
        <v>83</v>
      </c>
      <c r="B15" s="197">
        <v>3435</v>
      </c>
      <c r="C15" s="198">
        <v>5268</v>
      </c>
      <c r="D15" s="199">
        <v>513</v>
      </c>
      <c r="E15" s="199">
        <v>866</v>
      </c>
      <c r="F15" s="200">
        <v>10083</v>
      </c>
      <c r="G15" s="201">
        <v>13</v>
      </c>
      <c r="H15" s="202">
        <v>14.1</v>
      </c>
      <c r="I15" s="203">
        <v>0.56000000000000005</v>
      </c>
      <c r="J15" s="204">
        <v>0.87</v>
      </c>
      <c r="K15" s="201">
        <v>0.12</v>
      </c>
      <c r="L15" s="202">
        <v>0.21</v>
      </c>
      <c r="M15" s="203">
        <v>69.900000000000006</v>
      </c>
      <c r="N15" s="204">
        <v>69.099999999999994</v>
      </c>
      <c r="O15" s="201">
        <v>75</v>
      </c>
      <c r="P15" s="202">
        <v>75</v>
      </c>
      <c r="Q15" s="205">
        <v>0.18</v>
      </c>
      <c r="R15" s="206">
        <v>0.18</v>
      </c>
    </row>
    <row r="16" spans="1:18" x14ac:dyDescent="0.25">
      <c r="A16" s="181" t="s">
        <v>84</v>
      </c>
      <c r="B16" s="182">
        <v>3233</v>
      </c>
      <c r="C16" s="183">
        <v>2880</v>
      </c>
      <c r="D16" s="184">
        <v>458</v>
      </c>
      <c r="E16" s="184">
        <v>430</v>
      </c>
      <c r="F16" s="185">
        <v>7000</v>
      </c>
      <c r="G16" s="186">
        <v>12.4</v>
      </c>
      <c r="H16" s="187">
        <v>13</v>
      </c>
      <c r="I16" s="192">
        <v>0.53</v>
      </c>
      <c r="J16" s="193">
        <v>0.47</v>
      </c>
      <c r="K16" s="186">
        <v>0.11</v>
      </c>
      <c r="L16" s="187">
        <v>0.1</v>
      </c>
      <c r="M16" s="192">
        <v>69.900000000000006</v>
      </c>
      <c r="N16" s="193">
        <v>70</v>
      </c>
      <c r="O16" s="186">
        <v>75</v>
      </c>
      <c r="P16" s="187">
        <v>75</v>
      </c>
      <c r="Q16" s="194">
        <v>0.18</v>
      </c>
      <c r="R16" s="195">
        <v>0.18</v>
      </c>
    </row>
    <row r="17" spans="1:18" x14ac:dyDescent="0.25">
      <c r="A17" s="181" t="s">
        <v>85</v>
      </c>
      <c r="B17" s="182">
        <v>3229</v>
      </c>
      <c r="C17" s="183">
        <v>2940</v>
      </c>
      <c r="D17" s="184">
        <v>314</v>
      </c>
      <c r="E17" s="184">
        <v>301</v>
      </c>
      <c r="F17" s="185">
        <v>6784</v>
      </c>
      <c r="G17" s="186">
        <v>8.9</v>
      </c>
      <c r="H17" s="187">
        <v>9.3000000000000007</v>
      </c>
      <c r="I17" s="192">
        <v>0.53</v>
      </c>
      <c r="J17" s="193">
        <v>0.48</v>
      </c>
      <c r="K17" s="186">
        <v>7.0000000000000007E-2</v>
      </c>
      <c r="L17" s="187">
        <v>7.0000000000000007E-2</v>
      </c>
      <c r="M17" s="192">
        <v>69.900000000000006</v>
      </c>
      <c r="N17" s="193">
        <v>70</v>
      </c>
      <c r="O17" s="186">
        <v>75</v>
      </c>
      <c r="P17" s="187">
        <v>75</v>
      </c>
      <c r="Q17" s="194">
        <v>0.18</v>
      </c>
      <c r="R17" s="195">
        <v>0.18</v>
      </c>
    </row>
    <row r="18" spans="1:18" x14ac:dyDescent="0.25">
      <c r="A18" s="181" t="s">
        <v>86</v>
      </c>
      <c r="B18" s="182">
        <v>3243</v>
      </c>
      <c r="C18" s="183">
        <v>2965</v>
      </c>
      <c r="D18" s="184">
        <v>315</v>
      </c>
      <c r="E18" s="184">
        <v>304</v>
      </c>
      <c r="F18" s="185">
        <v>6827</v>
      </c>
      <c r="G18" s="186">
        <v>8.9</v>
      </c>
      <c r="H18" s="187">
        <v>9.3000000000000007</v>
      </c>
      <c r="I18" s="192">
        <v>0.53</v>
      </c>
      <c r="J18" s="193">
        <v>0.49</v>
      </c>
      <c r="K18" s="186">
        <v>0.08</v>
      </c>
      <c r="L18" s="187">
        <v>7.0000000000000007E-2</v>
      </c>
      <c r="M18" s="192">
        <v>69.900000000000006</v>
      </c>
      <c r="N18" s="193">
        <v>70</v>
      </c>
      <c r="O18" s="186">
        <v>75</v>
      </c>
      <c r="P18" s="187">
        <v>75</v>
      </c>
      <c r="Q18" s="194">
        <v>0.18</v>
      </c>
      <c r="R18" s="195">
        <v>0.18</v>
      </c>
    </row>
    <row r="19" spans="1:18" x14ac:dyDescent="0.25">
      <c r="A19" s="181" t="s">
        <v>87</v>
      </c>
      <c r="B19" s="182">
        <v>3335</v>
      </c>
      <c r="C19" s="183">
        <v>3058</v>
      </c>
      <c r="D19" s="184">
        <v>325</v>
      </c>
      <c r="E19" s="184">
        <v>314</v>
      </c>
      <c r="F19" s="185">
        <v>7032</v>
      </c>
      <c r="G19" s="186">
        <v>8.9</v>
      </c>
      <c r="H19" s="187">
        <v>9.3000000000000007</v>
      </c>
      <c r="I19" s="192">
        <v>0.55000000000000004</v>
      </c>
      <c r="J19" s="193">
        <v>0.5</v>
      </c>
      <c r="K19" s="186">
        <v>0.08</v>
      </c>
      <c r="L19" s="187">
        <v>7.0000000000000007E-2</v>
      </c>
      <c r="M19" s="192">
        <v>69.900000000000006</v>
      </c>
      <c r="N19" s="193">
        <v>70</v>
      </c>
      <c r="O19" s="186">
        <v>75</v>
      </c>
      <c r="P19" s="187">
        <v>75</v>
      </c>
      <c r="Q19" s="194">
        <v>0.18</v>
      </c>
      <c r="R19" s="195">
        <v>0.18</v>
      </c>
    </row>
    <row r="20" spans="1:18" x14ac:dyDescent="0.25">
      <c r="A20" s="181" t="s">
        <v>88</v>
      </c>
      <c r="B20" s="182">
        <v>3562</v>
      </c>
      <c r="C20" s="183">
        <v>3119</v>
      </c>
      <c r="D20" s="184">
        <v>507</v>
      </c>
      <c r="E20" s="184">
        <v>466</v>
      </c>
      <c r="F20" s="185">
        <v>7655</v>
      </c>
      <c r="G20" s="186">
        <v>12.5</v>
      </c>
      <c r="H20" s="187">
        <v>13</v>
      </c>
      <c r="I20" s="192">
        <v>0.57999999999999996</v>
      </c>
      <c r="J20" s="193">
        <v>0.51</v>
      </c>
      <c r="K20" s="186">
        <v>0.12</v>
      </c>
      <c r="L20" s="187">
        <v>0.11</v>
      </c>
      <c r="M20" s="192">
        <v>69.900000000000006</v>
      </c>
      <c r="N20" s="193">
        <v>69.900000000000006</v>
      </c>
      <c r="O20" s="186">
        <v>75</v>
      </c>
      <c r="P20" s="187">
        <v>75</v>
      </c>
      <c r="Q20" s="194">
        <v>0.18</v>
      </c>
      <c r="R20" s="195">
        <v>0.18</v>
      </c>
    </row>
    <row r="21" spans="1:18" x14ac:dyDescent="0.25">
      <c r="A21" s="181" t="s">
        <v>89</v>
      </c>
      <c r="B21" s="182">
        <v>4279</v>
      </c>
      <c r="C21" s="183">
        <v>3688</v>
      </c>
      <c r="D21" s="184">
        <v>625</v>
      </c>
      <c r="E21" s="184">
        <v>558</v>
      </c>
      <c r="F21" s="185">
        <v>9150</v>
      </c>
      <c r="G21" s="186">
        <v>12.7</v>
      </c>
      <c r="H21" s="187">
        <v>13.1</v>
      </c>
      <c r="I21" s="192">
        <v>0.7</v>
      </c>
      <c r="J21" s="193">
        <v>0.61</v>
      </c>
      <c r="K21" s="186">
        <v>0.15</v>
      </c>
      <c r="L21" s="187">
        <v>0.13</v>
      </c>
      <c r="M21" s="192">
        <v>69.900000000000006</v>
      </c>
      <c r="N21" s="193">
        <v>69.900000000000006</v>
      </c>
      <c r="O21" s="186">
        <v>75</v>
      </c>
      <c r="P21" s="187">
        <v>75</v>
      </c>
      <c r="Q21" s="194">
        <v>0.18</v>
      </c>
      <c r="R21" s="195">
        <v>0.18</v>
      </c>
    </row>
    <row r="22" spans="1:18" x14ac:dyDescent="0.25">
      <c r="A22" s="196" t="s">
        <v>90</v>
      </c>
      <c r="B22" s="197">
        <v>6110</v>
      </c>
      <c r="C22" s="198">
        <v>4060</v>
      </c>
      <c r="D22" s="199">
        <v>1253</v>
      </c>
      <c r="E22" s="199">
        <v>541</v>
      </c>
      <c r="F22" s="200">
        <v>11964</v>
      </c>
      <c r="G22" s="201">
        <v>17</v>
      </c>
      <c r="H22" s="202">
        <v>11.8</v>
      </c>
      <c r="I22" s="203">
        <v>1</v>
      </c>
      <c r="J22" s="204">
        <v>0.67</v>
      </c>
      <c r="K22" s="201">
        <v>0.3</v>
      </c>
      <c r="L22" s="202">
        <v>0.13</v>
      </c>
      <c r="M22" s="203">
        <v>33.700000000000003</v>
      </c>
      <c r="N22" s="204">
        <v>69.900000000000006</v>
      </c>
      <c r="O22" s="201">
        <v>75</v>
      </c>
      <c r="P22" s="202">
        <v>75</v>
      </c>
      <c r="Q22" s="205">
        <v>0.18</v>
      </c>
      <c r="R22" s="206">
        <v>0.18</v>
      </c>
    </row>
    <row r="23" spans="1:18" x14ac:dyDescent="0.25">
      <c r="A23" s="196" t="s">
        <v>91</v>
      </c>
      <c r="B23" s="197">
        <v>6484</v>
      </c>
      <c r="C23" s="198">
        <v>5164</v>
      </c>
      <c r="D23" s="199">
        <v>2205</v>
      </c>
      <c r="E23" s="199">
        <v>735</v>
      </c>
      <c r="F23" s="200">
        <v>14589</v>
      </c>
      <c r="G23" s="201">
        <v>25.4</v>
      </c>
      <c r="H23" s="202">
        <v>12.5</v>
      </c>
      <c r="I23" s="203">
        <v>1.06</v>
      </c>
      <c r="J23" s="204">
        <v>0.85</v>
      </c>
      <c r="K23" s="201">
        <v>0.53</v>
      </c>
      <c r="L23" s="202">
        <v>0.17</v>
      </c>
      <c r="M23" s="203">
        <v>21.3</v>
      </c>
      <c r="N23" s="204">
        <v>69.3</v>
      </c>
      <c r="O23" s="201">
        <v>72.400000000000006</v>
      </c>
      <c r="P23" s="202">
        <v>75</v>
      </c>
      <c r="Q23" s="205">
        <v>0.3</v>
      </c>
      <c r="R23" s="206">
        <v>0.18</v>
      </c>
    </row>
    <row r="24" spans="1:18" x14ac:dyDescent="0.25">
      <c r="A24" s="196" t="s">
        <v>92</v>
      </c>
      <c r="B24" s="197">
        <v>5724</v>
      </c>
      <c r="C24" s="198">
        <v>3964</v>
      </c>
      <c r="D24" s="199">
        <v>1066</v>
      </c>
      <c r="E24" s="199">
        <v>527</v>
      </c>
      <c r="F24" s="200">
        <v>11280</v>
      </c>
      <c r="G24" s="201">
        <v>15.7</v>
      </c>
      <c r="H24" s="202">
        <v>11.7</v>
      </c>
      <c r="I24" s="203">
        <v>0.94</v>
      </c>
      <c r="J24" s="204">
        <v>0.65</v>
      </c>
      <c r="K24" s="201">
        <v>0.25</v>
      </c>
      <c r="L24" s="202">
        <v>0.13</v>
      </c>
      <c r="M24" s="203">
        <v>44.6</v>
      </c>
      <c r="N24" s="204">
        <v>69.900000000000006</v>
      </c>
      <c r="O24" s="201">
        <v>75</v>
      </c>
      <c r="P24" s="202">
        <v>75</v>
      </c>
      <c r="Q24" s="205">
        <v>0.18</v>
      </c>
      <c r="R24" s="206">
        <v>0.18</v>
      </c>
    </row>
    <row r="25" spans="1:18" x14ac:dyDescent="0.25">
      <c r="A25" s="181" t="s">
        <v>93</v>
      </c>
      <c r="B25" s="182">
        <v>2871</v>
      </c>
      <c r="C25" s="183">
        <v>2544</v>
      </c>
      <c r="D25" s="184">
        <v>405</v>
      </c>
      <c r="E25" s="184">
        <v>378</v>
      </c>
      <c r="F25" s="185">
        <v>6198</v>
      </c>
      <c r="G25" s="186">
        <v>12.4</v>
      </c>
      <c r="H25" s="187">
        <v>13</v>
      </c>
      <c r="I25" s="192">
        <v>0.47</v>
      </c>
      <c r="J25" s="193">
        <v>0.42</v>
      </c>
      <c r="K25" s="186">
        <v>0.1</v>
      </c>
      <c r="L25" s="187">
        <v>0.09</v>
      </c>
      <c r="M25" s="192">
        <v>70</v>
      </c>
      <c r="N25" s="193">
        <v>70</v>
      </c>
      <c r="O25" s="186">
        <v>75</v>
      </c>
      <c r="P25" s="187">
        <v>75</v>
      </c>
      <c r="Q25" s="194">
        <v>0.18</v>
      </c>
      <c r="R25" s="195">
        <v>0.18</v>
      </c>
    </row>
    <row r="26" spans="1:18" x14ac:dyDescent="0.25">
      <c r="A26" s="181" t="s">
        <v>94</v>
      </c>
      <c r="B26" s="182">
        <v>2202</v>
      </c>
      <c r="C26" s="183">
        <v>1767</v>
      </c>
      <c r="D26" s="184">
        <v>150</v>
      </c>
      <c r="E26" s="184">
        <v>126</v>
      </c>
      <c r="F26" s="185">
        <v>4245</v>
      </c>
      <c r="G26" s="186">
        <v>6.4</v>
      </c>
      <c r="H26" s="187">
        <v>6.6</v>
      </c>
      <c r="I26" s="192">
        <v>0.36</v>
      </c>
      <c r="J26" s="193">
        <v>0.28999999999999998</v>
      </c>
      <c r="K26" s="186">
        <v>0.04</v>
      </c>
      <c r="L26" s="187">
        <v>0.03</v>
      </c>
      <c r="M26" s="192">
        <v>70</v>
      </c>
      <c r="N26" s="193">
        <v>70</v>
      </c>
      <c r="O26" s="186">
        <v>75</v>
      </c>
      <c r="P26" s="187">
        <v>75</v>
      </c>
      <c r="Q26" s="194">
        <v>0.18</v>
      </c>
      <c r="R26" s="195">
        <v>0.18</v>
      </c>
    </row>
    <row r="27" spans="1:18" x14ac:dyDescent="0.25">
      <c r="A27" s="181" t="s">
        <v>95</v>
      </c>
      <c r="B27" s="182">
        <v>1866</v>
      </c>
      <c r="C27" s="183">
        <v>1607</v>
      </c>
      <c r="D27" s="184">
        <v>127</v>
      </c>
      <c r="E27" s="184">
        <v>115</v>
      </c>
      <c r="F27" s="185">
        <v>3714</v>
      </c>
      <c r="G27" s="186">
        <v>6.4</v>
      </c>
      <c r="H27" s="187">
        <v>6.7</v>
      </c>
      <c r="I27" s="192">
        <v>0.31</v>
      </c>
      <c r="J27" s="193">
        <v>0.26</v>
      </c>
      <c r="K27" s="186">
        <v>0.03</v>
      </c>
      <c r="L27" s="187">
        <v>0.03</v>
      </c>
      <c r="M27" s="192">
        <v>70</v>
      </c>
      <c r="N27" s="193">
        <v>70</v>
      </c>
      <c r="O27" s="186">
        <v>75</v>
      </c>
      <c r="P27" s="187">
        <v>75</v>
      </c>
      <c r="Q27" s="194">
        <v>0.18</v>
      </c>
      <c r="R27" s="195">
        <v>0.18</v>
      </c>
    </row>
    <row r="28" spans="1:18" x14ac:dyDescent="0.25">
      <c r="A28" s="181" t="s">
        <v>96</v>
      </c>
      <c r="B28" s="182">
        <v>1589</v>
      </c>
      <c r="C28" s="183">
        <v>1249</v>
      </c>
      <c r="D28" s="184">
        <v>108</v>
      </c>
      <c r="E28" s="184">
        <v>89</v>
      </c>
      <c r="F28" s="185">
        <v>3034</v>
      </c>
      <c r="G28" s="186">
        <v>6.4</v>
      </c>
      <c r="H28" s="187">
        <v>6.6</v>
      </c>
      <c r="I28" s="192">
        <v>0.26</v>
      </c>
      <c r="J28" s="193">
        <v>0.21</v>
      </c>
      <c r="K28" s="186">
        <v>0.03</v>
      </c>
      <c r="L28" s="187">
        <v>0.02</v>
      </c>
      <c r="M28" s="192">
        <v>70</v>
      </c>
      <c r="N28" s="193">
        <v>70</v>
      </c>
      <c r="O28" s="186">
        <v>75</v>
      </c>
      <c r="P28" s="187">
        <v>75</v>
      </c>
      <c r="Q28" s="194">
        <v>0.18</v>
      </c>
      <c r="R28" s="195">
        <v>0.18</v>
      </c>
    </row>
    <row r="29" spans="1:18" x14ac:dyDescent="0.25">
      <c r="A29" s="181" t="s">
        <v>97</v>
      </c>
      <c r="B29" s="207">
        <v>1011</v>
      </c>
      <c r="C29" s="208">
        <v>809</v>
      </c>
      <c r="D29" s="209">
        <v>69</v>
      </c>
      <c r="E29" s="209">
        <v>57</v>
      </c>
      <c r="F29" s="210">
        <v>1946</v>
      </c>
      <c r="G29" s="211">
        <v>6.4</v>
      </c>
      <c r="H29" s="212">
        <v>6.6</v>
      </c>
      <c r="I29" s="213">
        <v>0.17</v>
      </c>
      <c r="J29" s="214">
        <v>0.13</v>
      </c>
      <c r="K29" s="211">
        <v>0.02</v>
      </c>
      <c r="L29" s="212">
        <v>0.01</v>
      </c>
      <c r="M29" s="213">
        <v>70</v>
      </c>
      <c r="N29" s="214">
        <v>70</v>
      </c>
      <c r="O29" s="211">
        <v>75</v>
      </c>
      <c r="P29" s="212">
        <v>75</v>
      </c>
      <c r="Q29" s="215">
        <v>0.18</v>
      </c>
      <c r="R29" s="216">
        <v>0.18</v>
      </c>
    </row>
    <row r="30" spans="1:18" x14ac:dyDescent="0.25">
      <c r="A30" s="181" t="s">
        <v>98</v>
      </c>
      <c r="B30" s="217">
        <v>66777</v>
      </c>
      <c r="C30" s="218">
        <v>62316</v>
      </c>
      <c r="D30" s="219">
        <v>10447</v>
      </c>
      <c r="E30" s="219">
        <v>9869</v>
      </c>
      <c r="F30" s="220">
        <v>149408</v>
      </c>
      <c r="G30" s="221">
        <v>13.5</v>
      </c>
      <c r="H30" s="222">
        <v>13.7</v>
      </c>
      <c r="I30" s="223"/>
      <c r="J30" s="223"/>
      <c r="K30" s="223"/>
      <c r="L30" s="223"/>
    </row>
    <row r="32" spans="1:18" x14ac:dyDescent="0.25">
      <c r="A32" s="64" t="s">
        <v>99</v>
      </c>
      <c r="B32" s="155">
        <v>129093</v>
      </c>
    </row>
    <row r="33" spans="1:18" x14ac:dyDescent="0.25">
      <c r="A33" s="64" t="s">
        <v>100</v>
      </c>
      <c r="B33" s="155">
        <v>20316</v>
      </c>
    </row>
    <row r="34" spans="1:18" x14ac:dyDescent="0.25">
      <c r="A34" s="64" t="s">
        <v>101</v>
      </c>
      <c r="B34" s="155">
        <v>149408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3" t="s">
        <v>102</v>
      </c>
      <c r="B36" s="155"/>
      <c r="C36"/>
      <c r="D36"/>
      <c r="E36"/>
      <c r="F36"/>
      <c r="Q36"/>
      <c r="R36"/>
    </row>
    <row r="37" spans="1:18" x14ac:dyDescent="0.25">
      <c r="A37" s="64" t="s">
        <v>103</v>
      </c>
      <c r="B37" s="224">
        <v>1673</v>
      </c>
      <c r="C37"/>
      <c r="D37"/>
      <c r="E37"/>
      <c r="F37"/>
      <c r="Q37"/>
      <c r="R37"/>
    </row>
    <row r="38" spans="1:18" x14ac:dyDescent="0.25">
      <c r="A38" s="64" t="s">
        <v>104</v>
      </c>
      <c r="B38" s="224">
        <v>1671</v>
      </c>
      <c r="C38"/>
      <c r="D38"/>
      <c r="E38"/>
      <c r="F38"/>
      <c r="Q38"/>
      <c r="R38"/>
    </row>
    <row r="39" spans="1:18" x14ac:dyDescent="0.25">
      <c r="A39" s="64" t="s">
        <v>105</v>
      </c>
      <c r="B39" s="224">
        <v>1670</v>
      </c>
      <c r="C39"/>
      <c r="D39"/>
      <c r="E39"/>
      <c r="F39"/>
      <c r="Q39"/>
      <c r="R39"/>
    </row>
    <row r="40" spans="1:18" x14ac:dyDescent="0.25">
      <c r="A40" s="64" t="s">
        <v>106</v>
      </c>
      <c r="B40" s="224">
        <v>1672</v>
      </c>
      <c r="C40"/>
      <c r="D40"/>
      <c r="E40"/>
      <c r="F40"/>
      <c r="Q40"/>
      <c r="R40"/>
    </row>
    <row r="41" spans="1:18" x14ac:dyDescent="0.25">
      <c r="A41" s="64" t="s">
        <v>107</v>
      </c>
      <c r="B41" s="224">
        <v>1383</v>
      </c>
      <c r="C41"/>
      <c r="D41"/>
      <c r="E41"/>
      <c r="F41"/>
      <c r="Q41"/>
      <c r="R41"/>
    </row>
    <row r="42" spans="1:18" x14ac:dyDescent="0.25">
      <c r="A42" s="64" t="s">
        <v>108</v>
      </c>
      <c r="B42" s="224">
        <v>1382</v>
      </c>
      <c r="C42"/>
      <c r="D42"/>
      <c r="E42"/>
      <c r="F42"/>
      <c r="Q42"/>
      <c r="R42"/>
    </row>
    <row r="43" spans="1:18" x14ac:dyDescent="0.25">
      <c r="A43" s="64" t="s">
        <v>109</v>
      </c>
      <c r="B43" s="224">
        <v>1380</v>
      </c>
      <c r="C43"/>
      <c r="D43"/>
      <c r="E43"/>
      <c r="F43"/>
      <c r="Q43"/>
      <c r="R43"/>
    </row>
    <row r="44" spans="1:18" x14ac:dyDescent="0.25">
      <c r="A44" s="64" t="s">
        <v>110</v>
      </c>
      <c r="B44" s="224">
        <v>1381</v>
      </c>
      <c r="C44"/>
      <c r="D44"/>
      <c r="E44"/>
      <c r="F44"/>
      <c r="Q44"/>
      <c r="R44"/>
    </row>
    <row r="46" spans="1:18" x14ac:dyDescent="0.25">
      <c r="A46" s="156" t="s">
        <v>111</v>
      </c>
      <c r="B46" s="157" t="s">
        <v>61</v>
      </c>
      <c r="C46" s="157"/>
    </row>
    <row r="48" spans="1:18" ht="15.75" thickBot="1" x14ac:dyDescent="0.3">
      <c r="A48" s="245" t="s">
        <v>62</v>
      </c>
      <c r="B48" s="388" t="s">
        <v>63</v>
      </c>
      <c r="C48" s="389" t="s">
        <v>63</v>
      </c>
      <c r="D48" s="389" t="s">
        <v>63</v>
      </c>
      <c r="E48" s="389" t="s">
        <v>63</v>
      </c>
      <c r="F48" s="390" t="s">
        <v>64</v>
      </c>
      <c r="G48" s="391" t="s">
        <v>64</v>
      </c>
      <c r="H48" s="392" t="s">
        <v>65</v>
      </c>
      <c r="I48" s="393" t="s">
        <v>65</v>
      </c>
      <c r="J48" s="391" t="s">
        <v>65</v>
      </c>
      <c r="K48" s="391" t="s">
        <v>65</v>
      </c>
      <c r="L48" s="392" t="s">
        <v>66</v>
      </c>
      <c r="M48" s="393" t="s">
        <v>66</v>
      </c>
      <c r="N48" s="391" t="s">
        <v>66</v>
      </c>
      <c r="O48" s="391" t="s">
        <v>66</v>
      </c>
      <c r="P48" s="392" t="s">
        <v>67</v>
      </c>
      <c r="Q48" s="394" t="s">
        <v>67</v>
      </c>
      <c r="R48" s="395"/>
    </row>
    <row r="49" spans="1:18" x14ac:dyDescent="0.25">
      <c r="A49" s="3" t="s">
        <v>68</v>
      </c>
      <c r="B49" s="160" t="s">
        <v>69</v>
      </c>
      <c r="C49" s="161" t="s">
        <v>69</v>
      </c>
      <c r="D49" s="162" t="s">
        <v>70</v>
      </c>
      <c r="E49" s="162" t="s">
        <v>70</v>
      </c>
      <c r="F49" s="163" t="s">
        <v>71</v>
      </c>
      <c r="G49" s="164" t="s">
        <v>70</v>
      </c>
      <c r="H49" s="165" t="s">
        <v>70</v>
      </c>
      <c r="I49" s="166" t="s">
        <v>69</v>
      </c>
      <c r="J49" s="167" t="s">
        <v>69</v>
      </c>
      <c r="K49" s="164" t="s">
        <v>70</v>
      </c>
      <c r="L49" s="165" t="s">
        <v>70</v>
      </c>
      <c r="M49" s="166" t="s">
        <v>69</v>
      </c>
      <c r="N49" s="167" t="s">
        <v>69</v>
      </c>
      <c r="O49" s="164" t="s">
        <v>70</v>
      </c>
      <c r="P49" s="165" t="s">
        <v>70</v>
      </c>
      <c r="Q49" s="168" t="s">
        <v>70</v>
      </c>
      <c r="R49" s="169" t="s">
        <v>70</v>
      </c>
    </row>
    <row r="50" spans="1:18" x14ac:dyDescent="0.25">
      <c r="A50" s="170" t="s">
        <v>72</v>
      </c>
      <c r="B50" s="171" t="s">
        <v>4</v>
      </c>
      <c r="C50" s="172" t="s">
        <v>5</v>
      </c>
      <c r="D50" s="173" t="s">
        <v>4</v>
      </c>
      <c r="E50" s="173" t="s">
        <v>5</v>
      </c>
      <c r="F50" s="174" t="s">
        <v>73</v>
      </c>
      <c r="G50" s="175" t="s">
        <v>4</v>
      </c>
      <c r="H50" s="176" t="s">
        <v>5</v>
      </c>
      <c r="I50" s="177" t="s">
        <v>4</v>
      </c>
      <c r="J50" s="178" t="s">
        <v>5</v>
      </c>
      <c r="K50" s="175" t="s">
        <v>4</v>
      </c>
      <c r="L50" s="176" t="s">
        <v>5</v>
      </c>
      <c r="M50" s="177" t="s">
        <v>4</v>
      </c>
      <c r="N50" s="178" t="s">
        <v>5</v>
      </c>
      <c r="O50" s="175" t="s">
        <v>4</v>
      </c>
      <c r="P50" s="176" t="s">
        <v>5</v>
      </c>
      <c r="Q50" s="179" t="s">
        <v>4</v>
      </c>
      <c r="R50" s="180" t="s">
        <v>5</v>
      </c>
    </row>
    <row r="51" spans="1:18" x14ac:dyDescent="0.25">
      <c r="A51" s="181" t="s">
        <v>74</v>
      </c>
      <c r="B51" s="182">
        <v>453</v>
      </c>
      <c r="C51" s="183">
        <v>471</v>
      </c>
      <c r="D51" s="184">
        <v>34</v>
      </c>
      <c r="E51" s="184">
        <v>36</v>
      </c>
      <c r="F51" s="185">
        <v>994</v>
      </c>
      <c r="G51" s="186">
        <v>6.9</v>
      </c>
      <c r="H51" s="187">
        <v>7.2</v>
      </c>
      <c r="I51" s="188">
        <v>7.0000000000000007E-2</v>
      </c>
      <c r="J51" s="189">
        <v>0.08</v>
      </c>
      <c r="K51" s="190">
        <v>0.01</v>
      </c>
      <c r="L51" s="191">
        <v>0.01</v>
      </c>
      <c r="M51" s="192">
        <v>70</v>
      </c>
      <c r="N51" s="193">
        <v>70</v>
      </c>
      <c r="O51" s="186">
        <v>75</v>
      </c>
      <c r="P51" s="187">
        <v>75</v>
      </c>
      <c r="Q51" s="194">
        <v>0</v>
      </c>
      <c r="R51" s="195">
        <v>0</v>
      </c>
    </row>
    <row r="52" spans="1:18" x14ac:dyDescent="0.25">
      <c r="A52" s="181" t="s">
        <v>75</v>
      </c>
      <c r="B52" s="182">
        <v>269</v>
      </c>
      <c r="C52" s="183">
        <v>287</v>
      </c>
      <c r="D52" s="184">
        <v>20</v>
      </c>
      <c r="E52" s="184">
        <v>22</v>
      </c>
      <c r="F52" s="185">
        <v>598</v>
      </c>
      <c r="G52" s="186">
        <v>6.9</v>
      </c>
      <c r="H52" s="187">
        <v>7.2</v>
      </c>
      <c r="I52" s="192">
        <v>0.04</v>
      </c>
      <c r="J52" s="193">
        <v>0.05</v>
      </c>
      <c r="K52" s="186">
        <v>0</v>
      </c>
      <c r="L52" s="187">
        <v>0.01</v>
      </c>
      <c r="M52" s="192">
        <v>70</v>
      </c>
      <c r="N52" s="193">
        <v>70</v>
      </c>
      <c r="O52" s="186">
        <v>75</v>
      </c>
      <c r="P52" s="187">
        <v>75</v>
      </c>
      <c r="Q52" s="194">
        <v>0</v>
      </c>
      <c r="R52" s="195">
        <v>0</v>
      </c>
    </row>
    <row r="53" spans="1:18" x14ac:dyDescent="0.25">
      <c r="A53" s="181" t="s">
        <v>76</v>
      </c>
      <c r="B53" s="182">
        <v>203</v>
      </c>
      <c r="C53" s="183">
        <v>236</v>
      </c>
      <c r="D53" s="184">
        <v>15</v>
      </c>
      <c r="E53" s="184">
        <v>18</v>
      </c>
      <c r="F53" s="185">
        <v>472</v>
      </c>
      <c r="G53" s="186">
        <v>6.9</v>
      </c>
      <c r="H53" s="187">
        <v>7.2</v>
      </c>
      <c r="I53" s="192">
        <v>0.03</v>
      </c>
      <c r="J53" s="193">
        <v>0.04</v>
      </c>
      <c r="K53" s="186">
        <v>0</v>
      </c>
      <c r="L53" s="187">
        <v>0</v>
      </c>
      <c r="M53" s="192">
        <v>70</v>
      </c>
      <c r="N53" s="193">
        <v>70</v>
      </c>
      <c r="O53" s="186">
        <v>75</v>
      </c>
      <c r="P53" s="187">
        <v>75</v>
      </c>
      <c r="Q53" s="194">
        <v>0</v>
      </c>
      <c r="R53" s="195">
        <v>0</v>
      </c>
    </row>
    <row r="54" spans="1:18" x14ac:dyDescent="0.25">
      <c r="A54" s="181" t="s">
        <v>77</v>
      </c>
      <c r="B54" s="182">
        <v>220</v>
      </c>
      <c r="C54" s="183">
        <v>246</v>
      </c>
      <c r="D54" s="184">
        <v>16</v>
      </c>
      <c r="E54" s="184">
        <v>19</v>
      </c>
      <c r="F54" s="185">
        <v>501</v>
      </c>
      <c r="G54" s="186">
        <v>6.9</v>
      </c>
      <c r="H54" s="187">
        <v>7.2</v>
      </c>
      <c r="I54" s="192">
        <v>0.04</v>
      </c>
      <c r="J54" s="193">
        <v>0.04</v>
      </c>
      <c r="K54" s="186">
        <v>0</v>
      </c>
      <c r="L54" s="187">
        <v>0</v>
      </c>
      <c r="M54" s="192">
        <v>70</v>
      </c>
      <c r="N54" s="193">
        <v>70</v>
      </c>
      <c r="O54" s="186">
        <v>75</v>
      </c>
      <c r="P54" s="187">
        <v>75</v>
      </c>
      <c r="Q54" s="194">
        <v>0</v>
      </c>
      <c r="R54" s="195">
        <v>0</v>
      </c>
    </row>
    <row r="55" spans="1:18" x14ac:dyDescent="0.25">
      <c r="A55" s="181" t="s">
        <v>78</v>
      </c>
      <c r="B55" s="182">
        <v>379</v>
      </c>
      <c r="C55" s="183">
        <v>361</v>
      </c>
      <c r="D55" s="184">
        <v>28</v>
      </c>
      <c r="E55" s="184">
        <v>28</v>
      </c>
      <c r="F55" s="185">
        <v>797</v>
      </c>
      <c r="G55" s="186">
        <v>6.9</v>
      </c>
      <c r="H55" s="187">
        <v>7.2</v>
      </c>
      <c r="I55" s="192">
        <v>0.06</v>
      </c>
      <c r="J55" s="193">
        <v>0.06</v>
      </c>
      <c r="K55" s="186">
        <v>0.01</v>
      </c>
      <c r="L55" s="187">
        <v>0.01</v>
      </c>
      <c r="M55" s="192">
        <v>70</v>
      </c>
      <c r="N55" s="193">
        <v>70</v>
      </c>
      <c r="O55" s="186">
        <v>75</v>
      </c>
      <c r="P55" s="187">
        <v>75</v>
      </c>
      <c r="Q55" s="194">
        <v>0</v>
      </c>
      <c r="R55" s="195">
        <v>0</v>
      </c>
    </row>
    <row r="56" spans="1:18" x14ac:dyDescent="0.25">
      <c r="A56" s="181" t="s">
        <v>79</v>
      </c>
      <c r="B56" s="182">
        <v>877</v>
      </c>
      <c r="C56" s="183">
        <v>821</v>
      </c>
      <c r="D56" s="184">
        <v>65</v>
      </c>
      <c r="E56" s="184">
        <v>63</v>
      </c>
      <c r="F56" s="185">
        <v>1826</v>
      </c>
      <c r="G56" s="186">
        <v>6.9</v>
      </c>
      <c r="H56" s="187">
        <v>7.2</v>
      </c>
      <c r="I56" s="192">
        <v>0.14000000000000001</v>
      </c>
      <c r="J56" s="193">
        <v>0.13</v>
      </c>
      <c r="K56" s="186">
        <v>0.02</v>
      </c>
      <c r="L56" s="187">
        <v>0.02</v>
      </c>
      <c r="M56" s="192">
        <v>70</v>
      </c>
      <c r="N56" s="193">
        <v>70</v>
      </c>
      <c r="O56" s="186">
        <v>75</v>
      </c>
      <c r="P56" s="187">
        <v>75</v>
      </c>
      <c r="Q56" s="194">
        <v>0</v>
      </c>
      <c r="R56" s="195">
        <v>0</v>
      </c>
    </row>
    <row r="57" spans="1:18" x14ac:dyDescent="0.25">
      <c r="A57" s="181" t="s">
        <v>80</v>
      </c>
      <c r="B57" s="182">
        <v>2405</v>
      </c>
      <c r="C57" s="183">
        <v>2127</v>
      </c>
      <c r="D57" s="184">
        <v>372</v>
      </c>
      <c r="E57" s="184">
        <v>342</v>
      </c>
      <c r="F57" s="185">
        <v>5245</v>
      </c>
      <c r="G57" s="186">
        <v>13.4</v>
      </c>
      <c r="H57" s="187">
        <v>13.8</v>
      </c>
      <c r="I57" s="192">
        <v>0.39</v>
      </c>
      <c r="J57" s="193">
        <v>0.35</v>
      </c>
      <c r="K57" s="186">
        <v>0.09</v>
      </c>
      <c r="L57" s="187">
        <v>0.08</v>
      </c>
      <c r="M57" s="192">
        <v>70</v>
      </c>
      <c r="N57" s="193">
        <v>70</v>
      </c>
      <c r="O57" s="186">
        <v>75</v>
      </c>
      <c r="P57" s="187">
        <v>75</v>
      </c>
      <c r="Q57" s="194">
        <v>0</v>
      </c>
      <c r="R57" s="195">
        <v>0</v>
      </c>
    </row>
    <row r="58" spans="1:18" x14ac:dyDescent="0.25">
      <c r="A58" s="196" t="s">
        <v>81</v>
      </c>
      <c r="B58" s="197">
        <v>4127</v>
      </c>
      <c r="C58" s="198">
        <v>5618</v>
      </c>
      <c r="D58" s="199">
        <v>712</v>
      </c>
      <c r="E58" s="199">
        <v>1622</v>
      </c>
      <c r="F58" s="200">
        <v>12079</v>
      </c>
      <c r="G58" s="201">
        <v>14.7</v>
      </c>
      <c r="H58" s="202">
        <v>22.4</v>
      </c>
      <c r="I58" s="203">
        <v>0.68</v>
      </c>
      <c r="J58" s="204">
        <v>0.92</v>
      </c>
      <c r="K58" s="201">
        <v>0.17</v>
      </c>
      <c r="L58" s="202">
        <v>0.39</v>
      </c>
      <c r="M58" s="203">
        <v>69.900000000000006</v>
      </c>
      <c r="N58" s="204">
        <v>52.1</v>
      </c>
      <c r="O58" s="201">
        <v>75</v>
      </c>
      <c r="P58" s="202">
        <v>74.900000000000006</v>
      </c>
      <c r="Q58" s="205">
        <v>0</v>
      </c>
      <c r="R58" s="206">
        <v>0</v>
      </c>
    </row>
    <row r="59" spans="1:18" x14ac:dyDescent="0.25">
      <c r="A59" s="196" t="s">
        <v>82</v>
      </c>
      <c r="B59" s="197">
        <v>4298</v>
      </c>
      <c r="C59" s="198">
        <v>5732</v>
      </c>
      <c r="D59" s="199">
        <v>746</v>
      </c>
      <c r="E59" s="199">
        <v>1911</v>
      </c>
      <c r="F59" s="200">
        <v>12687</v>
      </c>
      <c r="G59" s="201">
        <v>14.8</v>
      </c>
      <c r="H59" s="202">
        <v>25</v>
      </c>
      <c r="I59" s="203">
        <v>0.71</v>
      </c>
      <c r="J59" s="204">
        <v>0.94</v>
      </c>
      <c r="K59" s="201">
        <v>0.18</v>
      </c>
      <c r="L59" s="202">
        <v>0.46</v>
      </c>
      <c r="M59" s="203">
        <v>69.900000000000006</v>
      </c>
      <c r="N59" s="204">
        <v>42.3</v>
      </c>
      <c r="O59" s="201">
        <v>75</v>
      </c>
      <c r="P59" s="202">
        <v>73.8</v>
      </c>
      <c r="Q59" s="205">
        <v>0</v>
      </c>
      <c r="R59" s="206">
        <v>0</v>
      </c>
    </row>
    <row r="60" spans="1:18" x14ac:dyDescent="0.25">
      <c r="A60" s="196" t="s">
        <v>83</v>
      </c>
      <c r="B60" s="197">
        <v>3098</v>
      </c>
      <c r="C60" s="198">
        <v>4890</v>
      </c>
      <c r="D60" s="199">
        <v>513</v>
      </c>
      <c r="E60" s="199">
        <v>866</v>
      </c>
      <c r="F60" s="200">
        <v>9367</v>
      </c>
      <c r="G60" s="201">
        <v>14.2</v>
      </c>
      <c r="H60" s="202">
        <v>15.1</v>
      </c>
      <c r="I60" s="203">
        <v>0.51</v>
      </c>
      <c r="J60" s="204">
        <v>0.8</v>
      </c>
      <c r="K60" s="201">
        <v>0.12</v>
      </c>
      <c r="L60" s="202">
        <v>0.21</v>
      </c>
      <c r="M60" s="203">
        <v>69.900000000000006</v>
      </c>
      <c r="N60" s="204">
        <v>69.7</v>
      </c>
      <c r="O60" s="201">
        <v>75</v>
      </c>
      <c r="P60" s="202">
        <v>75</v>
      </c>
      <c r="Q60" s="205">
        <v>0</v>
      </c>
      <c r="R60" s="206">
        <v>0</v>
      </c>
    </row>
    <row r="61" spans="1:18" x14ac:dyDescent="0.25">
      <c r="A61" s="181" t="s">
        <v>84</v>
      </c>
      <c r="B61" s="182">
        <v>2946</v>
      </c>
      <c r="C61" s="183">
        <v>2661</v>
      </c>
      <c r="D61" s="184">
        <v>458</v>
      </c>
      <c r="E61" s="184">
        <v>430</v>
      </c>
      <c r="F61" s="185">
        <v>6494</v>
      </c>
      <c r="G61" s="186">
        <v>13.4</v>
      </c>
      <c r="H61" s="187">
        <v>13.9</v>
      </c>
      <c r="I61" s="192">
        <v>0.48</v>
      </c>
      <c r="J61" s="193">
        <v>0.44</v>
      </c>
      <c r="K61" s="186">
        <v>0.11</v>
      </c>
      <c r="L61" s="187">
        <v>0.1</v>
      </c>
      <c r="M61" s="192">
        <v>70</v>
      </c>
      <c r="N61" s="193">
        <v>70</v>
      </c>
      <c r="O61" s="186">
        <v>75</v>
      </c>
      <c r="P61" s="187">
        <v>75</v>
      </c>
      <c r="Q61" s="194">
        <v>0</v>
      </c>
      <c r="R61" s="195">
        <v>0</v>
      </c>
    </row>
    <row r="62" spans="1:18" x14ac:dyDescent="0.25">
      <c r="A62" s="181" t="s">
        <v>85</v>
      </c>
      <c r="B62" s="182">
        <v>2953</v>
      </c>
      <c r="C62" s="183">
        <v>2726</v>
      </c>
      <c r="D62" s="184">
        <v>314</v>
      </c>
      <c r="E62" s="184">
        <v>301</v>
      </c>
      <c r="F62" s="185">
        <v>6294</v>
      </c>
      <c r="G62" s="186">
        <v>9.6</v>
      </c>
      <c r="H62" s="187">
        <v>9.9</v>
      </c>
      <c r="I62" s="192">
        <v>0.48</v>
      </c>
      <c r="J62" s="193">
        <v>0.45</v>
      </c>
      <c r="K62" s="186">
        <v>7.0000000000000007E-2</v>
      </c>
      <c r="L62" s="187">
        <v>7.0000000000000007E-2</v>
      </c>
      <c r="M62" s="192">
        <v>70</v>
      </c>
      <c r="N62" s="193">
        <v>70</v>
      </c>
      <c r="O62" s="186">
        <v>75</v>
      </c>
      <c r="P62" s="187">
        <v>75</v>
      </c>
      <c r="Q62" s="194">
        <v>0</v>
      </c>
      <c r="R62" s="195">
        <v>0</v>
      </c>
    </row>
    <row r="63" spans="1:18" x14ac:dyDescent="0.25">
      <c r="A63" s="181" t="s">
        <v>86</v>
      </c>
      <c r="B63" s="182">
        <v>2966</v>
      </c>
      <c r="C63" s="183">
        <v>2749</v>
      </c>
      <c r="D63" s="184">
        <v>315</v>
      </c>
      <c r="E63" s="184">
        <v>304</v>
      </c>
      <c r="F63" s="185">
        <v>6334</v>
      </c>
      <c r="G63" s="186">
        <v>9.6</v>
      </c>
      <c r="H63" s="187">
        <v>9.9</v>
      </c>
      <c r="I63" s="192">
        <v>0.49</v>
      </c>
      <c r="J63" s="193">
        <v>0.45</v>
      </c>
      <c r="K63" s="186">
        <v>0.08</v>
      </c>
      <c r="L63" s="187">
        <v>7.0000000000000007E-2</v>
      </c>
      <c r="M63" s="192">
        <v>70</v>
      </c>
      <c r="N63" s="193">
        <v>70</v>
      </c>
      <c r="O63" s="186">
        <v>75</v>
      </c>
      <c r="P63" s="187">
        <v>75</v>
      </c>
      <c r="Q63" s="194">
        <v>0</v>
      </c>
      <c r="R63" s="195">
        <v>0</v>
      </c>
    </row>
    <row r="64" spans="1:18" x14ac:dyDescent="0.25">
      <c r="A64" s="181" t="s">
        <v>87</v>
      </c>
      <c r="B64" s="182">
        <v>3050</v>
      </c>
      <c r="C64" s="183">
        <v>2835</v>
      </c>
      <c r="D64" s="184">
        <v>325</v>
      </c>
      <c r="E64" s="184">
        <v>314</v>
      </c>
      <c r="F64" s="185">
        <v>6523</v>
      </c>
      <c r="G64" s="186">
        <v>9.6</v>
      </c>
      <c r="H64" s="187">
        <v>10</v>
      </c>
      <c r="I64" s="192">
        <v>0.5</v>
      </c>
      <c r="J64" s="193">
        <v>0.47</v>
      </c>
      <c r="K64" s="186">
        <v>0.08</v>
      </c>
      <c r="L64" s="187">
        <v>7.0000000000000007E-2</v>
      </c>
      <c r="M64" s="192">
        <v>70</v>
      </c>
      <c r="N64" s="193">
        <v>70</v>
      </c>
      <c r="O64" s="186">
        <v>75</v>
      </c>
      <c r="P64" s="187">
        <v>75</v>
      </c>
      <c r="Q64" s="194">
        <v>0</v>
      </c>
      <c r="R64" s="195">
        <v>0</v>
      </c>
    </row>
    <row r="65" spans="1:18" x14ac:dyDescent="0.25">
      <c r="A65" s="181" t="s">
        <v>88</v>
      </c>
      <c r="B65" s="182">
        <v>3245</v>
      </c>
      <c r="C65" s="183">
        <v>2882</v>
      </c>
      <c r="D65" s="184">
        <v>507</v>
      </c>
      <c r="E65" s="184">
        <v>466</v>
      </c>
      <c r="F65" s="185">
        <v>7101</v>
      </c>
      <c r="G65" s="186">
        <v>13.5</v>
      </c>
      <c r="H65" s="187">
        <v>13.9</v>
      </c>
      <c r="I65" s="192">
        <v>0.53</v>
      </c>
      <c r="J65" s="193">
        <v>0.47</v>
      </c>
      <c r="K65" s="186">
        <v>0.12</v>
      </c>
      <c r="L65" s="187">
        <v>0.11</v>
      </c>
      <c r="M65" s="192">
        <v>69.900000000000006</v>
      </c>
      <c r="N65" s="193">
        <v>70</v>
      </c>
      <c r="O65" s="186">
        <v>75</v>
      </c>
      <c r="P65" s="187">
        <v>75</v>
      </c>
      <c r="Q65" s="194">
        <v>0</v>
      </c>
      <c r="R65" s="195">
        <v>0</v>
      </c>
    </row>
    <row r="66" spans="1:18" x14ac:dyDescent="0.25">
      <c r="A66" s="181" t="s">
        <v>89</v>
      </c>
      <c r="B66" s="182">
        <v>3897</v>
      </c>
      <c r="C66" s="183">
        <v>3408</v>
      </c>
      <c r="D66" s="184">
        <v>625</v>
      </c>
      <c r="E66" s="184">
        <v>558</v>
      </c>
      <c r="F66" s="185">
        <v>8488</v>
      </c>
      <c r="G66" s="186">
        <v>13.8</v>
      </c>
      <c r="H66" s="187">
        <v>14.1</v>
      </c>
      <c r="I66" s="192">
        <v>0.64</v>
      </c>
      <c r="J66" s="193">
        <v>0.56000000000000005</v>
      </c>
      <c r="K66" s="186">
        <v>0.15</v>
      </c>
      <c r="L66" s="187">
        <v>0.13</v>
      </c>
      <c r="M66" s="192">
        <v>69.900000000000006</v>
      </c>
      <c r="N66" s="193">
        <v>69.900000000000006</v>
      </c>
      <c r="O66" s="186">
        <v>75</v>
      </c>
      <c r="P66" s="187">
        <v>75</v>
      </c>
      <c r="Q66" s="194">
        <v>0</v>
      </c>
      <c r="R66" s="195">
        <v>0</v>
      </c>
    </row>
    <row r="67" spans="1:18" x14ac:dyDescent="0.25">
      <c r="A67" s="196" t="s">
        <v>90</v>
      </c>
      <c r="B67" s="197">
        <v>5611</v>
      </c>
      <c r="C67" s="198">
        <v>3666</v>
      </c>
      <c r="D67" s="199">
        <v>1253</v>
      </c>
      <c r="E67" s="199">
        <v>541</v>
      </c>
      <c r="F67" s="200">
        <v>11072</v>
      </c>
      <c r="G67" s="201">
        <v>18.3</v>
      </c>
      <c r="H67" s="202">
        <v>12.9</v>
      </c>
      <c r="I67" s="203">
        <v>0.92</v>
      </c>
      <c r="J67" s="204">
        <v>0.6</v>
      </c>
      <c r="K67" s="201">
        <v>0.3</v>
      </c>
      <c r="L67" s="202">
        <v>0.13</v>
      </c>
      <c r="M67" s="203">
        <v>62.3</v>
      </c>
      <c r="N67" s="204">
        <v>69.900000000000006</v>
      </c>
      <c r="O67" s="201">
        <v>75</v>
      </c>
      <c r="P67" s="202">
        <v>75</v>
      </c>
      <c r="Q67" s="205">
        <v>0</v>
      </c>
      <c r="R67" s="206">
        <v>0</v>
      </c>
    </row>
    <row r="68" spans="1:18" x14ac:dyDescent="0.25">
      <c r="A68" s="196" t="s">
        <v>91</v>
      </c>
      <c r="B68" s="197">
        <v>5895</v>
      </c>
      <c r="C68" s="198">
        <v>4658</v>
      </c>
      <c r="D68" s="199">
        <v>2205</v>
      </c>
      <c r="E68" s="199">
        <v>735</v>
      </c>
      <c r="F68" s="200">
        <v>13493</v>
      </c>
      <c r="G68" s="201">
        <v>27.2</v>
      </c>
      <c r="H68" s="202">
        <v>13.6</v>
      </c>
      <c r="I68" s="203">
        <v>0.97</v>
      </c>
      <c r="J68" s="204">
        <v>0.76</v>
      </c>
      <c r="K68" s="201">
        <v>0.53</v>
      </c>
      <c r="L68" s="202">
        <v>0.17</v>
      </c>
      <c r="M68" s="203">
        <v>35.6</v>
      </c>
      <c r="N68" s="204">
        <v>69.8</v>
      </c>
      <c r="O68" s="201">
        <v>72.400000000000006</v>
      </c>
      <c r="P68" s="202">
        <v>75</v>
      </c>
      <c r="Q68" s="205">
        <v>0</v>
      </c>
      <c r="R68" s="206">
        <v>0</v>
      </c>
    </row>
    <row r="69" spans="1:18" x14ac:dyDescent="0.25">
      <c r="A69" s="196" t="s">
        <v>92</v>
      </c>
      <c r="B69" s="197">
        <v>5264</v>
      </c>
      <c r="C69" s="198">
        <v>3579</v>
      </c>
      <c r="D69" s="199">
        <v>1066</v>
      </c>
      <c r="E69" s="199">
        <v>527</v>
      </c>
      <c r="F69" s="200">
        <v>10435</v>
      </c>
      <c r="G69" s="201">
        <v>16.8</v>
      </c>
      <c r="H69" s="202">
        <v>12.8</v>
      </c>
      <c r="I69" s="203">
        <v>0.86</v>
      </c>
      <c r="J69" s="204">
        <v>0.59</v>
      </c>
      <c r="K69" s="201">
        <v>0.25</v>
      </c>
      <c r="L69" s="202">
        <v>0.13</v>
      </c>
      <c r="M69" s="203">
        <v>69.099999999999994</v>
      </c>
      <c r="N69" s="204">
        <v>69.900000000000006</v>
      </c>
      <c r="O69" s="201">
        <v>75</v>
      </c>
      <c r="P69" s="202">
        <v>75</v>
      </c>
      <c r="Q69" s="205">
        <v>0</v>
      </c>
      <c r="R69" s="206">
        <v>0</v>
      </c>
    </row>
    <row r="70" spans="1:18" x14ac:dyDescent="0.25">
      <c r="A70" s="181" t="s">
        <v>93</v>
      </c>
      <c r="B70" s="182">
        <v>2616</v>
      </c>
      <c r="C70" s="183">
        <v>2351</v>
      </c>
      <c r="D70" s="184">
        <v>405</v>
      </c>
      <c r="E70" s="184">
        <v>378</v>
      </c>
      <c r="F70" s="185">
        <v>5750</v>
      </c>
      <c r="G70" s="186">
        <v>13.4</v>
      </c>
      <c r="H70" s="187">
        <v>13.9</v>
      </c>
      <c r="I70" s="192">
        <v>0.43</v>
      </c>
      <c r="J70" s="193">
        <v>0.39</v>
      </c>
      <c r="K70" s="186">
        <v>0.1</v>
      </c>
      <c r="L70" s="187">
        <v>0.09</v>
      </c>
      <c r="M70" s="192">
        <v>70</v>
      </c>
      <c r="N70" s="193">
        <v>70</v>
      </c>
      <c r="O70" s="186">
        <v>75</v>
      </c>
      <c r="P70" s="187">
        <v>75</v>
      </c>
      <c r="Q70" s="194">
        <v>0</v>
      </c>
      <c r="R70" s="195">
        <v>0</v>
      </c>
    </row>
    <row r="71" spans="1:18" x14ac:dyDescent="0.25">
      <c r="A71" s="181" t="s">
        <v>94</v>
      </c>
      <c r="B71" s="182">
        <v>2019</v>
      </c>
      <c r="C71" s="183">
        <v>1643</v>
      </c>
      <c r="D71" s="184">
        <v>150</v>
      </c>
      <c r="E71" s="184">
        <v>126</v>
      </c>
      <c r="F71" s="185">
        <v>3937</v>
      </c>
      <c r="G71" s="186">
        <v>6.9</v>
      </c>
      <c r="H71" s="187">
        <v>7.1</v>
      </c>
      <c r="I71" s="192">
        <v>0.33</v>
      </c>
      <c r="J71" s="193">
        <v>0.27</v>
      </c>
      <c r="K71" s="186">
        <v>0.04</v>
      </c>
      <c r="L71" s="187">
        <v>0.03</v>
      </c>
      <c r="M71" s="192">
        <v>70</v>
      </c>
      <c r="N71" s="193">
        <v>70</v>
      </c>
      <c r="O71" s="186">
        <v>75</v>
      </c>
      <c r="P71" s="187">
        <v>75</v>
      </c>
      <c r="Q71" s="194">
        <v>0</v>
      </c>
      <c r="R71" s="195">
        <v>0</v>
      </c>
    </row>
    <row r="72" spans="1:18" x14ac:dyDescent="0.25">
      <c r="A72" s="181" t="s">
        <v>95</v>
      </c>
      <c r="B72" s="182">
        <v>1711</v>
      </c>
      <c r="C72" s="183">
        <v>1493</v>
      </c>
      <c r="D72" s="184">
        <v>127</v>
      </c>
      <c r="E72" s="184">
        <v>115</v>
      </c>
      <c r="F72" s="185">
        <v>3445</v>
      </c>
      <c r="G72" s="186">
        <v>6.9</v>
      </c>
      <c r="H72" s="187">
        <v>7.1</v>
      </c>
      <c r="I72" s="192">
        <v>0.28000000000000003</v>
      </c>
      <c r="J72" s="193">
        <v>0.25</v>
      </c>
      <c r="K72" s="186">
        <v>0.03</v>
      </c>
      <c r="L72" s="187">
        <v>0.03</v>
      </c>
      <c r="M72" s="192">
        <v>70</v>
      </c>
      <c r="N72" s="193">
        <v>70</v>
      </c>
      <c r="O72" s="186">
        <v>75</v>
      </c>
      <c r="P72" s="187">
        <v>75</v>
      </c>
      <c r="Q72" s="194">
        <v>0</v>
      </c>
      <c r="R72" s="195">
        <v>0</v>
      </c>
    </row>
    <row r="73" spans="1:18" x14ac:dyDescent="0.25">
      <c r="A73" s="181" t="s">
        <v>96</v>
      </c>
      <c r="B73" s="182">
        <v>1456</v>
      </c>
      <c r="C73" s="183">
        <v>1161</v>
      </c>
      <c r="D73" s="184">
        <v>108</v>
      </c>
      <c r="E73" s="184">
        <v>89</v>
      </c>
      <c r="F73" s="185">
        <v>2814</v>
      </c>
      <c r="G73" s="186">
        <v>6.9</v>
      </c>
      <c r="H73" s="187">
        <v>7.1</v>
      </c>
      <c r="I73" s="192">
        <v>0.24</v>
      </c>
      <c r="J73" s="193">
        <v>0.19</v>
      </c>
      <c r="K73" s="186">
        <v>0.03</v>
      </c>
      <c r="L73" s="187">
        <v>0.02</v>
      </c>
      <c r="M73" s="192">
        <v>70</v>
      </c>
      <c r="N73" s="193">
        <v>70</v>
      </c>
      <c r="O73" s="186">
        <v>75</v>
      </c>
      <c r="P73" s="187">
        <v>75</v>
      </c>
      <c r="Q73" s="194">
        <v>0</v>
      </c>
      <c r="R73" s="195">
        <v>0</v>
      </c>
    </row>
    <row r="74" spans="1:18" x14ac:dyDescent="0.25">
      <c r="A74" s="181" t="s">
        <v>97</v>
      </c>
      <c r="B74" s="207">
        <v>927</v>
      </c>
      <c r="C74" s="208">
        <v>752</v>
      </c>
      <c r="D74" s="209">
        <v>69</v>
      </c>
      <c r="E74" s="209">
        <v>57</v>
      </c>
      <c r="F74" s="210">
        <v>1805</v>
      </c>
      <c r="G74" s="211">
        <v>6.9</v>
      </c>
      <c r="H74" s="212">
        <v>7.1</v>
      </c>
      <c r="I74" s="213">
        <v>0.15</v>
      </c>
      <c r="J74" s="214">
        <v>0.12</v>
      </c>
      <c r="K74" s="211">
        <v>0.02</v>
      </c>
      <c r="L74" s="212">
        <v>0.01</v>
      </c>
      <c r="M74" s="213">
        <v>70</v>
      </c>
      <c r="N74" s="214">
        <v>70</v>
      </c>
      <c r="O74" s="211">
        <v>75</v>
      </c>
      <c r="P74" s="212">
        <v>75</v>
      </c>
      <c r="Q74" s="215">
        <v>0</v>
      </c>
      <c r="R74" s="216">
        <v>0</v>
      </c>
    </row>
    <row r="75" spans="1:18" x14ac:dyDescent="0.25">
      <c r="A75" s="181" t="s">
        <v>98</v>
      </c>
      <c r="B75" s="217">
        <v>60885</v>
      </c>
      <c r="C75" s="218">
        <v>57352</v>
      </c>
      <c r="D75" s="219">
        <v>10447</v>
      </c>
      <c r="E75" s="219">
        <v>9869</v>
      </c>
      <c r="F75" s="220">
        <v>138552</v>
      </c>
      <c r="G75" s="221">
        <v>14.6</v>
      </c>
      <c r="H75" s="222">
        <v>14.7</v>
      </c>
      <c r="I75" s="223"/>
      <c r="J75" s="223"/>
      <c r="K75" s="223"/>
      <c r="L75" s="223"/>
    </row>
    <row r="77" spans="1:18" x14ac:dyDescent="0.25">
      <c r="A77" s="64" t="s">
        <v>99</v>
      </c>
      <c r="B77" s="155">
        <v>118237</v>
      </c>
    </row>
    <row r="78" spans="1:18" x14ac:dyDescent="0.25">
      <c r="A78" s="64" t="s">
        <v>100</v>
      </c>
      <c r="B78" s="155">
        <v>20316</v>
      </c>
    </row>
    <row r="79" spans="1:18" x14ac:dyDescent="0.25">
      <c r="A79" s="64" t="s">
        <v>101</v>
      </c>
      <c r="B79" s="155">
        <v>138552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3" t="s">
        <v>102</v>
      </c>
      <c r="B81" s="155"/>
      <c r="C81"/>
      <c r="D81"/>
      <c r="E81"/>
      <c r="F81"/>
      <c r="Q81"/>
      <c r="R81"/>
    </row>
    <row r="82" spans="1:18" x14ac:dyDescent="0.25">
      <c r="A82" s="64" t="s">
        <v>103</v>
      </c>
      <c r="B82" s="64">
        <v>1659</v>
      </c>
      <c r="C82"/>
      <c r="D82"/>
      <c r="E82"/>
      <c r="F82"/>
      <c r="Q82"/>
      <c r="R82"/>
    </row>
    <row r="83" spans="1:18" x14ac:dyDescent="0.25">
      <c r="A83" s="64" t="s">
        <v>104</v>
      </c>
      <c r="B83" s="64">
        <v>1657</v>
      </c>
      <c r="C83"/>
      <c r="D83"/>
      <c r="E83"/>
      <c r="F83"/>
      <c r="Q83"/>
      <c r="R83"/>
    </row>
    <row r="84" spans="1:18" x14ac:dyDescent="0.25">
      <c r="A84" s="64" t="s">
        <v>105</v>
      </c>
      <c r="B84" s="64">
        <v>1654</v>
      </c>
      <c r="C84"/>
      <c r="D84"/>
      <c r="E84"/>
      <c r="F84"/>
      <c r="Q84"/>
      <c r="R84"/>
    </row>
    <row r="85" spans="1:18" x14ac:dyDescent="0.25">
      <c r="A85" s="64" t="s">
        <v>106</v>
      </c>
      <c r="B85" s="64">
        <v>1658</v>
      </c>
      <c r="C85"/>
      <c r="D85"/>
      <c r="E85"/>
      <c r="F85"/>
      <c r="Q85"/>
      <c r="R85"/>
    </row>
    <row r="86" spans="1:18" x14ac:dyDescent="0.25">
      <c r="A86" s="64" t="s">
        <v>107</v>
      </c>
      <c r="B86" s="64">
        <v>1417</v>
      </c>
      <c r="C86"/>
      <c r="D86"/>
      <c r="E86"/>
      <c r="F86"/>
      <c r="Q86"/>
      <c r="R86"/>
    </row>
    <row r="87" spans="1:18" x14ac:dyDescent="0.25">
      <c r="A87" s="64" t="s">
        <v>108</v>
      </c>
      <c r="B87" s="64">
        <v>1426</v>
      </c>
      <c r="C87"/>
      <c r="D87"/>
      <c r="E87"/>
      <c r="F87"/>
      <c r="Q87"/>
      <c r="R87"/>
    </row>
    <row r="88" spans="1:18" x14ac:dyDescent="0.25">
      <c r="A88" s="64" t="s">
        <v>109</v>
      </c>
      <c r="B88" s="64">
        <v>1427</v>
      </c>
      <c r="C88"/>
      <c r="D88"/>
      <c r="E88"/>
      <c r="F88"/>
      <c r="Q88"/>
      <c r="R88"/>
    </row>
    <row r="89" spans="1:18" x14ac:dyDescent="0.25">
      <c r="A89" s="64" t="s">
        <v>110</v>
      </c>
      <c r="B89" s="64">
        <v>1416</v>
      </c>
      <c r="C89"/>
      <c r="D89"/>
      <c r="E89"/>
      <c r="F89"/>
      <c r="Q89"/>
      <c r="R89"/>
    </row>
    <row r="91" spans="1:18" x14ac:dyDescent="0.25">
      <c r="A91" s="156" t="s">
        <v>112</v>
      </c>
      <c r="B91" s="157" t="s">
        <v>61</v>
      </c>
      <c r="C91" s="157"/>
    </row>
    <row r="93" spans="1:18" ht="15.75" thickBot="1" x14ac:dyDescent="0.3">
      <c r="A93" s="245" t="s">
        <v>62</v>
      </c>
      <c r="B93" s="388" t="s">
        <v>63</v>
      </c>
      <c r="C93" s="389" t="s">
        <v>63</v>
      </c>
      <c r="D93" s="389" t="s">
        <v>63</v>
      </c>
      <c r="E93" s="389" t="s">
        <v>63</v>
      </c>
      <c r="F93" s="390" t="s">
        <v>64</v>
      </c>
      <c r="G93" s="391" t="s">
        <v>64</v>
      </c>
      <c r="H93" s="392" t="s">
        <v>65</v>
      </c>
      <c r="I93" s="393" t="s">
        <v>65</v>
      </c>
      <c r="J93" s="391" t="s">
        <v>65</v>
      </c>
      <c r="K93" s="391" t="s">
        <v>65</v>
      </c>
      <c r="L93" s="392" t="s">
        <v>66</v>
      </c>
      <c r="M93" s="393" t="s">
        <v>66</v>
      </c>
      <c r="N93" s="391" t="s">
        <v>66</v>
      </c>
      <c r="O93" s="391" t="s">
        <v>66</v>
      </c>
      <c r="P93" s="392" t="s">
        <v>67</v>
      </c>
      <c r="Q93" s="394" t="s">
        <v>67</v>
      </c>
      <c r="R93" s="395"/>
    </row>
    <row r="94" spans="1:18" x14ac:dyDescent="0.25">
      <c r="A94" s="3" t="s">
        <v>68</v>
      </c>
      <c r="B94" s="160" t="s">
        <v>69</v>
      </c>
      <c r="C94" s="161" t="s">
        <v>69</v>
      </c>
      <c r="D94" s="162" t="s">
        <v>70</v>
      </c>
      <c r="E94" s="162" t="s">
        <v>70</v>
      </c>
      <c r="F94" s="163" t="s">
        <v>71</v>
      </c>
      <c r="G94" s="164" t="s">
        <v>70</v>
      </c>
      <c r="H94" s="165" t="s">
        <v>70</v>
      </c>
      <c r="I94" s="166" t="s">
        <v>69</v>
      </c>
      <c r="J94" s="167" t="s">
        <v>69</v>
      </c>
      <c r="K94" s="164" t="s">
        <v>70</v>
      </c>
      <c r="L94" s="165" t="s">
        <v>70</v>
      </c>
      <c r="M94" s="166" t="s">
        <v>69</v>
      </c>
      <c r="N94" s="167" t="s">
        <v>69</v>
      </c>
      <c r="O94" s="164" t="s">
        <v>70</v>
      </c>
      <c r="P94" s="165" t="s">
        <v>70</v>
      </c>
      <c r="Q94" s="168" t="s">
        <v>70</v>
      </c>
      <c r="R94" s="169" t="s">
        <v>70</v>
      </c>
    </row>
    <row r="95" spans="1:18" x14ac:dyDescent="0.25">
      <c r="A95" s="3" t="s">
        <v>72</v>
      </c>
      <c r="B95" s="171" t="s">
        <v>4</v>
      </c>
      <c r="C95" s="172" t="s">
        <v>5</v>
      </c>
      <c r="D95" s="173" t="s">
        <v>4</v>
      </c>
      <c r="E95" s="173" t="s">
        <v>5</v>
      </c>
      <c r="F95" s="174" t="s">
        <v>73</v>
      </c>
      <c r="G95" s="175" t="s">
        <v>4</v>
      </c>
      <c r="H95" s="176" t="s">
        <v>5</v>
      </c>
      <c r="I95" s="177" t="s">
        <v>4</v>
      </c>
      <c r="J95" s="178" t="s">
        <v>5</v>
      </c>
      <c r="K95" s="175" t="s">
        <v>4</v>
      </c>
      <c r="L95" s="176" t="s">
        <v>5</v>
      </c>
      <c r="M95" s="177" t="s">
        <v>4</v>
      </c>
      <c r="N95" s="178" t="s">
        <v>5</v>
      </c>
      <c r="O95" s="175" t="s">
        <v>4</v>
      </c>
      <c r="P95" s="176" t="s">
        <v>5</v>
      </c>
      <c r="Q95" s="179" t="s">
        <v>4</v>
      </c>
      <c r="R95" s="180" t="s">
        <v>5</v>
      </c>
    </row>
    <row r="96" spans="1:18" x14ac:dyDescent="0.25">
      <c r="A96" s="181" t="s">
        <v>74</v>
      </c>
      <c r="B96" s="182">
        <v>438</v>
      </c>
      <c r="C96" s="183">
        <v>501</v>
      </c>
      <c r="D96" s="184">
        <v>35</v>
      </c>
      <c r="E96" s="184">
        <v>44</v>
      </c>
      <c r="F96" s="185">
        <v>1019</v>
      </c>
      <c r="G96" s="186">
        <v>7.5</v>
      </c>
      <c r="H96" s="187">
        <v>8.1</v>
      </c>
      <c r="I96" s="188">
        <v>7.0000000000000007E-2</v>
      </c>
      <c r="J96" s="189">
        <v>0.08</v>
      </c>
      <c r="K96" s="190">
        <v>0.01</v>
      </c>
      <c r="L96" s="191">
        <v>0.01</v>
      </c>
      <c r="M96" s="192">
        <v>70</v>
      </c>
      <c r="N96" s="193">
        <v>70</v>
      </c>
      <c r="O96" s="186">
        <v>75</v>
      </c>
      <c r="P96" s="187">
        <v>75</v>
      </c>
      <c r="Q96" s="194">
        <v>0</v>
      </c>
      <c r="R96" s="195">
        <v>0</v>
      </c>
    </row>
    <row r="97" spans="1:18" x14ac:dyDescent="0.25">
      <c r="A97" s="181" t="s">
        <v>75</v>
      </c>
      <c r="B97" s="182">
        <v>260</v>
      </c>
      <c r="C97" s="183">
        <v>305</v>
      </c>
      <c r="D97" s="184">
        <v>21</v>
      </c>
      <c r="E97" s="184">
        <v>27</v>
      </c>
      <c r="F97" s="185">
        <v>613</v>
      </c>
      <c r="G97" s="186">
        <v>7.5</v>
      </c>
      <c r="H97" s="187">
        <v>8.1999999999999993</v>
      </c>
      <c r="I97" s="192">
        <v>0.04</v>
      </c>
      <c r="J97" s="193">
        <v>0.05</v>
      </c>
      <c r="K97" s="186">
        <v>0.01</v>
      </c>
      <c r="L97" s="187">
        <v>0.01</v>
      </c>
      <c r="M97" s="192">
        <v>70</v>
      </c>
      <c r="N97" s="193">
        <v>70</v>
      </c>
      <c r="O97" s="186">
        <v>75</v>
      </c>
      <c r="P97" s="187">
        <v>75</v>
      </c>
      <c r="Q97" s="194">
        <v>0</v>
      </c>
      <c r="R97" s="195">
        <v>0</v>
      </c>
    </row>
    <row r="98" spans="1:18" x14ac:dyDescent="0.25">
      <c r="A98" s="181" t="s">
        <v>76</v>
      </c>
      <c r="B98" s="182">
        <v>197</v>
      </c>
      <c r="C98" s="183">
        <v>249</v>
      </c>
      <c r="D98" s="184">
        <v>16</v>
      </c>
      <c r="E98" s="184">
        <v>22</v>
      </c>
      <c r="F98" s="185">
        <v>484</v>
      </c>
      <c r="G98" s="186">
        <v>7.5</v>
      </c>
      <c r="H98" s="187">
        <v>8.1999999999999993</v>
      </c>
      <c r="I98" s="192">
        <v>0.03</v>
      </c>
      <c r="J98" s="193">
        <v>0.04</v>
      </c>
      <c r="K98" s="186">
        <v>0</v>
      </c>
      <c r="L98" s="187">
        <v>0.01</v>
      </c>
      <c r="M98" s="192">
        <v>70</v>
      </c>
      <c r="N98" s="193">
        <v>70</v>
      </c>
      <c r="O98" s="186">
        <v>75</v>
      </c>
      <c r="P98" s="187">
        <v>75</v>
      </c>
      <c r="Q98" s="194">
        <v>0</v>
      </c>
      <c r="R98" s="195">
        <v>0</v>
      </c>
    </row>
    <row r="99" spans="1:18" x14ac:dyDescent="0.25">
      <c r="A99" s="181" t="s">
        <v>77</v>
      </c>
      <c r="B99" s="182">
        <v>213</v>
      </c>
      <c r="C99" s="183">
        <v>261</v>
      </c>
      <c r="D99" s="184">
        <v>17</v>
      </c>
      <c r="E99" s="184">
        <v>23</v>
      </c>
      <c r="F99" s="185">
        <v>514</v>
      </c>
      <c r="G99" s="186">
        <v>7.5</v>
      </c>
      <c r="H99" s="187">
        <v>8.1999999999999993</v>
      </c>
      <c r="I99" s="192">
        <v>0.03</v>
      </c>
      <c r="J99" s="193">
        <v>0.04</v>
      </c>
      <c r="K99" s="186">
        <v>0</v>
      </c>
      <c r="L99" s="187">
        <v>0.01</v>
      </c>
      <c r="M99" s="192">
        <v>70</v>
      </c>
      <c r="N99" s="193">
        <v>70</v>
      </c>
      <c r="O99" s="186">
        <v>75</v>
      </c>
      <c r="P99" s="187">
        <v>75</v>
      </c>
      <c r="Q99" s="194">
        <v>0</v>
      </c>
      <c r="R99" s="195">
        <v>0</v>
      </c>
    </row>
    <row r="100" spans="1:18" x14ac:dyDescent="0.25">
      <c r="A100" s="181" t="s">
        <v>78</v>
      </c>
      <c r="B100" s="182">
        <v>367</v>
      </c>
      <c r="C100" s="183">
        <v>386</v>
      </c>
      <c r="D100" s="184">
        <v>30</v>
      </c>
      <c r="E100" s="184">
        <v>34</v>
      </c>
      <c r="F100" s="185">
        <v>817</v>
      </c>
      <c r="G100" s="186">
        <v>7.5</v>
      </c>
      <c r="H100" s="187">
        <v>8.1</v>
      </c>
      <c r="I100" s="192">
        <v>0.06</v>
      </c>
      <c r="J100" s="193">
        <v>0.06</v>
      </c>
      <c r="K100" s="186">
        <v>0.01</v>
      </c>
      <c r="L100" s="187">
        <v>0.01</v>
      </c>
      <c r="M100" s="192">
        <v>70</v>
      </c>
      <c r="N100" s="193">
        <v>70</v>
      </c>
      <c r="O100" s="186">
        <v>75</v>
      </c>
      <c r="P100" s="187">
        <v>75</v>
      </c>
      <c r="Q100" s="194">
        <v>0</v>
      </c>
      <c r="R100" s="195">
        <v>0</v>
      </c>
    </row>
    <row r="101" spans="1:18" x14ac:dyDescent="0.25">
      <c r="A101" s="181" t="s">
        <v>79</v>
      </c>
      <c r="B101" s="182">
        <v>849</v>
      </c>
      <c r="C101" s="183">
        <v>878</v>
      </c>
      <c r="D101" s="184">
        <v>69</v>
      </c>
      <c r="E101" s="184">
        <v>77</v>
      </c>
      <c r="F101" s="185">
        <v>1872</v>
      </c>
      <c r="G101" s="186">
        <v>7.5</v>
      </c>
      <c r="H101" s="187">
        <v>8.1</v>
      </c>
      <c r="I101" s="192">
        <v>0.14000000000000001</v>
      </c>
      <c r="J101" s="193">
        <v>0.14000000000000001</v>
      </c>
      <c r="K101" s="186">
        <v>0.02</v>
      </c>
      <c r="L101" s="187">
        <v>0.02</v>
      </c>
      <c r="M101" s="192">
        <v>70</v>
      </c>
      <c r="N101" s="193">
        <v>70</v>
      </c>
      <c r="O101" s="186">
        <v>75</v>
      </c>
      <c r="P101" s="187">
        <v>75</v>
      </c>
      <c r="Q101" s="194">
        <v>0</v>
      </c>
      <c r="R101" s="195">
        <v>0</v>
      </c>
    </row>
    <row r="102" spans="1:18" x14ac:dyDescent="0.25">
      <c r="A102" s="181" t="s">
        <v>80</v>
      </c>
      <c r="B102" s="182">
        <v>2307</v>
      </c>
      <c r="C102" s="183">
        <v>2253</v>
      </c>
      <c r="D102" s="184">
        <v>397</v>
      </c>
      <c r="E102" s="184">
        <v>418</v>
      </c>
      <c r="F102" s="185">
        <v>5376</v>
      </c>
      <c r="G102" s="186">
        <v>14.7</v>
      </c>
      <c r="H102" s="187">
        <v>15.7</v>
      </c>
      <c r="I102" s="192">
        <v>0.38</v>
      </c>
      <c r="J102" s="193">
        <v>0.37</v>
      </c>
      <c r="K102" s="186">
        <v>0.09</v>
      </c>
      <c r="L102" s="187">
        <v>0.1</v>
      </c>
      <c r="M102" s="192">
        <v>70</v>
      </c>
      <c r="N102" s="193">
        <v>70</v>
      </c>
      <c r="O102" s="186">
        <v>75</v>
      </c>
      <c r="P102" s="187">
        <v>75</v>
      </c>
      <c r="Q102" s="194">
        <v>0</v>
      </c>
      <c r="R102" s="195">
        <v>0</v>
      </c>
    </row>
    <row r="103" spans="1:18" x14ac:dyDescent="0.25">
      <c r="A103" s="196" t="s">
        <v>81</v>
      </c>
      <c r="B103" s="197">
        <v>4934</v>
      </c>
      <c r="C103" s="198">
        <v>5817</v>
      </c>
      <c r="D103" s="199">
        <v>881</v>
      </c>
      <c r="E103" s="199">
        <v>1844</v>
      </c>
      <c r="F103" s="200">
        <v>13477</v>
      </c>
      <c r="G103" s="201">
        <v>15.2</v>
      </c>
      <c r="H103" s="202">
        <v>24.1</v>
      </c>
      <c r="I103" s="203">
        <v>0.81</v>
      </c>
      <c r="J103" s="204">
        <v>0.96</v>
      </c>
      <c r="K103" s="201">
        <v>0.21</v>
      </c>
      <c r="L103" s="202">
        <v>0.44</v>
      </c>
      <c r="M103" s="203">
        <v>69.7</v>
      </c>
      <c r="N103" s="204">
        <v>38.6</v>
      </c>
      <c r="O103" s="201">
        <v>75</v>
      </c>
      <c r="P103" s="202">
        <v>74.900000000000006</v>
      </c>
      <c r="Q103" s="205">
        <v>0</v>
      </c>
      <c r="R103" s="206">
        <v>0</v>
      </c>
    </row>
    <row r="104" spans="1:18" x14ac:dyDescent="0.25">
      <c r="A104" s="196" t="s">
        <v>82</v>
      </c>
      <c r="B104" s="197">
        <v>5129</v>
      </c>
      <c r="C104" s="198">
        <v>6022</v>
      </c>
      <c r="D104" s="199">
        <v>932</v>
      </c>
      <c r="E104" s="199">
        <v>2068</v>
      </c>
      <c r="F104" s="200">
        <v>14151</v>
      </c>
      <c r="G104" s="201">
        <v>15.4</v>
      </c>
      <c r="H104" s="202">
        <v>25.6</v>
      </c>
      <c r="I104" s="203">
        <v>0.84</v>
      </c>
      <c r="J104" s="204">
        <v>0.99</v>
      </c>
      <c r="K104" s="201">
        <v>0.22</v>
      </c>
      <c r="L104" s="202">
        <v>0.49</v>
      </c>
      <c r="M104" s="203">
        <v>69.5</v>
      </c>
      <c r="N104" s="204">
        <v>30.5</v>
      </c>
      <c r="O104" s="201">
        <v>75</v>
      </c>
      <c r="P104" s="202">
        <v>72.7</v>
      </c>
      <c r="Q104" s="205">
        <v>0</v>
      </c>
      <c r="R104" s="206">
        <v>0</v>
      </c>
    </row>
    <row r="105" spans="1:18" x14ac:dyDescent="0.25">
      <c r="A105" s="196" t="s">
        <v>83</v>
      </c>
      <c r="B105" s="197">
        <v>3741</v>
      </c>
      <c r="C105" s="198">
        <v>5009</v>
      </c>
      <c r="D105" s="199">
        <v>599</v>
      </c>
      <c r="E105" s="199">
        <v>1087</v>
      </c>
      <c r="F105" s="200">
        <v>10436</v>
      </c>
      <c r="G105" s="201">
        <v>13.8</v>
      </c>
      <c r="H105" s="202">
        <v>17.8</v>
      </c>
      <c r="I105" s="203">
        <v>0.61</v>
      </c>
      <c r="J105" s="204">
        <v>0.82</v>
      </c>
      <c r="K105" s="201">
        <v>0.14000000000000001</v>
      </c>
      <c r="L105" s="202">
        <v>0.26</v>
      </c>
      <c r="M105" s="203">
        <v>69.900000000000006</v>
      </c>
      <c r="N105" s="204">
        <v>69.599999999999994</v>
      </c>
      <c r="O105" s="201">
        <v>75</v>
      </c>
      <c r="P105" s="202">
        <v>75</v>
      </c>
      <c r="Q105" s="205">
        <v>0</v>
      </c>
      <c r="R105" s="206">
        <v>0</v>
      </c>
    </row>
    <row r="106" spans="1:18" x14ac:dyDescent="0.25">
      <c r="A106" s="181" t="s">
        <v>84</v>
      </c>
      <c r="B106" s="182">
        <v>2826</v>
      </c>
      <c r="C106" s="183">
        <v>2815</v>
      </c>
      <c r="D106" s="184">
        <v>488</v>
      </c>
      <c r="E106" s="184">
        <v>526</v>
      </c>
      <c r="F106" s="185">
        <v>6656</v>
      </c>
      <c r="G106" s="186">
        <v>14.7</v>
      </c>
      <c r="H106" s="187">
        <v>15.7</v>
      </c>
      <c r="I106" s="192">
        <v>0.46</v>
      </c>
      <c r="J106" s="193">
        <v>0.46</v>
      </c>
      <c r="K106" s="186">
        <v>0.12</v>
      </c>
      <c r="L106" s="187">
        <v>0.13</v>
      </c>
      <c r="M106" s="192">
        <v>70</v>
      </c>
      <c r="N106" s="193">
        <v>70</v>
      </c>
      <c r="O106" s="186">
        <v>75</v>
      </c>
      <c r="P106" s="187">
        <v>75</v>
      </c>
      <c r="Q106" s="194">
        <v>0</v>
      </c>
      <c r="R106" s="195">
        <v>0</v>
      </c>
    </row>
    <row r="107" spans="1:18" x14ac:dyDescent="0.25">
      <c r="A107" s="181" t="s">
        <v>85</v>
      </c>
      <c r="B107" s="182">
        <v>2848</v>
      </c>
      <c r="C107" s="183">
        <v>2902</v>
      </c>
      <c r="D107" s="184">
        <v>333</v>
      </c>
      <c r="E107" s="184">
        <v>368</v>
      </c>
      <c r="F107" s="185">
        <v>6451</v>
      </c>
      <c r="G107" s="186">
        <v>10.5</v>
      </c>
      <c r="H107" s="187">
        <v>11.2</v>
      </c>
      <c r="I107" s="192">
        <v>0.47</v>
      </c>
      <c r="J107" s="193">
        <v>0.48</v>
      </c>
      <c r="K107" s="186">
        <v>0.08</v>
      </c>
      <c r="L107" s="187">
        <v>0.09</v>
      </c>
      <c r="M107" s="192">
        <v>70</v>
      </c>
      <c r="N107" s="193">
        <v>70</v>
      </c>
      <c r="O107" s="186">
        <v>75</v>
      </c>
      <c r="P107" s="187">
        <v>75</v>
      </c>
      <c r="Q107" s="194">
        <v>0</v>
      </c>
      <c r="R107" s="195">
        <v>0</v>
      </c>
    </row>
    <row r="108" spans="1:18" x14ac:dyDescent="0.25">
      <c r="A108" s="181" t="s">
        <v>86</v>
      </c>
      <c r="B108" s="182">
        <v>2861</v>
      </c>
      <c r="C108" s="183">
        <v>2926</v>
      </c>
      <c r="D108" s="184">
        <v>335</v>
      </c>
      <c r="E108" s="184">
        <v>371</v>
      </c>
      <c r="F108" s="185">
        <v>6493</v>
      </c>
      <c r="G108" s="186">
        <v>10.5</v>
      </c>
      <c r="H108" s="187">
        <v>11.2</v>
      </c>
      <c r="I108" s="192">
        <v>0.47</v>
      </c>
      <c r="J108" s="193">
        <v>0.48</v>
      </c>
      <c r="K108" s="186">
        <v>0.08</v>
      </c>
      <c r="L108" s="187">
        <v>0.09</v>
      </c>
      <c r="M108" s="192">
        <v>70</v>
      </c>
      <c r="N108" s="193">
        <v>70</v>
      </c>
      <c r="O108" s="186">
        <v>75</v>
      </c>
      <c r="P108" s="187">
        <v>75</v>
      </c>
      <c r="Q108" s="194">
        <v>0</v>
      </c>
      <c r="R108" s="195">
        <v>0</v>
      </c>
    </row>
    <row r="109" spans="1:18" x14ac:dyDescent="0.25">
      <c r="A109" s="181" t="s">
        <v>87</v>
      </c>
      <c r="B109" s="182">
        <v>2942</v>
      </c>
      <c r="C109" s="183">
        <v>3017</v>
      </c>
      <c r="D109" s="184">
        <v>345</v>
      </c>
      <c r="E109" s="184">
        <v>383</v>
      </c>
      <c r="F109" s="185">
        <v>6687</v>
      </c>
      <c r="G109" s="186">
        <v>10.5</v>
      </c>
      <c r="H109" s="187">
        <v>11.3</v>
      </c>
      <c r="I109" s="192">
        <v>0.48</v>
      </c>
      <c r="J109" s="193">
        <v>0.5</v>
      </c>
      <c r="K109" s="186">
        <v>0.08</v>
      </c>
      <c r="L109" s="187">
        <v>0.09</v>
      </c>
      <c r="M109" s="192">
        <v>70</v>
      </c>
      <c r="N109" s="193">
        <v>70</v>
      </c>
      <c r="O109" s="186">
        <v>75</v>
      </c>
      <c r="P109" s="187">
        <v>75</v>
      </c>
      <c r="Q109" s="194">
        <v>0</v>
      </c>
      <c r="R109" s="195">
        <v>0</v>
      </c>
    </row>
    <row r="110" spans="1:18" x14ac:dyDescent="0.25">
      <c r="A110" s="181" t="s">
        <v>88</v>
      </c>
      <c r="B110" s="182">
        <v>3114</v>
      </c>
      <c r="C110" s="183">
        <v>3052</v>
      </c>
      <c r="D110" s="184">
        <v>541</v>
      </c>
      <c r="E110" s="184">
        <v>571</v>
      </c>
      <c r="F110" s="185">
        <v>7277</v>
      </c>
      <c r="G110" s="186">
        <v>14.8</v>
      </c>
      <c r="H110" s="187">
        <v>15.8</v>
      </c>
      <c r="I110" s="192">
        <v>0.51</v>
      </c>
      <c r="J110" s="193">
        <v>0.5</v>
      </c>
      <c r="K110" s="186">
        <v>0.13</v>
      </c>
      <c r="L110" s="187">
        <v>0.14000000000000001</v>
      </c>
      <c r="M110" s="192">
        <v>69.900000000000006</v>
      </c>
      <c r="N110" s="193">
        <v>70</v>
      </c>
      <c r="O110" s="186">
        <v>75</v>
      </c>
      <c r="P110" s="187">
        <v>75</v>
      </c>
      <c r="Q110" s="194">
        <v>0</v>
      </c>
      <c r="R110" s="195">
        <v>0</v>
      </c>
    </row>
    <row r="111" spans="1:18" x14ac:dyDescent="0.25">
      <c r="A111" s="181" t="s">
        <v>89</v>
      </c>
      <c r="B111" s="182">
        <v>3739</v>
      </c>
      <c r="C111" s="183">
        <v>3612</v>
      </c>
      <c r="D111" s="184">
        <v>665</v>
      </c>
      <c r="E111" s="184">
        <v>683</v>
      </c>
      <c r="F111" s="185">
        <v>8699</v>
      </c>
      <c r="G111" s="186">
        <v>15.1</v>
      </c>
      <c r="H111" s="187">
        <v>15.9</v>
      </c>
      <c r="I111" s="192">
        <v>0.61</v>
      </c>
      <c r="J111" s="193">
        <v>0.59</v>
      </c>
      <c r="K111" s="186">
        <v>0.16</v>
      </c>
      <c r="L111" s="187">
        <v>0.16</v>
      </c>
      <c r="M111" s="192">
        <v>69.900000000000006</v>
      </c>
      <c r="N111" s="193">
        <v>69.900000000000006</v>
      </c>
      <c r="O111" s="186">
        <v>75</v>
      </c>
      <c r="P111" s="187">
        <v>75</v>
      </c>
      <c r="Q111" s="194">
        <v>0</v>
      </c>
      <c r="R111" s="195">
        <v>0</v>
      </c>
    </row>
    <row r="112" spans="1:18" x14ac:dyDescent="0.25">
      <c r="A112" s="196" t="s">
        <v>90</v>
      </c>
      <c r="B112" s="197">
        <v>6129</v>
      </c>
      <c r="C112" s="198">
        <v>4203</v>
      </c>
      <c r="D112" s="199">
        <v>1569</v>
      </c>
      <c r="E112" s="199">
        <v>711</v>
      </c>
      <c r="F112" s="200">
        <v>12611</v>
      </c>
      <c r="G112" s="201">
        <v>20.399999999999999</v>
      </c>
      <c r="H112" s="202">
        <v>14.5</v>
      </c>
      <c r="I112" s="203">
        <v>1.01</v>
      </c>
      <c r="J112" s="204">
        <v>0.69</v>
      </c>
      <c r="K112" s="201">
        <v>0.37</v>
      </c>
      <c r="L112" s="202">
        <v>0.17</v>
      </c>
      <c r="M112" s="203">
        <v>32.9</v>
      </c>
      <c r="N112" s="204">
        <v>69.900000000000006</v>
      </c>
      <c r="O112" s="201">
        <v>74.900000000000006</v>
      </c>
      <c r="P112" s="202">
        <v>75</v>
      </c>
      <c r="Q112" s="205">
        <v>0</v>
      </c>
      <c r="R112" s="206">
        <v>0</v>
      </c>
    </row>
    <row r="113" spans="1:18" x14ac:dyDescent="0.25">
      <c r="A113" s="196" t="s">
        <v>91</v>
      </c>
      <c r="B113" s="197">
        <v>6538</v>
      </c>
      <c r="C113" s="198">
        <v>5332</v>
      </c>
      <c r="D113" s="199">
        <v>2546</v>
      </c>
      <c r="E113" s="199">
        <v>954</v>
      </c>
      <c r="F113" s="200">
        <v>15370</v>
      </c>
      <c r="G113" s="201">
        <v>28</v>
      </c>
      <c r="H113" s="202">
        <v>15.2</v>
      </c>
      <c r="I113" s="203">
        <v>1.07</v>
      </c>
      <c r="J113" s="204">
        <v>0.88</v>
      </c>
      <c r="K113" s="201">
        <v>0.61</v>
      </c>
      <c r="L113" s="202">
        <v>0.23</v>
      </c>
      <c r="M113" s="203">
        <v>19.8</v>
      </c>
      <c r="N113" s="204">
        <v>68.8</v>
      </c>
      <c r="O113" s="201">
        <v>70</v>
      </c>
      <c r="P113" s="202">
        <v>75</v>
      </c>
      <c r="Q113" s="205">
        <v>0</v>
      </c>
      <c r="R113" s="206">
        <v>0</v>
      </c>
    </row>
    <row r="114" spans="1:18" x14ac:dyDescent="0.25">
      <c r="A114" s="196" t="s">
        <v>92</v>
      </c>
      <c r="B114" s="197">
        <v>5746</v>
      </c>
      <c r="C114" s="198">
        <v>4096</v>
      </c>
      <c r="D114" s="199">
        <v>1352</v>
      </c>
      <c r="E114" s="199">
        <v>692</v>
      </c>
      <c r="F114" s="200">
        <v>11886</v>
      </c>
      <c r="G114" s="201">
        <v>19</v>
      </c>
      <c r="H114" s="202">
        <v>14.5</v>
      </c>
      <c r="I114" s="203">
        <v>0.94</v>
      </c>
      <c r="J114" s="204">
        <v>0.67</v>
      </c>
      <c r="K114" s="201">
        <v>0.32</v>
      </c>
      <c r="L114" s="202">
        <v>0.16</v>
      </c>
      <c r="M114" s="203">
        <v>43.2</v>
      </c>
      <c r="N114" s="204">
        <v>69.900000000000006</v>
      </c>
      <c r="O114" s="201">
        <v>75</v>
      </c>
      <c r="P114" s="202">
        <v>75</v>
      </c>
      <c r="Q114" s="205">
        <v>0</v>
      </c>
      <c r="R114" s="206">
        <v>0</v>
      </c>
    </row>
    <row r="115" spans="1:18" x14ac:dyDescent="0.25">
      <c r="A115" s="181" t="s">
        <v>93</v>
      </c>
      <c r="B115" s="182">
        <v>2510</v>
      </c>
      <c r="C115" s="183">
        <v>2488</v>
      </c>
      <c r="D115" s="184">
        <v>432</v>
      </c>
      <c r="E115" s="184">
        <v>463</v>
      </c>
      <c r="F115" s="185">
        <v>5893</v>
      </c>
      <c r="G115" s="186">
        <v>14.7</v>
      </c>
      <c r="H115" s="187">
        <v>15.7</v>
      </c>
      <c r="I115" s="192">
        <v>0.41</v>
      </c>
      <c r="J115" s="193">
        <v>0.41</v>
      </c>
      <c r="K115" s="186">
        <v>0.1</v>
      </c>
      <c r="L115" s="187">
        <v>0.11</v>
      </c>
      <c r="M115" s="192">
        <v>70</v>
      </c>
      <c r="N115" s="193">
        <v>70</v>
      </c>
      <c r="O115" s="186">
        <v>75</v>
      </c>
      <c r="P115" s="187">
        <v>75</v>
      </c>
      <c r="Q115" s="194">
        <v>0</v>
      </c>
      <c r="R115" s="195">
        <v>0</v>
      </c>
    </row>
    <row r="116" spans="1:18" x14ac:dyDescent="0.25">
      <c r="A116" s="181" t="s">
        <v>94</v>
      </c>
      <c r="B116" s="182">
        <v>1954</v>
      </c>
      <c r="C116" s="183">
        <v>1768</v>
      </c>
      <c r="D116" s="184">
        <v>158</v>
      </c>
      <c r="E116" s="184">
        <v>153</v>
      </c>
      <c r="F116" s="185">
        <v>4034</v>
      </c>
      <c r="G116" s="186">
        <v>7.5</v>
      </c>
      <c r="H116" s="187">
        <v>8</v>
      </c>
      <c r="I116" s="192">
        <v>0.32</v>
      </c>
      <c r="J116" s="193">
        <v>0.28999999999999998</v>
      </c>
      <c r="K116" s="186">
        <v>0.04</v>
      </c>
      <c r="L116" s="187">
        <v>0.04</v>
      </c>
      <c r="M116" s="192">
        <v>70</v>
      </c>
      <c r="N116" s="193">
        <v>70</v>
      </c>
      <c r="O116" s="186">
        <v>75</v>
      </c>
      <c r="P116" s="187">
        <v>75</v>
      </c>
      <c r="Q116" s="194">
        <v>0</v>
      </c>
      <c r="R116" s="195">
        <v>0</v>
      </c>
    </row>
    <row r="117" spans="1:18" x14ac:dyDescent="0.25">
      <c r="A117" s="181" t="s">
        <v>95</v>
      </c>
      <c r="B117" s="182">
        <v>1655</v>
      </c>
      <c r="C117" s="183">
        <v>1602</v>
      </c>
      <c r="D117" s="184">
        <v>134</v>
      </c>
      <c r="E117" s="184">
        <v>140</v>
      </c>
      <c r="F117" s="185">
        <v>3531</v>
      </c>
      <c r="G117" s="186">
        <v>7.5</v>
      </c>
      <c r="H117" s="187">
        <v>8</v>
      </c>
      <c r="I117" s="192">
        <v>0.27</v>
      </c>
      <c r="J117" s="193">
        <v>0.26</v>
      </c>
      <c r="K117" s="186">
        <v>0.03</v>
      </c>
      <c r="L117" s="187">
        <v>0.03</v>
      </c>
      <c r="M117" s="192">
        <v>70</v>
      </c>
      <c r="N117" s="193">
        <v>70</v>
      </c>
      <c r="O117" s="186">
        <v>75</v>
      </c>
      <c r="P117" s="187">
        <v>75</v>
      </c>
      <c r="Q117" s="194">
        <v>0</v>
      </c>
      <c r="R117" s="195">
        <v>0</v>
      </c>
    </row>
    <row r="118" spans="1:18" x14ac:dyDescent="0.25">
      <c r="A118" s="181" t="s">
        <v>96</v>
      </c>
      <c r="B118" s="182">
        <v>1409</v>
      </c>
      <c r="C118" s="183">
        <v>1251</v>
      </c>
      <c r="D118" s="184">
        <v>114</v>
      </c>
      <c r="E118" s="184">
        <v>108</v>
      </c>
      <c r="F118" s="185">
        <v>2882</v>
      </c>
      <c r="G118" s="186">
        <v>7.5</v>
      </c>
      <c r="H118" s="187">
        <v>7.9</v>
      </c>
      <c r="I118" s="192">
        <v>0.23</v>
      </c>
      <c r="J118" s="193">
        <v>0.21</v>
      </c>
      <c r="K118" s="186">
        <v>0.03</v>
      </c>
      <c r="L118" s="187">
        <v>0.03</v>
      </c>
      <c r="M118" s="192">
        <v>70</v>
      </c>
      <c r="N118" s="193">
        <v>70</v>
      </c>
      <c r="O118" s="186">
        <v>75</v>
      </c>
      <c r="P118" s="187">
        <v>75</v>
      </c>
      <c r="Q118" s="194">
        <v>0</v>
      </c>
      <c r="R118" s="195">
        <v>0</v>
      </c>
    </row>
    <row r="119" spans="1:18" x14ac:dyDescent="0.25">
      <c r="A119" s="181" t="s">
        <v>97</v>
      </c>
      <c r="B119" s="207">
        <v>897</v>
      </c>
      <c r="C119" s="208">
        <v>810</v>
      </c>
      <c r="D119" s="209">
        <v>73</v>
      </c>
      <c r="E119" s="209">
        <v>70</v>
      </c>
      <c r="F119" s="210">
        <v>1849</v>
      </c>
      <c r="G119" s="211">
        <v>7.5</v>
      </c>
      <c r="H119" s="212">
        <v>8</v>
      </c>
      <c r="I119" s="213">
        <v>0.15</v>
      </c>
      <c r="J119" s="214">
        <v>0.13</v>
      </c>
      <c r="K119" s="211">
        <v>0.02</v>
      </c>
      <c r="L119" s="212">
        <v>0.02</v>
      </c>
      <c r="M119" s="213">
        <v>70</v>
      </c>
      <c r="N119" s="214">
        <v>70</v>
      </c>
      <c r="O119" s="211">
        <v>75</v>
      </c>
      <c r="P119" s="212">
        <v>75</v>
      </c>
      <c r="Q119" s="215">
        <v>0</v>
      </c>
      <c r="R119" s="216">
        <v>0</v>
      </c>
    </row>
    <row r="120" spans="1:18" x14ac:dyDescent="0.25">
      <c r="A120" s="181" t="s">
        <v>98</v>
      </c>
      <c r="B120" s="217">
        <v>63601</v>
      </c>
      <c r="C120" s="218">
        <v>61556</v>
      </c>
      <c r="D120" s="219">
        <v>12082</v>
      </c>
      <c r="E120" s="219">
        <v>11838</v>
      </c>
      <c r="F120" s="220">
        <v>149077</v>
      </c>
      <c r="G120" s="221">
        <v>16</v>
      </c>
      <c r="H120" s="222">
        <v>16.100000000000001</v>
      </c>
      <c r="I120" s="223"/>
      <c r="J120" s="223"/>
      <c r="K120" s="223"/>
      <c r="L120" s="223"/>
    </row>
    <row r="122" spans="1:18" x14ac:dyDescent="0.25">
      <c r="A122" s="64" t="s">
        <v>99</v>
      </c>
      <c r="B122" s="155">
        <v>125157</v>
      </c>
    </row>
    <row r="123" spans="1:18" x14ac:dyDescent="0.25">
      <c r="A123" s="64" t="s">
        <v>100</v>
      </c>
      <c r="B123" s="155">
        <v>23920</v>
      </c>
    </row>
    <row r="124" spans="1:18" x14ac:dyDescent="0.25">
      <c r="A124" s="64" t="s">
        <v>101</v>
      </c>
      <c r="B124" s="155">
        <v>149077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3" t="s">
        <v>102</v>
      </c>
      <c r="B126" s="64"/>
      <c r="C126"/>
      <c r="D126"/>
      <c r="E126"/>
      <c r="F126"/>
      <c r="Q126"/>
      <c r="R126"/>
    </row>
    <row r="127" spans="1:18" x14ac:dyDescent="0.25">
      <c r="A127" s="64" t="s">
        <v>103</v>
      </c>
      <c r="B127" s="64">
        <v>1651</v>
      </c>
      <c r="C127"/>
      <c r="D127"/>
      <c r="E127"/>
      <c r="F127"/>
      <c r="Q127"/>
      <c r="R127"/>
    </row>
    <row r="128" spans="1:18" x14ac:dyDescent="0.25">
      <c r="A128" s="64" t="s">
        <v>104</v>
      </c>
      <c r="B128" s="64">
        <v>1647</v>
      </c>
      <c r="C128"/>
      <c r="D128"/>
      <c r="E128"/>
      <c r="F128"/>
      <c r="Q128"/>
      <c r="R128"/>
    </row>
    <row r="129" spans="1:18" x14ac:dyDescent="0.25">
      <c r="A129" s="64" t="s">
        <v>105</v>
      </c>
      <c r="B129" s="64">
        <v>1648</v>
      </c>
      <c r="C129"/>
      <c r="D129"/>
      <c r="E129"/>
      <c r="F129"/>
      <c r="Q129"/>
      <c r="R129"/>
    </row>
    <row r="130" spans="1:18" x14ac:dyDescent="0.25">
      <c r="A130" s="64" t="s">
        <v>106</v>
      </c>
      <c r="B130" s="64">
        <v>1649</v>
      </c>
      <c r="C130"/>
      <c r="D130"/>
      <c r="E130"/>
      <c r="F130"/>
      <c r="Q130"/>
      <c r="R130"/>
    </row>
    <row r="131" spans="1:18" x14ac:dyDescent="0.25">
      <c r="A131" s="64" t="s">
        <v>107</v>
      </c>
      <c r="B131" s="64">
        <v>1413</v>
      </c>
      <c r="C131"/>
      <c r="D131"/>
      <c r="E131"/>
      <c r="F131"/>
      <c r="Q131"/>
      <c r="R131"/>
    </row>
    <row r="132" spans="1:18" x14ac:dyDescent="0.25">
      <c r="A132" s="64" t="s">
        <v>108</v>
      </c>
      <c r="B132" s="64">
        <v>1411</v>
      </c>
      <c r="C132"/>
      <c r="D132"/>
      <c r="E132"/>
      <c r="F132"/>
      <c r="Q132"/>
      <c r="R132"/>
    </row>
    <row r="133" spans="1:18" x14ac:dyDescent="0.25">
      <c r="A133" s="64" t="s">
        <v>109</v>
      </c>
      <c r="B133" s="64">
        <v>1410</v>
      </c>
      <c r="C133"/>
      <c r="D133"/>
      <c r="E133"/>
      <c r="F133"/>
      <c r="Q133"/>
      <c r="R133"/>
    </row>
    <row r="134" spans="1:18" x14ac:dyDescent="0.25">
      <c r="A134" s="64" t="s">
        <v>110</v>
      </c>
      <c r="B134" s="64">
        <v>1412</v>
      </c>
      <c r="C134"/>
      <c r="D134"/>
      <c r="E134"/>
      <c r="F134"/>
      <c r="Q134"/>
      <c r="R134"/>
    </row>
    <row r="136" spans="1:18" x14ac:dyDescent="0.25">
      <c r="A136" s="156" t="s">
        <v>113</v>
      </c>
      <c r="B136" s="157" t="s">
        <v>61</v>
      </c>
      <c r="C136" s="157"/>
    </row>
    <row r="138" spans="1:18" ht="15.75" thickBot="1" x14ac:dyDescent="0.3">
      <c r="A138" s="245" t="s">
        <v>62</v>
      </c>
      <c r="B138" s="388" t="s">
        <v>63</v>
      </c>
      <c r="C138" s="389" t="s">
        <v>63</v>
      </c>
      <c r="D138" s="389" t="s">
        <v>63</v>
      </c>
      <c r="E138" s="389" t="s">
        <v>63</v>
      </c>
      <c r="F138" s="390" t="s">
        <v>64</v>
      </c>
      <c r="G138" s="391" t="s">
        <v>64</v>
      </c>
      <c r="H138" s="392" t="s">
        <v>65</v>
      </c>
      <c r="I138" s="393" t="s">
        <v>65</v>
      </c>
      <c r="J138" s="391" t="s">
        <v>65</v>
      </c>
      <c r="K138" s="391" t="s">
        <v>65</v>
      </c>
      <c r="L138" s="392" t="s">
        <v>66</v>
      </c>
      <c r="M138" s="393" t="s">
        <v>66</v>
      </c>
      <c r="N138" s="391" t="s">
        <v>66</v>
      </c>
      <c r="O138" s="391" t="s">
        <v>66</v>
      </c>
      <c r="P138" s="392" t="s">
        <v>67</v>
      </c>
      <c r="Q138" s="394" t="s">
        <v>67</v>
      </c>
      <c r="R138" s="395"/>
    </row>
    <row r="139" spans="1:18" x14ac:dyDescent="0.25">
      <c r="A139" s="3" t="s">
        <v>68</v>
      </c>
      <c r="B139" s="160" t="s">
        <v>69</v>
      </c>
      <c r="C139" s="161" t="s">
        <v>69</v>
      </c>
      <c r="D139" s="162" t="s">
        <v>70</v>
      </c>
      <c r="E139" s="162" t="s">
        <v>70</v>
      </c>
      <c r="F139" s="163" t="s">
        <v>71</v>
      </c>
      <c r="G139" s="164" t="s">
        <v>70</v>
      </c>
      <c r="H139" s="165" t="s">
        <v>70</v>
      </c>
      <c r="I139" s="166" t="s">
        <v>69</v>
      </c>
      <c r="J139" s="167" t="s">
        <v>69</v>
      </c>
      <c r="K139" s="164" t="s">
        <v>70</v>
      </c>
      <c r="L139" s="165" t="s">
        <v>70</v>
      </c>
      <c r="M139" s="166" t="s">
        <v>69</v>
      </c>
      <c r="N139" s="167" t="s">
        <v>69</v>
      </c>
      <c r="O139" s="164" t="s">
        <v>70</v>
      </c>
      <c r="P139" s="165" t="s">
        <v>70</v>
      </c>
      <c r="Q139" s="168" t="s">
        <v>70</v>
      </c>
      <c r="R139" s="169" t="s">
        <v>70</v>
      </c>
    </row>
    <row r="140" spans="1:18" x14ac:dyDescent="0.25">
      <c r="A140" s="3" t="s">
        <v>72</v>
      </c>
      <c r="B140" s="171" t="s">
        <v>4</v>
      </c>
      <c r="C140" s="172" t="s">
        <v>5</v>
      </c>
      <c r="D140" s="173" t="s">
        <v>4</v>
      </c>
      <c r="E140" s="173" t="s">
        <v>5</v>
      </c>
      <c r="F140" s="174" t="s">
        <v>73</v>
      </c>
      <c r="G140" s="175" t="s">
        <v>4</v>
      </c>
      <c r="H140" s="176" t="s">
        <v>5</v>
      </c>
      <c r="I140" s="177" t="s">
        <v>4</v>
      </c>
      <c r="J140" s="178" t="s">
        <v>5</v>
      </c>
      <c r="K140" s="175" t="s">
        <v>4</v>
      </c>
      <c r="L140" s="176" t="s">
        <v>5</v>
      </c>
      <c r="M140" s="177" t="s">
        <v>4</v>
      </c>
      <c r="N140" s="178" t="s">
        <v>5</v>
      </c>
      <c r="O140" s="175" t="s">
        <v>4</v>
      </c>
      <c r="P140" s="176" t="s">
        <v>5</v>
      </c>
      <c r="Q140" s="179" t="s">
        <v>4</v>
      </c>
      <c r="R140" s="180" t="s">
        <v>5</v>
      </c>
    </row>
    <row r="141" spans="1:18" x14ac:dyDescent="0.25">
      <c r="A141" s="181" t="s">
        <v>74</v>
      </c>
      <c r="B141" s="182">
        <v>379</v>
      </c>
      <c r="C141" s="183">
        <v>435</v>
      </c>
      <c r="D141" s="184">
        <v>58</v>
      </c>
      <c r="E141" s="184">
        <v>68</v>
      </c>
      <c r="F141" s="185">
        <v>940</v>
      </c>
      <c r="G141" s="186">
        <v>13.2</v>
      </c>
      <c r="H141" s="187">
        <v>13.6</v>
      </c>
      <c r="I141" s="188">
        <v>0.06</v>
      </c>
      <c r="J141" s="189">
        <v>7.0000000000000007E-2</v>
      </c>
      <c r="K141" s="190">
        <v>0.01</v>
      </c>
      <c r="L141" s="191">
        <v>0.02</v>
      </c>
      <c r="M141" s="192">
        <v>70</v>
      </c>
      <c r="N141" s="193">
        <v>70</v>
      </c>
      <c r="O141" s="186">
        <v>75</v>
      </c>
      <c r="P141" s="187">
        <v>75</v>
      </c>
      <c r="Q141" s="194">
        <v>0.18</v>
      </c>
      <c r="R141" s="195">
        <v>0.18</v>
      </c>
    </row>
    <row r="142" spans="1:18" x14ac:dyDescent="0.25">
      <c r="A142" s="181" t="s">
        <v>75</v>
      </c>
      <c r="B142" s="182">
        <v>225</v>
      </c>
      <c r="C142" s="183">
        <v>264</v>
      </c>
      <c r="D142" s="184">
        <v>34</v>
      </c>
      <c r="E142" s="184">
        <v>42</v>
      </c>
      <c r="F142" s="185">
        <v>566</v>
      </c>
      <c r="G142" s="186">
        <v>13.2</v>
      </c>
      <c r="H142" s="187">
        <v>13.6</v>
      </c>
      <c r="I142" s="192">
        <v>0.04</v>
      </c>
      <c r="J142" s="193">
        <v>0.04</v>
      </c>
      <c r="K142" s="186">
        <v>0.01</v>
      </c>
      <c r="L142" s="187">
        <v>0.01</v>
      </c>
      <c r="M142" s="192">
        <v>70</v>
      </c>
      <c r="N142" s="193">
        <v>70</v>
      </c>
      <c r="O142" s="186">
        <v>75</v>
      </c>
      <c r="P142" s="187">
        <v>75</v>
      </c>
      <c r="Q142" s="194">
        <v>0.18</v>
      </c>
      <c r="R142" s="195">
        <v>0.18</v>
      </c>
    </row>
    <row r="143" spans="1:18" x14ac:dyDescent="0.25">
      <c r="A143" s="181" t="s">
        <v>76</v>
      </c>
      <c r="B143" s="182">
        <v>170</v>
      </c>
      <c r="C143" s="183">
        <v>216</v>
      </c>
      <c r="D143" s="184">
        <v>26</v>
      </c>
      <c r="E143" s="184">
        <v>34</v>
      </c>
      <c r="F143" s="185">
        <v>447</v>
      </c>
      <c r="G143" s="186">
        <v>13.2</v>
      </c>
      <c r="H143" s="187">
        <v>13.6</v>
      </c>
      <c r="I143" s="192">
        <v>0.03</v>
      </c>
      <c r="J143" s="193">
        <v>0.04</v>
      </c>
      <c r="K143" s="186">
        <v>0.01</v>
      </c>
      <c r="L143" s="187">
        <v>0.01</v>
      </c>
      <c r="M143" s="192">
        <v>70</v>
      </c>
      <c r="N143" s="193">
        <v>70</v>
      </c>
      <c r="O143" s="186">
        <v>75</v>
      </c>
      <c r="P143" s="187">
        <v>75</v>
      </c>
      <c r="Q143" s="194">
        <v>0.18</v>
      </c>
      <c r="R143" s="195">
        <v>0.18</v>
      </c>
    </row>
    <row r="144" spans="1:18" x14ac:dyDescent="0.25">
      <c r="A144" s="181" t="s">
        <v>77</v>
      </c>
      <c r="B144" s="182">
        <v>184</v>
      </c>
      <c r="C144" s="183">
        <v>226</v>
      </c>
      <c r="D144" s="184">
        <v>28</v>
      </c>
      <c r="E144" s="184">
        <v>36</v>
      </c>
      <c r="F144" s="185">
        <v>474</v>
      </c>
      <c r="G144" s="186">
        <v>13.2</v>
      </c>
      <c r="H144" s="187">
        <v>13.6</v>
      </c>
      <c r="I144" s="192">
        <v>0.03</v>
      </c>
      <c r="J144" s="193">
        <v>0.04</v>
      </c>
      <c r="K144" s="186">
        <v>0.01</v>
      </c>
      <c r="L144" s="187">
        <v>0.01</v>
      </c>
      <c r="M144" s="192">
        <v>70</v>
      </c>
      <c r="N144" s="193">
        <v>70</v>
      </c>
      <c r="O144" s="186">
        <v>75</v>
      </c>
      <c r="P144" s="187">
        <v>75</v>
      </c>
      <c r="Q144" s="194">
        <v>0.18</v>
      </c>
      <c r="R144" s="195">
        <v>0.18</v>
      </c>
    </row>
    <row r="145" spans="1:18" x14ac:dyDescent="0.25">
      <c r="A145" s="181" t="s">
        <v>78</v>
      </c>
      <c r="B145" s="182">
        <v>318</v>
      </c>
      <c r="C145" s="183">
        <v>335</v>
      </c>
      <c r="D145" s="184">
        <v>48</v>
      </c>
      <c r="E145" s="184">
        <v>53</v>
      </c>
      <c r="F145" s="185">
        <v>753</v>
      </c>
      <c r="G145" s="186">
        <v>13.2</v>
      </c>
      <c r="H145" s="187">
        <v>13.6</v>
      </c>
      <c r="I145" s="192">
        <v>0.05</v>
      </c>
      <c r="J145" s="193">
        <v>0.05</v>
      </c>
      <c r="K145" s="186">
        <v>0.01</v>
      </c>
      <c r="L145" s="187">
        <v>0.01</v>
      </c>
      <c r="M145" s="192">
        <v>70</v>
      </c>
      <c r="N145" s="193">
        <v>70</v>
      </c>
      <c r="O145" s="186">
        <v>75</v>
      </c>
      <c r="P145" s="187">
        <v>75</v>
      </c>
      <c r="Q145" s="194">
        <v>0.18</v>
      </c>
      <c r="R145" s="195">
        <v>0.18</v>
      </c>
    </row>
    <row r="146" spans="1:18" x14ac:dyDescent="0.25">
      <c r="A146" s="181" t="s">
        <v>79</v>
      </c>
      <c r="B146" s="182">
        <v>734</v>
      </c>
      <c r="C146" s="183">
        <v>761</v>
      </c>
      <c r="D146" s="184">
        <v>112</v>
      </c>
      <c r="E146" s="184">
        <v>120</v>
      </c>
      <c r="F146" s="185">
        <v>1727</v>
      </c>
      <c r="G146" s="186">
        <v>13.2</v>
      </c>
      <c r="H146" s="187">
        <v>13.6</v>
      </c>
      <c r="I146" s="192">
        <v>0.12</v>
      </c>
      <c r="J146" s="193">
        <v>0.12</v>
      </c>
      <c r="K146" s="186">
        <v>0.03</v>
      </c>
      <c r="L146" s="187">
        <v>0.03</v>
      </c>
      <c r="M146" s="192">
        <v>70</v>
      </c>
      <c r="N146" s="193">
        <v>70</v>
      </c>
      <c r="O146" s="186">
        <v>75</v>
      </c>
      <c r="P146" s="187">
        <v>75</v>
      </c>
      <c r="Q146" s="194">
        <v>0.18</v>
      </c>
      <c r="R146" s="195">
        <v>0.18</v>
      </c>
    </row>
    <row r="147" spans="1:18" x14ac:dyDescent="0.25">
      <c r="A147" s="181" t="s">
        <v>80</v>
      </c>
      <c r="B147" s="182">
        <v>1853</v>
      </c>
      <c r="C147" s="183">
        <v>1811</v>
      </c>
      <c r="D147" s="184">
        <v>643</v>
      </c>
      <c r="E147" s="184">
        <v>652</v>
      </c>
      <c r="F147" s="185">
        <v>4959</v>
      </c>
      <c r="G147" s="186">
        <v>25.8</v>
      </c>
      <c r="H147" s="187">
        <v>26.5</v>
      </c>
      <c r="I147" s="192">
        <v>0.3</v>
      </c>
      <c r="J147" s="193">
        <v>0.3</v>
      </c>
      <c r="K147" s="186">
        <v>0.15</v>
      </c>
      <c r="L147" s="187">
        <v>0.16</v>
      </c>
      <c r="M147" s="192">
        <v>70</v>
      </c>
      <c r="N147" s="193">
        <v>70</v>
      </c>
      <c r="O147" s="186">
        <v>75</v>
      </c>
      <c r="P147" s="187">
        <v>75</v>
      </c>
      <c r="Q147" s="194">
        <v>0.18</v>
      </c>
      <c r="R147" s="195">
        <v>0.18</v>
      </c>
    </row>
    <row r="148" spans="1:18" x14ac:dyDescent="0.25">
      <c r="A148" s="196" t="s">
        <v>81</v>
      </c>
      <c r="B148" s="197">
        <v>3583</v>
      </c>
      <c r="C148" s="198">
        <v>5206</v>
      </c>
      <c r="D148" s="199">
        <v>1374</v>
      </c>
      <c r="E148" s="199">
        <v>2300</v>
      </c>
      <c r="F148" s="200">
        <v>12462</v>
      </c>
      <c r="G148" s="201">
        <v>27.7</v>
      </c>
      <c r="H148" s="202">
        <v>30.6</v>
      </c>
      <c r="I148" s="203">
        <v>0.59</v>
      </c>
      <c r="J148" s="204">
        <v>0.85</v>
      </c>
      <c r="K148" s="201">
        <v>0.33</v>
      </c>
      <c r="L148" s="202">
        <v>0.55000000000000004</v>
      </c>
      <c r="M148" s="203">
        <v>69.900000000000006</v>
      </c>
      <c r="N148" s="204">
        <v>67.099999999999994</v>
      </c>
      <c r="O148" s="201">
        <v>75</v>
      </c>
      <c r="P148" s="202">
        <v>74.099999999999994</v>
      </c>
      <c r="Q148" s="205">
        <v>0.18</v>
      </c>
      <c r="R148" s="206">
        <v>0.3</v>
      </c>
    </row>
    <row r="149" spans="1:18" x14ac:dyDescent="0.25">
      <c r="A149" s="196" t="s">
        <v>82</v>
      </c>
      <c r="B149" s="197">
        <v>3720</v>
      </c>
      <c r="C149" s="198">
        <v>5398</v>
      </c>
      <c r="D149" s="199">
        <v>1445</v>
      </c>
      <c r="E149" s="199">
        <v>2527</v>
      </c>
      <c r="F149" s="200">
        <v>13090</v>
      </c>
      <c r="G149" s="201">
        <v>28</v>
      </c>
      <c r="H149" s="202">
        <v>31.9</v>
      </c>
      <c r="I149" s="203">
        <v>0.61</v>
      </c>
      <c r="J149" s="204">
        <v>0.89</v>
      </c>
      <c r="K149" s="201">
        <v>0.34</v>
      </c>
      <c r="L149" s="202">
        <v>0.6</v>
      </c>
      <c r="M149" s="203">
        <v>69.900000000000006</v>
      </c>
      <c r="N149" s="204">
        <v>62.1</v>
      </c>
      <c r="O149" s="201">
        <v>75</v>
      </c>
      <c r="P149" s="202">
        <v>71.3</v>
      </c>
      <c r="Q149" s="205">
        <v>0.18</v>
      </c>
      <c r="R149" s="206">
        <v>0.41</v>
      </c>
    </row>
    <row r="150" spans="1:18" x14ac:dyDescent="0.25">
      <c r="A150" s="196" t="s">
        <v>83</v>
      </c>
      <c r="B150" s="197">
        <v>2738</v>
      </c>
      <c r="C150" s="198">
        <v>4280</v>
      </c>
      <c r="D150" s="199">
        <v>960</v>
      </c>
      <c r="E150" s="199">
        <v>1691</v>
      </c>
      <c r="F150" s="200">
        <v>9670</v>
      </c>
      <c r="G150" s="201">
        <v>26</v>
      </c>
      <c r="H150" s="202">
        <v>28.3</v>
      </c>
      <c r="I150" s="203">
        <v>0.45</v>
      </c>
      <c r="J150" s="204">
        <v>0.7</v>
      </c>
      <c r="K150" s="201">
        <v>0.23</v>
      </c>
      <c r="L150" s="202">
        <v>0.4</v>
      </c>
      <c r="M150" s="203">
        <v>70</v>
      </c>
      <c r="N150" s="204">
        <v>69.900000000000006</v>
      </c>
      <c r="O150" s="201">
        <v>75</v>
      </c>
      <c r="P150" s="202">
        <v>74.900000000000006</v>
      </c>
      <c r="Q150" s="205">
        <v>0.18</v>
      </c>
      <c r="R150" s="206">
        <v>0.19</v>
      </c>
    </row>
    <row r="151" spans="1:18" x14ac:dyDescent="0.25">
      <c r="A151" s="181" t="s">
        <v>84</v>
      </c>
      <c r="B151" s="182">
        <v>2267</v>
      </c>
      <c r="C151" s="183">
        <v>2263</v>
      </c>
      <c r="D151" s="184">
        <v>791</v>
      </c>
      <c r="E151" s="184">
        <v>819</v>
      </c>
      <c r="F151" s="185">
        <v>6140</v>
      </c>
      <c r="G151" s="186">
        <v>25.9</v>
      </c>
      <c r="H151" s="187">
        <v>26.6</v>
      </c>
      <c r="I151" s="192">
        <v>0.37</v>
      </c>
      <c r="J151" s="193">
        <v>0.37</v>
      </c>
      <c r="K151" s="186">
        <v>0.19</v>
      </c>
      <c r="L151" s="187">
        <v>0.19</v>
      </c>
      <c r="M151" s="192">
        <v>70</v>
      </c>
      <c r="N151" s="193">
        <v>70</v>
      </c>
      <c r="O151" s="186">
        <v>75</v>
      </c>
      <c r="P151" s="187">
        <v>75</v>
      </c>
      <c r="Q151" s="194">
        <v>0.18</v>
      </c>
      <c r="R151" s="195">
        <v>0.18</v>
      </c>
    </row>
    <row r="152" spans="1:18" x14ac:dyDescent="0.25">
      <c r="A152" s="181" t="s">
        <v>85</v>
      </c>
      <c r="B152" s="182">
        <v>2394</v>
      </c>
      <c r="C152" s="183">
        <v>2443</v>
      </c>
      <c r="D152" s="184">
        <v>542</v>
      </c>
      <c r="E152" s="184">
        <v>572</v>
      </c>
      <c r="F152" s="185">
        <v>5951</v>
      </c>
      <c r="G152" s="186">
        <v>18.5</v>
      </c>
      <c r="H152" s="187">
        <v>19</v>
      </c>
      <c r="I152" s="192">
        <v>0.39</v>
      </c>
      <c r="J152" s="193">
        <v>0.4</v>
      </c>
      <c r="K152" s="186">
        <v>0.13</v>
      </c>
      <c r="L152" s="187">
        <v>0.14000000000000001</v>
      </c>
      <c r="M152" s="192">
        <v>70</v>
      </c>
      <c r="N152" s="193">
        <v>70</v>
      </c>
      <c r="O152" s="186">
        <v>75</v>
      </c>
      <c r="P152" s="187">
        <v>75</v>
      </c>
      <c r="Q152" s="194">
        <v>0.18</v>
      </c>
      <c r="R152" s="195">
        <v>0.18</v>
      </c>
    </row>
    <row r="153" spans="1:18" x14ac:dyDescent="0.25">
      <c r="A153" s="181" t="s">
        <v>86</v>
      </c>
      <c r="B153" s="182">
        <v>2405</v>
      </c>
      <c r="C153" s="183">
        <v>2463</v>
      </c>
      <c r="D153" s="184">
        <v>545</v>
      </c>
      <c r="E153" s="184">
        <v>577</v>
      </c>
      <c r="F153" s="185">
        <v>5989</v>
      </c>
      <c r="G153" s="186">
        <v>18.5</v>
      </c>
      <c r="H153" s="187">
        <v>19</v>
      </c>
      <c r="I153" s="192">
        <v>0.39</v>
      </c>
      <c r="J153" s="193">
        <v>0.4</v>
      </c>
      <c r="K153" s="186">
        <v>0.13</v>
      </c>
      <c r="L153" s="187">
        <v>0.14000000000000001</v>
      </c>
      <c r="M153" s="192">
        <v>70</v>
      </c>
      <c r="N153" s="193">
        <v>70</v>
      </c>
      <c r="O153" s="186">
        <v>75</v>
      </c>
      <c r="P153" s="187">
        <v>75</v>
      </c>
      <c r="Q153" s="194">
        <v>0.18</v>
      </c>
      <c r="R153" s="195">
        <v>0.18</v>
      </c>
    </row>
    <row r="154" spans="1:18" x14ac:dyDescent="0.25">
      <c r="A154" s="181" t="s">
        <v>87</v>
      </c>
      <c r="B154" s="182">
        <v>2472</v>
      </c>
      <c r="C154" s="183">
        <v>2539</v>
      </c>
      <c r="D154" s="184">
        <v>561</v>
      </c>
      <c r="E154" s="184">
        <v>596</v>
      </c>
      <c r="F154" s="185">
        <v>6168</v>
      </c>
      <c r="G154" s="186">
        <v>18.5</v>
      </c>
      <c r="H154" s="187">
        <v>19</v>
      </c>
      <c r="I154" s="192">
        <v>0.41</v>
      </c>
      <c r="J154" s="193">
        <v>0.42</v>
      </c>
      <c r="K154" s="186">
        <v>0.13</v>
      </c>
      <c r="L154" s="187">
        <v>0.14000000000000001</v>
      </c>
      <c r="M154" s="192">
        <v>70</v>
      </c>
      <c r="N154" s="193">
        <v>70</v>
      </c>
      <c r="O154" s="186">
        <v>75</v>
      </c>
      <c r="P154" s="187">
        <v>75</v>
      </c>
      <c r="Q154" s="194">
        <v>0.18</v>
      </c>
      <c r="R154" s="195">
        <v>0.18</v>
      </c>
    </row>
    <row r="155" spans="1:18" x14ac:dyDescent="0.25">
      <c r="A155" s="181" t="s">
        <v>88</v>
      </c>
      <c r="B155" s="182">
        <v>2497</v>
      </c>
      <c r="C155" s="183">
        <v>2451</v>
      </c>
      <c r="D155" s="184">
        <v>876</v>
      </c>
      <c r="E155" s="184">
        <v>890</v>
      </c>
      <c r="F155" s="185">
        <v>6714</v>
      </c>
      <c r="G155" s="186">
        <v>26</v>
      </c>
      <c r="H155" s="187">
        <v>26.6</v>
      </c>
      <c r="I155" s="192">
        <v>0.41</v>
      </c>
      <c r="J155" s="193">
        <v>0.4</v>
      </c>
      <c r="K155" s="186">
        <v>0.21</v>
      </c>
      <c r="L155" s="187">
        <v>0.21</v>
      </c>
      <c r="M155" s="192">
        <v>70</v>
      </c>
      <c r="N155" s="193">
        <v>70</v>
      </c>
      <c r="O155" s="186">
        <v>75</v>
      </c>
      <c r="P155" s="187">
        <v>75</v>
      </c>
      <c r="Q155" s="194">
        <v>0.18</v>
      </c>
      <c r="R155" s="195">
        <v>0.18</v>
      </c>
    </row>
    <row r="156" spans="1:18" x14ac:dyDescent="0.25">
      <c r="A156" s="181" t="s">
        <v>89</v>
      </c>
      <c r="B156" s="182">
        <v>2988</v>
      </c>
      <c r="C156" s="183">
        <v>2893</v>
      </c>
      <c r="D156" s="184">
        <v>1076</v>
      </c>
      <c r="E156" s="184">
        <v>1068</v>
      </c>
      <c r="F156" s="185">
        <v>8025</v>
      </c>
      <c r="G156" s="186">
        <v>26.5</v>
      </c>
      <c r="H156" s="187">
        <v>27</v>
      </c>
      <c r="I156" s="192">
        <v>0.49</v>
      </c>
      <c r="J156" s="193">
        <v>0.48</v>
      </c>
      <c r="K156" s="186">
        <v>0.26</v>
      </c>
      <c r="L156" s="187">
        <v>0.25</v>
      </c>
      <c r="M156" s="192">
        <v>70</v>
      </c>
      <c r="N156" s="193">
        <v>70</v>
      </c>
      <c r="O156" s="186">
        <v>75</v>
      </c>
      <c r="P156" s="187">
        <v>75</v>
      </c>
      <c r="Q156" s="194">
        <v>0.18</v>
      </c>
      <c r="R156" s="195">
        <v>0.18</v>
      </c>
    </row>
    <row r="157" spans="1:18" x14ac:dyDescent="0.25">
      <c r="A157" s="196" t="s">
        <v>90</v>
      </c>
      <c r="B157" s="197">
        <v>4976</v>
      </c>
      <c r="C157" s="198">
        <v>3097</v>
      </c>
      <c r="D157" s="199">
        <v>2264</v>
      </c>
      <c r="E157" s="199">
        <v>1115</v>
      </c>
      <c r="F157" s="200">
        <v>11452</v>
      </c>
      <c r="G157" s="201">
        <v>31.3</v>
      </c>
      <c r="H157" s="202">
        <v>26.5</v>
      </c>
      <c r="I157" s="203">
        <v>0.82</v>
      </c>
      <c r="J157" s="204">
        <v>0.51</v>
      </c>
      <c r="K157" s="201">
        <v>0.54</v>
      </c>
      <c r="L157" s="202">
        <v>0.27</v>
      </c>
      <c r="M157" s="203">
        <v>69.3</v>
      </c>
      <c r="N157" s="204">
        <v>70</v>
      </c>
      <c r="O157" s="201">
        <v>74.900000000000006</v>
      </c>
      <c r="P157" s="202">
        <v>75</v>
      </c>
      <c r="Q157" s="205">
        <v>0.28000000000000003</v>
      </c>
      <c r="R157" s="206">
        <v>0.18</v>
      </c>
    </row>
    <row r="158" spans="1:18" x14ac:dyDescent="0.25">
      <c r="A158" s="196" t="s">
        <v>91</v>
      </c>
      <c r="B158" s="197">
        <v>5505</v>
      </c>
      <c r="C158" s="198">
        <v>3917</v>
      </c>
      <c r="D158" s="199">
        <v>3039</v>
      </c>
      <c r="E158" s="199">
        <v>1468</v>
      </c>
      <c r="F158" s="200">
        <v>13929</v>
      </c>
      <c r="G158" s="201">
        <v>35.6</v>
      </c>
      <c r="H158" s="202">
        <v>27.3</v>
      </c>
      <c r="I158" s="203">
        <v>0.9</v>
      </c>
      <c r="J158" s="204">
        <v>0.64</v>
      </c>
      <c r="K158" s="201">
        <v>0.72</v>
      </c>
      <c r="L158" s="202">
        <v>0.35</v>
      </c>
      <c r="M158" s="203">
        <v>52.4</v>
      </c>
      <c r="N158" s="204">
        <v>69.900000000000006</v>
      </c>
      <c r="O158" s="201">
        <v>66.599999999999994</v>
      </c>
      <c r="P158" s="202">
        <v>75</v>
      </c>
      <c r="Q158" s="205">
        <v>0.85</v>
      </c>
      <c r="R158" s="206">
        <v>0.18</v>
      </c>
    </row>
    <row r="159" spans="1:18" x14ac:dyDescent="0.25">
      <c r="A159" s="196" t="s">
        <v>92</v>
      </c>
      <c r="B159" s="197">
        <v>4660</v>
      </c>
      <c r="C159" s="198">
        <v>3021</v>
      </c>
      <c r="D159" s="199">
        <v>2016</v>
      </c>
      <c r="E159" s="199">
        <v>1082</v>
      </c>
      <c r="F159" s="200">
        <v>10779</v>
      </c>
      <c r="G159" s="201">
        <v>30.2</v>
      </c>
      <c r="H159" s="202">
        <v>26.4</v>
      </c>
      <c r="I159" s="203">
        <v>0.77</v>
      </c>
      <c r="J159" s="204">
        <v>0.5</v>
      </c>
      <c r="K159" s="201">
        <v>0.48</v>
      </c>
      <c r="L159" s="202">
        <v>0.26</v>
      </c>
      <c r="M159" s="203">
        <v>69.8</v>
      </c>
      <c r="N159" s="204">
        <v>70</v>
      </c>
      <c r="O159" s="201">
        <v>74.900000000000006</v>
      </c>
      <c r="P159" s="202">
        <v>75</v>
      </c>
      <c r="Q159" s="205">
        <v>0.22</v>
      </c>
      <c r="R159" s="206">
        <v>0.18</v>
      </c>
    </row>
    <row r="160" spans="1:18" x14ac:dyDescent="0.25">
      <c r="A160" s="181" t="s">
        <v>93</v>
      </c>
      <c r="B160" s="182">
        <v>2014</v>
      </c>
      <c r="C160" s="183">
        <v>2001</v>
      </c>
      <c r="D160" s="184">
        <v>701</v>
      </c>
      <c r="E160" s="184">
        <v>721</v>
      </c>
      <c r="F160" s="185">
        <v>5437</v>
      </c>
      <c r="G160" s="186">
        <v>25.8</v>
      </c>
      <c r="H160" s="187">
        <v>26.5</v>
      </c>
      <c r="I160" s="192">
        <v>0.33</v>
      </c>
      <c r="J160" s="193">
        <v>0.33</v>
      </c>
      <c r="K160" s="186">
        <v>0.17</v>
      </c>
      <c r="L160" s="187">
        <v>0.17</v>
      </c>
      <c r="M160" s="192">
        <v>70</v>
      </c>
      <c r="N160" s="193">
        <v>70</v>
      </c>
      <c r="O160" s="186">
        <v>75</v>
      </c>
      <c r="P160" s="187">
        <v>75</v>
      </c>
      <c r="Q160" s="194">
        <v>0.18</v>
      </c>
      <c r="R160" s="195">
        <v>0.18</v>
      </c>
    </row>
    <row r="161" spans="1:18" x14ac:dyDescent="0.25">
      <c r="A161" s="181" t="s">
        <v>94</v>
      </c>
      <c r="B161" s="182">
        <v>1691</v>
      </c>
      <c r="C161" s="183">
        <v>1531</v>
      </c>
      <c r="D161" s="184">
        <v>258</v>
      </c>
      <c r="E161" s="184">
        <v>242</v>
      </c>
      <c r="F161" s="185">
        <v>3722</v>
      </c>
      <c r="G161" s="186">
        <v>13.3</v>
      </c>
      <c r="H161" s="187">
        <v>13.6</v>
      </c>
      <c r="I161" s="192">
        <v>0.28000000000000003</v>
      </c>
      <c r="J161" s="193">
        <v>0.25</v>
      </c>
      <c r="K161" s="186">
        <v>0.06</v>
      </c>
      <c r="L161" s="187">
        <v>0.06</v>
      </c>
      <c r="M161" s="192">
        <v>70</v>
      </c>
      <c r="N161" s="193">
        <v>70</v>
      </c>
      <c r="O161" s="186">
        <v>75</v>
      </c>
      <c r="P161" s="187">
        <v>75</v>
      </c>
      <c r="Q161" s="194">
        <v>0.18</v>
      </c>
      <c r="R161" s="195">
        <v>0.18</v>
      </c>
    </row>
    <row r="162" spans="1:18" x14ac:dyDescent="0.25">
      <c r="A162" s="181" t="s">
        <v>95</v>
      </c>
      <c r="B162" s="182">
        <v>1433</v>
      </c>
      <c r="C162" s="183">
        <v>1387</v>
      </c>
      <c r="D162" s="184">
        <v>219</v>
      </c>
      <c r="E162" s="184">
        <v>219</v>
      </c>
      <c r="F162" s="185">
        <v>3257</v>
      </c>
      <c r="G162" s="186">
        <v>13.2</v>
      </c>
      <c r="H162" s="187">
        <v>13.6</v>
      </c>
      <c r="I162" s="192">
        <v>0.24</v>
      </c>
      <c r="J162" s="193">
        <v>0.23</v>
      </c>
      <c r="K162" s="186">
        <v>0.05</v>
      </c>
      <c r="L162" s="187">
        <v>0.05</v>
      </c>
      <c r="M162" s="192">
        <v>70</v>
      </c>
      <c r="N162" s="193">
        <v>70</v>
      </c>
      <c r="O162" s="186">
        <v>75</v>
      </c>
      <c r="P162" s="187">
        <v>75</v>
      </c>
      <c r="Q162" s="194">
        <v>0.18</v>
      </c>
      <c r="R162" s="195">
        <v>0.18</v>
      </c>
    </row>
    <row r="163" spans="1:18" x14ac:dyDescent="0.25">
      <c r="A163" s="181" t="s">
        <v>96</v>
      </c>
      <c r="B163" s="182">
        <v>1220</v>
      </c>
      <c r="C163" s="183">
        <v>1083</v>
      </c>
      <c r="D163" s="184">
        <v>186</v>
      </c>
      <c r="E163" s="184">
        <v>171</v>
      </c>
      <c r="F163" s="185">
        <v>2660</v>
      </c>
      <c r="G163" s="186">
        <v>13.2</v>
      </c>
      <c r="H163" s="187">
        <v>13.6</v>
      </c>
      <c r="I163" s="192">
        <v>0.2</v>
      </c>
      <c r="J163" s="193">
        <v>0.18</v>
      </c>
      <c r="K163" s="186">
        <v>0.04</v>
      </c>
      <c r="L163" s="187">
        <v>0.04</v>
      </c>
      <c r="M163" s="192">
        <v>70</v>
      </c>
      <c r="N163" s="193">
        <v>70</v>
      </c>
      <c r="O163" s="186">
        <v>75</v>
      </c>
      <c r="P163" s="187">
        <v>75</v>
      </c>
      <c r="Q163" s="194">
        <v>0.18</v>
      </c>
      <c r="R163" s="195">
        <v>0.18</v>
      </c>
    </row>
    <row r="164" spans="1:18" x14ac:dyDescent="0.25">
      <c r="A164" s="181" t="s">
        <v>97</v>
      </c>
      <c r="B164" s="207">
        <v>776</v>
      </c>
      <c r="C164" s="208">
        <v>701</v>
      </c>
      <c r="D164" s="209">
        <v>118</v>
      </c>
      <c r="E164" s="209">
        <v>111</v>
      </c>
      <c r="F164" s="210">
        <v>1706</v>
      </c>
      <c r="G164" s="211">
        <v>13.2</v>
      </c>
      <c r="H164" s="212">
        <v>13.6</v>
      </c>
      <c r="I164" s="213">
        <v>0.13</v>
      </c>
      <c r="J164" s="214">
        <v>0.12</v>
      </c>
      <c r="K164" s="211">
        <v>0.03</v>
      </c>
      <c r="L164" s="212">
        <v>0.03</v>
      </c>
      <c r="M164" s="213">
        <v>70</v>
      </c>
      <c r="N164" s="214">
        <v>70</v>
      </c>
      <c r="O164" s="211">
        <v>75</v>
      </c>
      <c r="P164" s="212">
        <v>75</v>
      </c>
      <c r="Q164" s="215">
        <v>0.18</v>
      </c>
      <c r="R164" s="216">
        <v>0.18</v>
      </c>
    </row>
    <row r="165" spans="1:18" x14ac:dyDescent="0.25">
      <c r="A165" s="181" t="s">
        <v>98</v>
      </c>
      <c r="B165" s="217">
        <v>51204</v>
      </c>
      <c r="C165" s="218">
        <v>50721</v>
      </c>
      <c r="D165" s="219">
        <v>17920</v>
      </c>
      <c r="E165" s="219">
        <v>17174</v>
      </c>
      <c r="F165" s="220">
        <v>137018</v>
      </c>
      <c r="G165" s="221">
        <v>25.9</v>
      </c>
      <c r="H165" s="222">
        <v>25.3</v>
      </c>
      <c r="I165" s="223"/>
      <c r="J165" s="223"/>
      <c r="K165" s="223"/>
      <c r="L165" s="223"/>
    </row>
    <row r="167" spans="1:18" x14ac:dyDescent="0.25">
      <c r="A167" s="64" t="s">
        <v>99</v>
      </c>
      <c r="B167" s="155">
        <v>101924</v>
      </c>
    </row>
    <row r="168" spans="1:18" x14ac:dyDescent="0.25">
      <c r="A168" s="64" t="s">
        <v>100</v>
      </c>
      <c r="B168" s="155">
        <v>35094</v>
      </c>
    </row>
    <row r="169" spans="1:18" x14ac:dyDescent="0.25">
      <c r="A169" s="64" t="s">
        <v>101</v>
      </c>
      <c r="B169" s="155">
        <v>137018</v>
      </c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245" t="s">
        <v>102</v>
      </c>
      <c r="B171" s="64"/>
      <c r="C171"/>
      <c r="D171"/>
      <c r="E171"/>
      <c r="F171"/>
      <c r="Q171"/>
      <c r="R171"/>
    </row>
    <row r="172" spans="1:18" x14ac:dyDescent="0.25">
      <c r="A172" s="64" t="s">
        <v>103</v>
      </c>
      <c r="B172" s="64">
        <v>1626</v>
      </c>
      <c r="C172"/>
      <c r="D172"/>
      <c r="E172"/>
      <c r="F172"/>
      <c r="Q172"/>
      <c r="R172"/>
    </row>
    <row r="173" spans="1:18" x14ac:dyDescent="0.25">
      <c r="A173" s="64" t="s">
        <v>104</v>
      </c>
      <c r="B173" s="64">
        <v>1624</v>
      </c>
      <c r="C173"/>
      <c r="D173"/>
      <c r="E173"/>
      <c r="F173"/>
      <c r="Q173"/>
      <c r="R173"/>
    </row>
    <row r="174" spans="1:18" x14ac:dyDescent="0.25">
      <c r="A174" s="64" t="s">
        <v>105</v>
      </c>
      <c r="B174" s="64">
        <v>1625</v>
      </c>
      <c r="C174"/>
      <c r="D174"/>
      <c r="E174"/>
      <c r="F174"/>
      <c r="Q174"/>
      <c r="R174"/>
    </row>
    <row r="175" spans="1:18" x14ac:dyDescent="0.25">
      <c r="A175" s="64" t="s">
        <v>106</v>
      </c>
      <c r="B175" s="64">
        <v>1627</v>
      </c>
      <c r="C175"/>
      <c r="D175"/>
      <c r="E175"/>
      <c r="F175"/>
      <c r="Q175"/>
      <c r="R175"/>
    </row>
    <row r="176" spans="1:18" x14ac:dyDescent="0.25">
      <c r="A176" s="64" t="s">
        <v>107</v>
      </c>
      <c r="B176" s="64">
        <v>1138</v>
      </c>
      <c r="C176"/>
      <c r="D176"/>
      <c r="E176"/>
      <c r="F176"/>
      <c r="Q176"/>
      <c r="R176"/>
    </row>
    <row r="177" spans="1:18" x14ac:dyDescent="0.25">
      <c r="A177" s="64" t="s">
        <v>108</v>
      </c>
      <c r="B177" s="64">
        <v>1136</v>
      </c>
      <c r="C177"/>
      <c r="D177"/>
      <c r="E177"/>
      <c r="F177"/>
      <c r="Q177"/>
      <c r="R177"/>
    </row>
    <row r="178" spans="1:18" x14ac:dyDescent="0.25">
      <c r="A178" s="64" t="s">
        <v>109</v>
      </c>
      <c r="B178" s="64">
        <v>1137</v>
      </c>
      <c r="C178"/>
      <c r="D178"/>
      <c r="E178"/>
      <c r="F178"/>
      <c r="Q178"/>
      <c r="R178"/>
    </row>
    <row r="179" spans="1:18" x14ac:dyDescent="0.25">
      <c r="A179" s="64" t="s">
        <v>110</v>
      </c>
      <c r="B179" s="64">
        <v>1139</v>
      </c>
      <c r="C179"/>
      <c r="D179"/>
      <c r="E179"/>
      <c r="F179"/>
      <c r="Q179"/>
      <c r="R179"/>
    </row>
    <row r="181" spans="1:18" x14ac:dyDescent="0.25">
      <c r="A181" s="156" t="s">
        <v>114</v>
      </c>
      <c r="B181" s="157" t="s">
        <v>61</v>
      </c>
      <c r="C181" s="157"/>
    </row>
    <row r="183" spans="1:18" ht="15.75" thickBot="1" x14ac:dyDescent="0.3">
      <c r="A183" s="245" t="s">
        <v>62</v>
      </c>
      <c r="B183" s="388" t="s">
        <v>63</v>
      </c>
      <c r="C183" s="389" t="s">
        <v>63</v>
      </c>
      <c r="D183" s="389" t="s">
        <v>63</v>
      </c>
      <c r="E183" s="389" t="s">
        <v>63</v>
      </c>
      <c r="F183" s="390" t="s">
        <v>64</v>
      </c>
      <c r="G183" s="391" t="s">
        <v>64</v>
      </c>
      <c r="H183" s="392" t="s">
        <v>65</v>
      </c>
      <c r="I183" s="393" t="s">
        <v>65</v>
      </c>
      <c r="J183" s="391" t="s">
        <v>65</v>
      </c>
      <c r="K183" s="391" t="s">
        <v>65</v>
      </c>
      <c r="L183" s="392" t="s">
        <v>66</v>
      </c>
      <c r="M183" s="393" t="s">
        <v>66</v>
      </c>
      <c r="N183" s="391" t="s">
        <v>66</v>
      </c>
      <c r="O183" s="391" t="s">
        <v>66</v>
      </c>
      <c r="P183" s="392" t="s">
        <v>67</v>
      </c>
      <c r="Q183" s="394" t="s">
        <v>67</v>
      </c>
      <c r="R183" s="395"/>
    </row>
    <row r="184" spans="1:18" x14ac:dyDescent="0.25">
      <c r="A184" s="3" t="s">
        <v>68</v>
      </c>
      <c r="B184" s="160" t="s">
        <v>69</v>
      </c>
      <c r="C184" s="161" t="s">
        <v>69</v>
      </c>
      <c r="D184" s="162" t="s">
        <v>70</v>
      </c>
      <c r="E184" s="162" t="s">
        <v>70</v>
      </c>
      <c r="F184" s="163" t="s">
        <v>71</v>
      </c>
      <c r="G184" s="164" t="s">
        <v>70</v>
      </c>
      <c r="H184" s="165" t="s">
        <v>70</v>
      </c>
      <c r="I184" s="166" t="s">
        <v>69</v>
      </c>
      <c r="J184" s="167" t="s">
        <v>69</v>
      </c>
      <c r="K184" s="164" t="s">
        <v>70</v>
      </c>
      <c r="L184" s="165" t="s">
        <v>70</v>
      </c>
      <c r="M184" s="166" t="s">
        <v>69</v>
      </c>
      <c r="N184" s="167" t="s">
        <v>69</v>
      </c>
      <c r="O184" s="164" t="s">
        <v>70</v>
      </c>
      <c r="P184" s="165" t="s">
        <v>70</v>
      </c>
      <c r="Q184" s="168" t="s">
        <v>70</v>
      </c>
      <c r="R184" s="169" t="s">
        <v>70</v>
      </c>
    </row>
    <row r="185" spans="1:18" x14ac:dyDescent="0.25">
      <c r="A185" s="3" t="s">
        <v>72</v>
      </c>
      <c r="B185" s="171" t="s">
        <v>4</v>
      </c>
      <c r="C185" s="172" t="s">
        <v>5</v>
      </c>
      <c r="D185" s="173" t="s">
        <v>4</v>
      </c>
      <c r="E185" s="173" t="s">
        <v>5</v>
      </c>
      <c r="F185" s="174" t="s">
        <v>73</v>
      </c>
      <c r="G185" s="175" t="s">
        <v>4</v>
      </c>
      <c r="H185" s="176" t="s">
        <v>5</v>
      </c>
      <c r="I185" s="177" t="s">
        <v>4</v>
      </c>
      <c r="J185" s="178" t="s">
        <v>5</v>
      </c>
      <c r="K185" s="175" t="s">
        <v>4</v>
      </c>
      <c r="L185" s="176" t="s">
        <v>5</v>
      </c>
      <c r="M185" s="177" t="s">
        <v>4</v>
      </c>
      <c r="N185" s="178" t="s">
        <v>5</v>
      </c>
      <c r="O185" s="175" t="s">
        <v>4</v>
      </c>
      <c r="P185" s="176" t="s">
        <v>5</v>
      </c>
      <c r="Q185" s="179" t="s">
        <v>4</v>
      </c>
      <c r="R185" s="180" t="s">
        <v>5</v>
      </c>
    </row>
    <row r="186" spans="1:18" x14ac:dyDescent="0.25">
      <c r="A186" s="181" t="s">
        <v>74</v>
      </c>
      <c r="B186" s="182">
        <v>347</v>
      </c>
      <c r="C186" s="183">
        <v>410</v>
      </c>
      <c r="D186" s="184">
        <v>56</v>
      </c>
      <c r="E186" s="184">
        <v>68</v>
      </c>
      <c r="F186" s="185">
        <v>882</v>
      </c>
      <c r="G186" s="186">
        <v>14</v>
      </c>
      <c r="H186" s="187">
        <v>14.2</v>
      </c>
      <c r="I186" s="188">
        <v>0.06</v>
      </c>
      <c r="J186" s="189">
        <v>7.0000000000000007E-2</v>
      </c>
      <c r="K186" s="190">
        <v>0.01</v>
      </c>
      <c r="L186" s="191">
        <v>0.02</v>
      </c>
      <c r="M186" s="192">
        <v>70</v>
      </c>
      <c r="N186" s="193">
        <v>70</v>
      </c>
      <c r="O186" s="186">
        <v>75</v>
      </c>
      <c r="P186" s="187">
        <v>75</v>
      </c>
      <c r="Q186" s="194">
        <v>0.18</v>
      </c>
      <c r="R186" s="195">
        <v>0.18</v>
      </c>
    </row>
    <row r="187" spans="1:18" x14ac:dyDescent="0.25">
      <c r="A187" s="181" t="s">
        <v>75</v>
      </c>
      <c r="B187" s="182">
        <v>206</v>
      </c>
      <c r="C187" s="183">
        <v>250</v>
      </c>
      <c r="D187" s="184">
        <v>34</v>
      </c>
      <c r="E187" s="184">
        <v>41</v>
      </c>
      <c r="F187" s="185">
        <v>531</v>
      </c>
      <c r="G187" s="186">
        <v>14</v>
      </c>
      <c r="H187" s="187">
        <v>14.2</v>
      </c>
      <c r="I187" s="192">
        <v>0.03</v>
      </c>
      <c r="J187" s="193">
        <v>0.04</v>
      </c>
      <c r="K187" s="186">
        <v>0.01</v>
      </c>
      <c r="L187" s="187">
        <v>0.01</v>
      </c>
      <c r="M187" s="192">
        <v>70</v>
      </c>
      <c r="N187" s="193">
        <v>70</v>
      </c>
      <c r="O187" s="186">
        <v>75</v>
      </c>
      <c r="P187" s="187">
        <v>75</v>
      </c>
      <c r="Q187" s="194">
        <v>0.18</v>
      </c>
      <c r="R187" s="195">
        <v>0.18</v>
      </c>
    </row>
    <row r="188" spans="1:18" x14ac:dyDescent="0.25">
      <c r="A188" s="181" t="s">
        <v>76</v>
      </c>
      <c r="B188" s="182">
        <v>156</v>
      </c>
      <c r="C188" s="183">
        <v>205</v>
      </c>
      <c r="D188" s="184">
        <v>25</v>
      </c>
      <c r="E188" s="184">
        <v>34</v>
      </c>
      <c r="F188" s="185">
        <v>420</v>
      </c>
      <c r="G188" s="186">
        <v>14</v>
      </c>
      <c r="H188" s="187">
        <v>14.2</v>
      </c>
      <c r="I188" s="192">
        <v>0.03</v>
      </c>
      <c r="J188" s="193">
        <v>0.03</v>
      </c>
      <c r="K188" s="186">
        <v>0.01</v>
      </c>
      <c r="L188" s="187">
        <v>0.01</v>
      </c>
      <c r="M188" s="192">
        <v>70</v>
      </c>
      <c r="N188" s="193">
        <v>70</v>
      </c>
      <c r="O188" s="186">
        <v>75</v>
      </c>
      <c r="P188" s="187">
        <v>75</v>
      </c>
      <c r="Q188" s="194">
        <v>0.18</v>
      </c>
      <c r="R188" s="195">
        <v>0.18</v>
      </c>
    </row>
    <row r="189" spans="1:18" x14ac:dyDescent="0.25">
      <c r="A189" s="181" t="s">
        <v>77</v>
      </c>
      <c r="B189" s="182">
        <v>168</v>
      </c>
      <c r="C189" s="183">
        <v>214</v>
      </c>
      <c r="D189" s="184">
        <v>27</v>
      </c>
      <c r="E189" s="184">
        <v>35</v>
      </c>
      <c r="F189" s="185">
        <v>445</v>
      </c>
      <c r="G189" s="186">
        <v>14</v>
      </c>
      <c r="H189" s="187">
        <v>14.2</v>
      </c>
      <c r="I189" s="192">
        <v>0.03</v>
      </c>
      <c r="J189" s="193">
        <v>0.04</v>
      </c>
      <c r="K189" s="186">
        <v>0.01</v>
      </c>
      <c r="L189" s="187">
        <v>0.01</v>
      </c>
      <c r="M189" s="192">
        <v>70</v>
      </c>
      <c r="N189" s="193">
        <v>70</v>
      </c>
      <c r="O189" s="186">
        <v>75</v>
      </c>
      <c r="P189" s="187">
        <v>75</v>
      </c>
      <c r="Q189" s="194">
        <v>0.18</v>
      </c>
      <c r="R189" s="195">
        <v>0.18</v>
      </c>
    </row>
    <row r="190" spans="1:18" x14ac:dyDescent="0.25">
      <c r="A190" s="181" t="s">
        <v>78</v>
      </c>
      <c r="B190" s="182">
        <v>291</v>
      </c>
      <c r="C190" s="183">
        <v>316</v>
      </c>
      <c r="D190" s="184">
        <v>47</v>
      </c>
      <c r="E190" s="184">
        <v>52</v>
      </c>
      <c r="F190" s="185">
        <v>706</v>
      </c>
      <c r="G190" s="186">
        <v>14</v>
      </c>
      <c r="H190" s="187">
        <v>14.2</v>
      </c>
      <c r="I190" s="192">
        <v>0.05</v>
      </c>
      <c r="J190" s="193">
        <v>0.05</v>
      </c>
      <c r="K190" s="186">
        <v>0.01</v>
      </c>
      <c r="L190" s="187">
        <v>0.01</v>
      </c>
      <c r="M190" s="192">
        <v>70</v>
      </c>
      <c r="N190" s="193">
        <v>70</v>
      </c>
      <c r="O190" s="186">
        <v>75</v>
      </c>
      <c r="P190" s="187">
        <v>75</v>
      </c>
      <c r="Q190" s="194">
        <v>0.18</v>
      </c>
      <c r="R190" s="195">
        <v>0.18</v>
      </c>
    </row>
    <row r="191" spans="1:18" x14ac:dyDescent="0.25">
      <c r="A191" s="181" t="s">
        <v>79</v>
      </c>
      <c r="B191" s="182">
        <v>672</v>
      </c>
      <c r="C191" s="183">
        <v>717</v>
      </c>
      <c r="D191" s="184">
        <v>109</v>
      </c>
      <c r="E191" s="184">
        <v>119</v>
      </c>
      <c r="F191" s="185">
        <v>1618</v>
      </c>
      <c r="G191" s="186">
        <v>14</v>
      </c>
      <c r="H191" s="187">
        <v>14.2</v>
      </c>
      <c r="I191" s="192">
        <v>0.11</v>
      </c>
      <c r="J191" s="193">
        <v>0.12</v>
      </c>
      <c r="K191" s="186">
        <v>0.03</v>
      </c>
      <c r="L191" s="187">
        <v>0.03</v>
      </c>
      <c r="M191" s="192">
        <v>70</v>
      </c>
      <c r="N191" s="193">
        <v>70</v>
      </c>
      <c r="O191" s="186">
        <v>75</v>
      </c>
      <c r="P191" s="187">
        <v>75</v>
      </c>
      <c r="Q191" s="194">
        <v>0.18</v>
      </c>
      <c r="R191" s="195">
        <v>0.18</v>
      </c>
    </row>
    <row r="192" spans="1:18" x14ac:dyDescent="0.25">
      <c r="A192" s="181" t="s">
        <v>80</v>
      </c>
      <c r="B192" s="182">
        <v>1674</v>
      </c>
      <c r="C192" s="183">
        <v>1689</v>
      </c>
      <c r="D192" s="184">
        <v>631</v>
      </c>
      <c r="E192" s="184">
        <v>649</v>
      </c>
      <c r="F192" s="185">
        <v>4642</v>
      </c>
      <c r="G192" s="186">
        <v>27.4</v>
      </c>
      <c r="H192" s="187">
        <v>27.7</v>
      </c>
      <c r="I192" s="192">
        <v>0.27</v>
      </c>
      <c r="J192" s="193">
        <v>0.28000000000000003</v>
      </c>
      <c r="K192" s="186">
        <v>0.15</v>
      </c>
      <c r="L192" s="187">
        <v>0.15</v>
      </c>
      <c r="M192" s="192">
        <v>70</v>
      </c>
      <c r="N192" s="193">
        <v>70</v>
      </c>
      <c r="O192" s="186">
        <v>75</v>
      </c>
      <c r="P192" s="187">
        <v>75</v>
      </c>
      <c r="Q192" s="194">
        <v>0.18</v>
      </c>
      <c r="R192" s="195">
        <v>0.18</v>
      </c>
    </row>
    <row r="193" spans="1:18" x14ac:dyDescent="0.25">
      <c r="A193" s="196" t="s">
        <v>81</v>
      </c>
      <c r="B193" s="197">
        <v>3216</v>
      </c>
      <c r="C193" s="198">
        <v>5021</v>
      </c>
      <c r="D193" s="199">
        <v>1338</v>
      </c>
      <c r="E193" s="199">
        <v>2333</v>
      </c>
      <c r="F193" s="200">
        <v>11908</v>
      </c>
      <c r="G193" s="201">
        <v>29.4</v>
      </c>
      <c r="H193" s="202">
        <v>31.7</v>
      </c>
      <c r="I193" s="203">
        <v>0.53</v>
      </c>
      <c r="J193" s="204">
        <v>0.82</v>
      </c>
      <c r="K193" s="201">
        <v>0.32</v>
      </c>
      <c r="L193" s="202">
        <v>0.56000000000000005</v>
      </c>
      <c r="M193" s="203">
        <v>69.900000000000006</v>
      </c>
      <c r="N193" s="204">
        <v>67.7</v>
      </c>
      <c r="O193" s="201">
        <v>75</v>
      </c>
      <c r="P193" s="202">
        <v>74.099999999999994</v>
      </c>
      <c r="Q193" s="205">
        <v>0.18</v>
      </c>
      <c r="R193" s="206">
        <v>0.31</v>
      </c>
    </row>
    <row r="194" spans="1:18" x14ac:dyDescent="0.25">
      <c r="A194" s="196" t="s">
        <v>82</v>
      </c>
      <c r="B194" s="197">
        <v>3344</v>
      </c>
      <c r="C194" s="198">
        <v>5236</v>
      </c>
      <c r="D194" s="199">
        <v>1402</v>
      </c>
      <c r="E194" s="199">
        <v>2530</v>
      </c>
      <c r="F194" s="200">
        <v>12513</v>
      </c>
      <c r="G194" s="201">
        <v>29.5</v>
      </c>
      <c r="H194" s="202">
        <v>32.6</v>
      </c>
      <c r="I194" s="203">
        <v>0.55000000000000004</v>
      </c>
      <c r="J194" s="204">
        <v>0.86</v>
      </c>
      <c r="K194" s="201">
        <v>0.33</v>
      </c>
      <c r="L194" s="202">
        <v>0.6</v>
      </c>
      <c r="M194" s="203">
        <v>69.900000000000006</v>
      </c>
      <c r="N194" s="204">
        <v>63.8</v>
      </c>
      <c r="O194" s="201">
        <v>75</v>
      </c>
      <c r="P194" s="202">
        <v>71.5</v>
      </c>
      <c r="Q194" s="205">
        <v>0.18</v>
      </c>
      <c r="R194" s="206">
        <v>0.4</v>
      </c>
    </row>
    <row r="195" spans="1:18" x14ac:dyDescent="0.25">
      <c r="A195" s="196" t="s">
        <v>83</v>
      </c>
      <c r="B195" s="197">
        <v>2450</v>
      </c>
      <c r="C195" s="198">
        <v>4096</v>
      </c>
      <c r="D195" s="199">
        <v>948</v>
      </c>
      <c r="E195" s="199">
        <v>1759</v>
      </c>
      <c r="F195" s="200">
        <v>9253</v>
      </c>
      <c r="G195" s="201">
        <v>27.9</v>
      </c>
      <c r="H195" s="202">
        <v>30</v>
      </c>
      <c r="I195" s="203">
        <v>0.4</v>
      </c>
      <c r="J195" s="204">
        <v>0.67</v>
      </c>
      <c r="K195" s="201">
        <v>0.23</v>
      </c>
      <c r="L195" s="202">
        <v>0.42</v>
      </c>
      <c r="M195" s="203">
        <v>70</v>
      </c>
      <c r="N195" s="204">
        <v>69.900000000000006</v>
      </c>
      <c r="O195" s="201">
        <v>75</v>
      </c>
      <c r="P195" s="202">
        <v>74.900000000000006</v>
      </c>
      <c r="Q195" s="205">
        <v>0.18</v>
      </c>
      <c r="R195" s="206">
        <v>0.19</v>
      </c>
    </row>
    <row r="196" spans="1:18" x14ac:dyDescent="0.25">
      <c r="A196" s="181" t="s">
        <v>84</v>
      </c>
      <c r="B196" s="182">
        <v>2049</v>
      </c>
      <c r="C196" s="183">
        <v>2111</v>
      </c>
      <c r="D196" s="184">
        <v>776</v>
      </c>
      <c r="E196" s="184">
        <v>814</v>
      </c>
      <c r="F196" s="185">
        <v>5749</v>
      </c>
      <c r="G196" s="186">
        <v>27.5</v>
      </c>
      <c r="H196" s="187">
        <v>27.8</v>
      </c>
      <c r="I196" s="192">
        <v>0.34</v>
      </c>
      <c r="J196" s="193">
        <v>0.35</v>
      </c>
      <c r="K196" s="186">
        <v>0.18</v>
      </c>
      <c r="L196" s="187">
        <v>0.19</v>
      </c>
      <c r="M196" s="192">
        <v>70</v>
      </c>
      <c r="N196" s="193">
        <v>70</v>
      </c>
      <c r="O196" s="186">
        <v>75</v>
      </c>
      <c r="P196" s="187">
        <v>75</v>
      </c>
      <c r="Q196" s="194">
        <v>0.18</v>
      </c>
      <c r="R196" s="195">
        <v>0.18</v>
      </c>
    </row>
    <row r="197" spans="1:18" x14ac:dyDescent="0.25">
      <c r="A197" s="181" t="s">
        <v>85</v>
      </c>
      <c r="B197" s="182">
        <v>2182</v>
      </c>
      <c r="C197" s="183">
        <v>2295</v>
      </c>
      <c r="D197" s="184">
        <v>530</v>
      </c>
      <c r="E197" s="184">
        <v>568</v>
      </c>
      <c r="F197" s="185">
        <v>5574</v>
      </c>
      <c r="G197" s="186">
        <v>19.5</v>
      </c>
      <c r="H197" s="187">
        <v>19.8</v>
      </c>
      <c r="I197" s="192">
        <v>0.36</v>
      </c>
      <c r="J197" s="193">
        <v>0.38</v>
      </c>
      <c r="K197" s="186">
        <v>0.13</v>
      </c>
      <c r="L197" s="187">
        <v>0.14000000000000001</v>
      </c>
      <c r="M197" s="192">
        <v>70</v>
      </c>
      <c r="N197" s="193">
        <v>70</v>
      </c>
      <c r="O197" s="186">
        <v>75</v>
      </c>
      <c r="P197" s="187">
        <v>75</v>
      </c>
      <c r="Q197" s="194">
        <v>0.18</v>
      </c>
      <c r="R197" s="195">
        <v>0.18</v>
      </c>
    </row>
    <row r="198" spans="1:18" x14ac:dyDescent="0.25">
      <c r="A198" s="181" t="s">
        <v>86</v>
      </c>
      <c r="B198" s="182">
        <v>2191</v>
      </c>
      <c r="C198" s="183">
        <v>2314</v>
      </c>
      <c r="D198" s="184">
        <v>532</v>
      </c>
      <c r="E198" s="184">
        <v>573</v>
      </c>
      <c r="F198" s="185">
        <v>5610</v>
      </c>
      <c r="G198" s="186">
        <v>19.5</v>
      </c>
      <c r="H198" s="187">
        <v>19.8</v>
      </c>
      <c r="I198" s="192">
        <v>0.36</v>
      </c>
      <c r="J198" s="193">
        <v>0.38</v>
      </c>
      <c r="K198" s="186">
        <v>0.13</v>
      </c>
      <c r="L198" s="187">
        <v>0.14000000000000001</v>
      </c>
      <c r="M198" s="192">
        <v>70</v>
      </c>
      <c r="N198" s="193">
        <v>70</v>
      </c>
      <c r="O198" s="186">
        <v>75</v>
      </c>
      <c r="P198" s="187">
        <v>75</v>
      </c>
      <c r="Q198" s="194">
        <v>0.18</v>
      </c>
      <c r="R198" s="195">
        <v>0.18</v>
      </c>
    </row>
    <row r="199" spans="1:18" x14ac:dyDescent="0.25">
      <c r="A199" s="181" t="s">
        <v>87</v>
      </c>
      <c r="B199" s="182">
        <v>2253</v>
      </c>
      <c r="C199" s="183">
        <v>2386</v>
      </c>
      <c r="D199" s="184">
        <v>548</v>
      </c>
      <c r="E199" s="184">
        <v>592</v>
      </c>
      <c r="F199" s="185">
        <v>5778</v>
      </c>
      <c r="G199" s="186">
        <v>19.600000000000001</v>
      </c>
      <c r="H199" s="187">
        <v>19.899999999999999</v>
      </c>
      <c r="I199" s="192">
        <v>0.37</v>
      </c>
      <c r="J199" s="193">
        <v>0.39</v>
      </c>
      <c r="K199" s="186">
        <v>0.13</v>
      </c>
      <c r="L199" s="187">
        <v>0.14000000000000001</v>
      </c>
      <c r="M199" s="192">
        <v>70</v>
      </c>
      <c r="N199" s="193">
        <v>70</v>
      </c>
      <c r="O199" s="186">
        <v>75</v>
      </c>
      <c r="P199" s="187">
        <v>75</v>
      </c>
      <c r="Q199" s="194">
        <v>0.18</v>
      </c>
      <c r="R199" s="195">
        <v>0.18</v>
      </c>
    </row>
    <row r="200" spans="1:18" x14ac:dyDescent="0.25">
      <c r="A200" s="181" t="s">
        <v>88</v>
      </c>
      <c r="B200" s="182">
        <v>2256</v>
      </c>
      <c r="C200" s="183">
        <v>2286</v>
      </c>
      <c r="D200" s="184">
        <v>858</v>
      </c>
      <c r="E200" s="184">
        <v>885</v>
      </c>
      <c r="F200" s="185">
        <v>6285</v>
      </c>
      <c r="G200" s="186">
        <v>27.6</v>
      </c>
      <c r="H200" s="187">
        <v>27.9</v>
      </c>
      <c r="I200" s="192">
        <v>0.37</v>
      </c>
      <c r="J200" s="193">
        <v>0.38</v>
      </c>
      <c r="K200" s="186">
        <v>0.2</v>
      </c>
      <c r="L200" s="187">
        <v>0.21</v>
      </c>
      <c r="M200" s="192">
        <v>70</v>
      </c>
      <c r="N200" s="193">
        <v>70</v>
      </c>
      <c r="O200" s="186">
        <v>75</v>
      </c>
      <c r="P200" s="187">
        <v>75</v>
      </c>
      <c r="Q200" s="194">
        <v>0.18</v>
      </c>
      <c r="R200" s="195">
        <v>0.18</v>
      </c>
    </row>
    <row r="201" spans="1:18" x14ac:dyDescent="0.25">
      <c r="A201" s="181" t="s">
        <v>89</v>
      </c>
      <c r="B201" s="182">
        <v>2701</v>
      </c>
      <c r="C201" s="183">
        <v>2698</v>
      </c>
      <c r="D201" s="184">
        <v>1052</v>
      </c>
      <c r="E201" s="184">
        <v>1060</v>
      </c>
      <c r="F201" s="185">
        <v>7511</v>
      </c>
      <c r="G201" s="186">
        <v>28</v>
      </c>
      <c r="H201" s="187">
        <v>28.2</v>
      </c>
      <c r="I201" s="192">
        <v>0.44</v>
      </c>
      <c r="J201" s="193">
        <v>0.44</v>
      </c>
      <c r="K201" s="186">
        <v>0.25</v>
      </c>
      <c r="L201" s="187">
        <v>0.25</v>
      </c>
      <c r="M201" s="192">
        <v>70</v>
      </c>
      <c r="N201" s="193">
        <v>70</v>
      </c>
      <c r="O201" s="186">
        <v>75</v>
      </c>
      <c r="P201" s="187">
        <v>75</v>
      </c>
      <c r="Q201" s="194">
        <v>0.18</v>
      </c>
      <c r="R201" s="195">
        <v>0.18</v>
      </c>
    </row>
    <row r="202" spans="1:18" x14ac:dyDescent="0.25">
      <c r="A202" s="196" t="s">
        <v>90</v>
      </c>
      <c r="B202" s="197">
        <v>4523</v>
      </c>
      <c r="C202" s="198">
        <v>3067</v>
      </c>
      <c r="D202" s="199">
        <v>2112</v>
      </c>
      <c r="E202" s="199">
        <v>1238</v>
      </c>
      <c r="F202" s="200">
        <v>10940</v>
      </c>
      <c r="G202" s="201">
        <v>31.8</v>
      </c>
      <c r="H202" s="202">
        <v>28.8</v>
      </c>
      <c r="I202" s="203">
        <v>0.74</v>
      </c>
      <c r="J202" s="204">
        <v>0.5</v>
      </c>
      <c r="K202" s="201">
        <v>0.5</v>
      </c>
      <c r="L202" s="202">
        <v>0.28999999999999998</v>
      </c>
      <c r="M202" s="203">
        <v>68.7</v>
      </c>
      <c r="N202" s="204">
        <v>70</v>
      </c>
      <c r="O202" s="201">
        <v>74.900000000000006</v>
      </c>
      <c r="P202" s="202">
        <v>75</v>
      </c>
      <c r="Q202" s="205">
        <v>0.24</v>
      </c>
      <c r="R202" s="206">
        <v>0.18</v>
      </c>
    </row>
    <row r="203" spans="1:18" x14ac:dyDescent="0.25">
      <c r="A203" s="196" t="s">
        <v>91</v>
      </c>
      <c r="B203" s="197">
        <v>5138</v>
      </c>
      <c r="C203" s="198">
        <v>3895</v>
      </c>
      <c r="D203" s="199">
        <v>2694</v>
      </c>
      <c r="E203" s="199">
        <v>1613</v>
      </c>
      <c r="F203" s="200">
        <v>13340</v>
      </c>
      <c r="G203" s="201">
        <v>34.4</v>
      </c>
      <c r="H203" s="202">
        <v>29.3</v>
      </c>
      <c r="I203" s="203">
        <v>0.84</v>
      </c>
      <c r="J203" s="204">
        <v>0.64</v>
      </c>
      <c r="K203" s="201">
        <v>0.64</v>
      </c>
      <c r="L203" s="202">
        <v>0.38</v>
      </c>
      <c r="M203" s="203">
        <v>60.9</v>
      </c>
      <c r="N203" s="204">
        <v>69.900000000000006</v>
      </c>
      <c r="O203" s="201">
        <v>69.3</v>
      </c>
      <c r="P203" s="202">
        <v>74.900000000000006</v>
      </c>
      <c r="Q203" s="205">
        <v>0.51</v>
      </c>
      <c r="R203" s="206">
        <v>0.19</v>
      </c>
    </row>
    <row r="204" spans="1:18" x14ac:dyDescent="0.25">
      <c r="A204" s="196" t="s">
        <v>92</v>
      </c>
      <c r="B204" s="197">
        <v>4214</v>
      </c>
      <c r="C204" s="198">
        <v>2993</v>
      </c>
      <c r="D204" s="199">
        <v>1905</v>
      </c>
      <c r="E204" s="199">
        <v>1203</v>
      </c>
      <c r="F204" s="200">
        <v>10315</v>
      </c>
      <c r="G204" s="201">
        <v>31.1</v>
      </c>
      <c r="H204" s="202">
        <v>28.7</v>
      </c>
      <c r="I204" s="203">
        <v>0.69</v>
      </c>
      <c r="J204" s="204">
        <v>0.49</v>
      </c>
      <c r="K204" s="201">
        <v>0.45</v>
      </c>
      <c r="L204" s="202">
        <v>0.28999999999999998</v>
      </c>
      <c r="M204" s="203">
        <v>69.900000000000006</v>
      </c>
      <c r="N204" s="204">
        <v>70</v>
      </c>
      <c r="O204" s="201">
        <v>74.900000000000006</v>
      </c>
      <c r="P204" s="202">
        <v>75</v>
      </c>
      <c r="Q204" s="205">
        <v>0.2</v>
      </c>
      <c r="R204" s="206">
        <v>0.18</v>
      </c>
    </row>
    <row r="205" spans="1:18" x14ac:dyDescent="0.25">
      <c r="A205" s="181" t="s">
        <v>93</v>
      </c>
      <c r="B205" s="182">
        <v>1820</v>
      </c>
      <c r="C205" s="183">
        <v>1866</v>
      </c>
      <c r="D205" s="184">
        <v>687</v>
      </c>
      <c r="E205" s="184">
        <v>717</v>
      </c>
      <c r="F205" s="185">
        <v>5091</v>
      </c>
      <c r="G205" s="186">
        <v>27.4</v>
      </c>
      <c r="H205" s="187">
        <v>27.8</v>
      </c>
      <c r="I205" s="192">
        <v>0.3</v>
      </c>
      <c r="J205" s="193">
        <v>0.31</v>
      </c>
      <c r="K205" s="186">
        <v>0.16</v>
      </c>
      <c r="L205" s="187">
        <v>0.17</v>
      </c>
      <c r="M205" s="192">
        <v>70</v>
      </c>
      <c r="N205" s="193">
        <v>70</v>
      </c>
      <c r="O205" s="186">
        <v>75</v>
      </c>
      <c r="P205" s="187">
        <v>75</v>
      </c>
      <c r="Q205" s="194">
        <v>0.18</v>
      </c>
      <c r="R205" s="195">
        <v>0.18</v>
      </c>
    </row>
    <row r="206" spans="1:18" x14ac:dyDescent="0.25">
      <c r="A206" s="181" t="s">
        <v>94</v>
      </c>
      <c r="B206" s="182">
        <v>1548</v>
      </c>
      <c r="C206" s="183">
        <v>1441</v>
      </c>
      <c r="D206" s="184">
        <v>252</v>
      </c>
      <c r="E206" s="184">
        <v>239</v>
      </c>
      <c r="F206" s="185">
        <v>3480</v>
      </c>
      <c r="G206" s="186">
        <v>14</v>
      </c>
      <c r="H206" s="187">
        <v>14.2</v>
      </c>
      <c r="I206" s="192">
        <v>0.25</v>
      </c>
      <c r="J206" s="193">
        <v>0.24</v>
      </c>
      <c r="K206" s="186">
        <v>0.06</v>
      </c>
      <c r="L206" s="187">
        <v>0.06</v>
      </c>
      <c r="M206" s="192">
        <v>70</v>
      </c>
      <c r="N206" s="193">
        <v>70</v>
      </c>
      <c r="O206" s="186">
        <v>75</v>
      </c>
      <c r="P206" s="187">
        <v>75</v>
      </c>
      <c r="Q206" s="194">
        <v>0.18</v>
      </c>
      <c r="R206" s="195">
        <v>0.18</v>
      </c>
    </row>
    <row r="207" spans="1:18" x14ac:dyDescent="0.25">
      <c r="A207" s="181" t="s">
        <v>95</v>
      </c>
      <c r="B207" s="182">
        <v>1312</v>
      </c>
      <c r="C207" s="183">
        <v>1307</v>
      </c>
      <c r="D207" s="184">
        <v>213</v>
      </c>
      <c r="E207" s="184">
        <v>217</v>
      </c>
      <c r="F207" s="185">
        <v>3049</v>
      </c>
      <c r="G207" s="186">
        <v>14</v>
      </c>
      <c r="H207" s="187">
        <v>14.2</v>
      </c>
      <c r="I207" s="192">
        <v>0.22</v>
      </c>
      <c r="J207" s="193">
        <v>0.21</v>
      </c>
      <c r="K207" s="186">
        <v>0.05</v>
      </c>
      <c r="L207" s="187">
        <v>0.05</v>
      </c>
      <c r="M207" s="192">
        <v>70</v>
      </c>
      <c r="N207" s="193">
        <v>70</v>
      </c>
      <c r="O207" s="186">
        <v>75</v>
      </c>
      <c r="P207" s="187">
        <v>75</v>
      </c>
      <c r="Q207" s="194">
        <v>0.18</v>
      </c>
      <c r="R207" s="195">
        <v>0.18</v>
      </c>
    </row>
    <row r="208" spans="1:18" x14ac:dyDescent="0.25">
      <c r="A208" s="181" t="s">
        <v>96</v>
      </c>
      <c r="B208" s="182">
        <v>1117</v>
      </c>
      <c r="C208" s="183">
        <v>1019</v>
      </c>
      <c r="D208" s="184">
        <v>182</v>
      </c>
      <c r="E208" s="184">
        <v>169</v>
      </c>
      <c r="F208" s="185">
        <v>2486</v>
      </c>
      <c r="G208" s="186">
        <v>14</v>
      </c>
      <c r="H208" s="187">
        <v>14.2</v>
      </c>
      <c r="I208" s="192">
        <v>0.18</v>
      </c>
      <c r="J208" s="193">
        <v>0.17</v>
      </c>
      <c r="K208" s="186">
        <v>0.04</v>
      </c>
      <c r="L208" s="187">
        <v>0.04</v>
      </c>
      <c r="M208" s="192">
        <v>70</v>
      </c>
      <c r="N208" s="193">
        <v>70</v>
      </c>
      <c r="O208" s="186">
        <v>75</v>
      </c>
      <c r="P208" s="187">
        <v>75</v>
      </c>
      <c r="Q208" s="194">
        <v>0.18</v>
      </c>
      <c r="R208" s="195">
        <v>0.18</v>
      </c>
    </row>
    <row r="209" spans="1:18" x14ac:dyDescent="0.25">
      <c r="A209" s="181" t="s">
        <v>97</v>
      </c>
      <c r="B209" s="207">
        <v>711</v>
      </c>
      <c r="C209" s="208">
        <v>660</v>
      </c>
      <c r="D209" s="209">
        <v>116</v>
      </c>
      <c r="E209" s="209">
        <v>109</v>
      </c>
      <c r="F209" s="210">
        <v>1595</v>
      </c>
      <c r="G209" s="211">
        <v>14</v>
      </c>
      <c r="H209" s="212">
        <v>14.2</v>
      </c>
      <c r="I209" s="213">
        <v>0.12</v>
      </c>
      <c r="J209" s="214">
        <v>0.11</v>
      </c>
      <c r="K209" s="211">
        <v>0.03</v>
      </c>
      <c r="L209" s="212">
        <v>0.03</v>
      </c>
      <c r="M209" s="213">
        <v>70</v>
      </c>
      <c r="N209" s="214">
        <v>70</v>
      </c>
      <c r="O209" s="211">
        <v>75</v>
      </c>
      <c r="P209" s="212">
        <v>75</v>
      </c>
      <c r="Q209" s="215">
        <v>0.18</v>
      </c>
      <c r="R209" s="216">
        <v>0.18</v>
      </c>
    </row>
    <row r="210" spans="1:18" x14ac:dyDescent="0.25">
      <c r="A210" s="181" t="s">
        <v>98</v>
      </c>
      <c r="B210" s="217">
        <v>46539</v>
      </c>
      <c r="C210" s="218">
        <v>48491</v>
      </c>
      <c r="D210" s="219">
        <v>17074</v>
      </c>
      <c r="E210" s="219">
        <v>17616</v>
      </c>
      <c r="F210" s="220">
        <v>129720</v>
      </c>
      <c r="G210" s="221">
        <v>26.8</v>
      </c>
      <c r="H210" s="222">
        <v>26.6</v>
      </c>
      <c r="I210" s="223"/>
      <c r="J210" s="223"/>
      <c r="K210" s="223"/>
      <c r="L210" s="223"/>
    </row>
    <row r="212" spans="1:18" x14ac:dyDescent="0.25">
      <c r="A212" s="64" t="s">
        <v>99</v>
      </c>
      <c r="B212" s="155">
        <v>95030</v>
      </c>
    </row>
    <row r="213" spans="1:18" x14ac:dyDescent="0.25">
      <c r="A213" s="64" t="s">
        <v>100</v>
      </c>
      <c r="B213" s="155">
        <v>34690</v>
      </c>
    </row>
    <row r="214" spans="1:18" x14ac:dyDescent="0.25">
      <c r="A214" s="64" t="s">
        <v>101</v>
      </c>
      <c r="B214" s="155">
        <v>129720</v>
      </c>
    </row>
    <row r="215" spans="1:18" x14ac:dyDescent="0.25"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</row>
    <row r="216" spans="1:18" x14ac:dyDescent="0.25">
      <c r="A216" s="245" t="s">
        <v>102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</row>
    <row r="217" spans="1:18" x14ac:dyDescent="0.25">
      <c r="A217" s="64" t="s">
        <v>103</v>
      </c>
      <c r="B217" s="64">
        <v>1604</v>
      </c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 spans="1:18" x14ac:dyDescent="0.25">
      <c r="A218" s="64" t="s">
        <v>104</v>
      </c>
      <c r="B218" s="64">
        <v>1602</v>
      </c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</row>
    <row r="219" spans="1:18" x14ac:dyDescent="0.25">
      <c r="A219" s="64" t="s">
        <v>105</v>
      </c>
      <c r="B219" s="64">
        <v>1601</v>
      </c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</row>
    <row r="220" spans="1:18" x14ac:dyDescent="0.25">
      <c r="A220" s="64" t="s">
        <v>106</v>
      </c>
      <c r="B220" s="64">
        <v>1603</v>
      </c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</row>
    <row r="221" spans="1:18" x14ac:dyDescent="0.25">
      <c r="A221" s="64" t="s">
        <v>107</v>
      </c>
      <c r="B221" s="64">
        <v>1154</v>
      </c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1:18" x14ac:dyDescent="0.25">
      <c r="A222" s="64" t="s">
        <v>108</v>
      </c>
      <c r="B222" s="64">
        <v>1124</v>
      </c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</row>
    <row r="223" spans="1:18" x14ac:dyDescent="0.25">
      <c r="A223" s="64" t="s">
        <v>109</v>
      </c>
      <c r="B223" s="64">
        <v>1125</v>
      </c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</row>
    <row r="224" spans="1:18" x14ac:dyDescent="0.25">
      <c r="A224" s="64" t="s">
        <v>110</v>
      </c>
      <c r="B224" s="64">
        <v>1153</v>
      </c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</row>
    <row r="226" spans="1:18" x14ac:dyDescent="0.25">
      <c r="A226" s="156" t="s">
        <v>115</v>
      </c>
      <c r="B226" s="157" t="s">
        <v>61</v>
      </c>
      <c r="C226" s="157"/>
    </row>
    <row r="228" spans="1:18" ht="15.75" thickBot="1" x14ac:dyDescent="0.3">
      <c r="A228" s="245" t="s">
        <v>62</v>
      </c>
      <c r="B228" s="242" t="s">
        <v>63</v>
      </c>
      <c r="C228" s="243" t="s">
        <v>63</v>
      </c>
      <c r="D228" s="243" t="s">
        <v>63</v>
      </c>
      <c r="E228" s="243" t="s">
        <v>63</v>
      </c>
      <c r="F228" s="244" t="s">
        <v>64</v>
      </c>
      <c r="G228" s="391" t="s">
        <v>64</v>
      </c>
      <c r="H228" s="392" t="s">
        <v>65</v>
      </c>
      <c r="I228" s="393" t="s">
        <v>65</v>
      </c>
      <c r="J228" s="391" t="s">
        <v>65</v>
      </c>
      <c r="K228" s="391" t="s">
        <v>65</v>
      </c>
      <c r="L228" s="392" t="s">
        <v>66</v>
      </c>
      <c r="M228" s="393" t="s">
        <v>66</v>
      </c>
      <c r="N228" s="391" t="s">
        <v>66</v>
      </c>
      <c r="O228" s="391" t="s">
        <v>66</v>
      </c>
      <c r="P228" s="392" t="s">
        <v>67</v>
      </c>
      <c r="Q228" s="394" t="s">
        <v>67</v>
      </c>
      <c r="R228" s="395"/>
    </row>
    <row r="229" spans="1:18" x14ac:dyDescent="0.25">
      <c r="A229" s="3" t="s">
        <v>68</v>
      </c>
      <c r="B229" s="160" t="s">
        <v>69</v>
      </c>
      <c r="C229" s="161" t="s">
        <v>69</v>
      </c>
      <c r="D229" s="162" t="s">
        <v>70</v>
      </c>
      <c r="E229" s="162" t="s">
        <v>70</v>
      </c>
      <c r="F229" s="163" t="s">
        <v>71</v>
      </c>
      <c r="G229" s="164" t="s">
        <v>70</v>
      </c>
      <c r="H229" s="165" t="s">
        <v>70</v>
      </c>
      <c r="I229" s="166" t="s">
        <v>69</v>
      </c>
      <c r="J229" s="167" t="s">
        <v>69</v>
      </c>
      <c r="K229" s="164" t="s">
        <v>70</v>
      </c>
      <c r="L229" s="165" t="s">
        <v>70</v>
      </c>
      <c r="M229" s="166" t="s">
        <v>69</v>
      </c>
      <c r="N229" s="167" t="s">
        <v>69</v>
      </c>
      <c r="O229" s="164" t="s">
        <v>70</v>
      </c>
      <c r="P229" s="165" t="s">
        <v>70</v>
      </c>
      <c r="Q229" s="168" t="s">
        <v>70</v>
      </c>
      <c r="R229" s="169" t="s">
        <v>70</v>
      </c>
    </row>
    <row r="230" spans="1:18" x14ac:dyDescent="0.25">
      <c r="A230" s="3" t="s">
        <v>72</v>
      </c>
      <c r="B230" s="171" t="s">
        <v>4</v>
      </c>
      <c r="C230" s="172" t="s">
        <v>5</v>
      </c>
      <c r="D230" s="173" t="s">
        <v>4</v>
      </c>
      <c r="E230" s="173" t="s">
        <v>5</v>
      </c>
      <c r="F230" s="174" t="s">
        <v>73</v>
      </c>
      <c r="G230" s="175" t="s">
        <v>4</v>
      </c>
      <c r="H230" s="176" t="s">
        <v>5</v>
      </c>
      <c r="I230" s="177" t="s">
        <v>4</v>
      </c>
      <c r="J230" s="178" t="s">
        <v>5</v>
      </c>
      <c r="K230" s="175" t="s">
        <v>4</v>
      </c>
      <c r="L230" s="176" t="s">
        <v>5</v>
      </c>
      <c r="M230" s="177" t="s">
        <v>4</v>
      </c>
      <c r="N230" s="178" t="s">
        <v>5</v>
      </c>
      <c r="O230" s="175" t="s">
        <v>4</v>
      </c>
      <c r="P230" s="176" t="s">
        <v>5</v>
      </c>
      <c r="Q230" s="179" t="s">
        <v>4</v>
      </c>
      <c r="R230" s="180" t="s">
        <v>5</v>
      </c>
    </row>
    <row r="231" spans="1:18" x14ac:dyDescent="0.25">
      <c r="A231" s="181" t="s">
        <v>74</v>
      </c>
      <c r="B231" s="182">
        <v>269</v>
      </c>
      <c r="C231" s="183">
        <v>333</v>
      </c>
      <c r="D231" s="184">
        <v>36</v>
      </c>
      <c r="E231" s="184">
        <v>45</v>
      </c>
      <c r="F231" s="185">
        <v>683</v>
      </c>
      <c r="G231" s="186">
        <v>11.9</v>
      </c>
      <c r="H231" s="187">
        <v>12</v>
      </c>
      <c r="I231" s="188">
        <v>0.04</v>
      </c>
      <c r="J231" s="189">
        <v>0.05</v>
      </c>
      <c r="K231" s="190">
        <v>0.02</v>
      </c>
      <c r="L231" s="191">
        <v>0.02</v>
      </c>
      <c r="M231" s="192">
        <v>70</v>
      </c>
      <c r="N231" s="193">
        <v>70</v>
      </c>
      <c r="O231" s="186">
        <v>75</v>
      </c>
      <c r="P231" s="187">
        <v>75</v>
      </c>
      <c r="Q231" s="194">
        <v>0.18</v>
      </c>
      <c r="R231" s="195">
        <v>0.18</v>
      </c>
    </row>
    <row r="232" spans="1:18" x14ac:dyDescent="0.25">
      <c r="A232" s="181" t="s">
        <v>75</v>
      </c>
      <c r="B232" s="182">
        <v>160</v>
      </c>
      <c r="C232" s="183">
        <v>203</v>
      </c>
      <c r="D232" s="184">
        <v>22</v>
      </c>
      <c r="E232" s="184">
        <v>28</v>
      </c>
      <c r="F232" s="185">
        <v>412</v>
      </c>
      <c r="G232" s="186">
        <v>11.9</v>
      </c>
      <c r="H232" s="187">
        <v>12</v>
      </c>
      <c r="I232" s="192">
        <v>0.03</v>
      </c>
      <c r="J232" s="193">
        <v>0.03</v>
      </c>
      <c r="K232" s="186">
        <v>0.01</v>
      </c>
      <c r="L232" s="187">
        <v>0.01</v>
      </c>
      <c r="M232" s="192">
        <v>70</v>
      </c>
      <c r="N232" s="193">
        <v>70</v>
      </c>
      <c r="O232" s="186">
        <v>75</v>
      </c>
      <c r="P232" s="187">
        <v>75</v>
      </c>
      <c r="Q232" s="194">
        <v>0.18</v>
      </c>
      <c r="R232" s="195">
        <v>0.18</v>
      </c>
    </row>
    <row r="233" spans="1:18" x14ac:dyDescent="0.25">
      <c r="A233" s="181" t="s">
        <v>76</v>
      </c>
      <c r="B233" s="182">
        <v>121</v>
      </c>
      <c r="C233" s="183">
        <v>167</v>
      </c>
      <c r="D233" s="184">
        <v>16</v>
      </c>
      <c r="E233" s="184">
        <v>23</v>
      </c>
      <c r="F233" s="185">
        <v>327</v>
      </c>
      <c r="G233" s="186">
        <v>11.9</v>
      </c>
      <c r="H233" s="187">
        <v>12</v>
      </c>
      <c r="I233" s="192">
        <v>0.02</v>
      </c>
      <c r="J233" s="193">
        <v>0.03</v>
      </c>
      <c r="K233" s="186">
        <v>0.01</v>
      </c>
      <c r="L233" s="187">
        <v>0.01</v>
      </c>
      <c r="M233" s="192">
        <v>70</v>
      </c>
      <c r="N233" s="193">
        <v>70</v>
      </c>
      <c r="O233" s="186">
        <v>75</v>
      </c>
      <c r="P233" s="187">
        <v>75</v>
      </c>
      <c r="Q233" s="194">
        <v>0.18</v>
      </c>
      <c r="R233" s="195">
        <v>0.18</v>
      </c>
    </row>
    <row r="234" spans="1:18" x14ac:dyDescent="0.25">
      <c r="A234" s="181" t="s">
        <v>77</v>
      </c>
      <c r="B234" s="182">
        <v>131</v>
      </c>
      <c r="C234" s="183">
        <v>174</v>
      </c>
      <c r="D234" s="184">
        <v>18</v>
      </c>
      <c r="E234" s="184">
        <v>24</v>
      </c>
      <c r="F234" s="185">
        <v>346</v>
      </c>
      <c r="G234" s="186">
        <v>11.9</v>
      </c>
      <c r="H234" s="187">
        <v>12</v>
      </c>
      <c r="I234" s="192">
        <v>0.02</v>
      </c>
      <c r="J234" s="193">
        <v>0.03</v>
      </c>
      <c r="K234" s="186">
        <v>0.01</v>
      </c>
      <c r="L234" s="187">
        <v>0.01</v>
      </c>
      <c r="M234" s="192">
        <v>70</v>
      </c>
      <c r="N234" s="193">
        <v>70</v>
      </c>
      <c r="O234" s="186">
        <v>75</v>
      </c>
      <c r="P234" s="187">
        <v>75</v>
      </c>
      <c r="Q234" s="194">
        <v>0.18</v>
      </c>
      <c r="R234" s="195">
        <v>0.18</v>
      </c>
    </row>
    <row r="235" spans="1:18" x14ac:dyDescent="0.25">
      <c r="A235" s="181" t="s">
        <v>78</v>
      </c>
      <c r="B235" s="182">
        <v>225</v>
      </c>
      <c r="C235" s="183">
        <v>255</v>
      </c>
      <c r="D235" s="184">
        <v>31</v>
      </c>
      <c r="E235" s="184">
        <v>35</v>
      </c>
      <c r="F235" s="185">
        <v>546</v>
      </c>
      <c r="G235" s="186">
        <v>11.9</v>
      </c>
      <c r="H235" s="187">
        <v>12</v>
      </c>
      <c r="I235" s="192">
        <v>0.04</v>
      </c>
      <c r="J235" s="193">
        <v>0.04</v>
      </c>
      <c r="K235" s="186">
        <v>0.02</v>
      </c>
      <c r="L235" s="187">
        <v>0.02</v>
      </c>
      <c r="M235" s="192">
        <v>70</v>
      </c>
      <c r="N235" s="193">
        <v>70</v>
      </c>
      <c r="O235" s="186">
        <v>75</v>
      </c>
      <c r="P235" s="187">
        <v>75</v>
      </c>
      <c r="Q235" s="194">
        <v>0.18</v>
      </c>
      <c r="R235" s="195">
        <v>0.18</v>
      </c>
    </row>
    <row r="236" spans="1:18" x14ac:dyDescent="0.25">
      <c r="A236" s="181" t="s">
        <v>79</v>
      </c>
      <c r="B236" s="182">
        <v>521</v>
      </c>
      <c r="C236" s="183">
        <v>579</v>
      </c>
      <c r="D236" s="184">
        <v>71</v>
      </c>
      <c r="E236" s="184">
        <v>79</v>
      </c>
      <c r="F236" s="185">
        <v>1250</v>
      </c>
      <c r="G236" s="186">
        <v>11.9</v>
      </c>
      <c r="H236" s="187">
        <v>12</v>
      </c>
      <c r="I236" s="192">
        <v>0.09</v>
      </c>
      <c r="J236" s="193">
        <v>0.1</v>
      </c>
      <c r="K236" s="186">
        <v>0.04</v>
      </c>
      <c r="L236" s="187">
        <v>0.04</v>
      </c>
      <c r="M236" s="192">
        <v>70</v>
      </c>
      <c r="N236" s="193">
        <v>70</v>
      </c>
      <c r="O236" s="186">
        <v>75</v>
      </c>
      <c r="P236" s="187">
        <v>75</v>
      </c>
      <c r="Q236" s="194">
        <v>0.18</v>
      </c>
      <c r="R236" s="195">
        <v>0.18</v>
      </c>
    </row>
    <row r="237" spans="1:18" x14ac:dyDescent="0.25">
      <c r="A237" s="181" t="s">
        <v>80</v>
      </c>
      <c r="B237" s="182">
        <v>1337</v>
      </c>
      <c r="C237" s="183">
        <v>1404</v>
      </c>
      <c r="D237" s="184">
        <v>409</v>
      </c>
      <c r="E237" s="184">
        <v>430</v>
      </c>
      <c r="F237" s="185">
        <v>3579</v>
      </c>
      <c r="G237" s="186">
        <v>23.4</v>
      </c>
      <c r="H237" s="187">
        <v>23.4</v>
      </c>
      <c r="I237" s="192">
        <v>0.22</v>
      </c>
      <c r="J237" s="193">
        <v>0.23</v>
      </c>
      <c r="K237" s="186">
        <v>0.22</v>
      </c>
      <c r="L237" s="187">
        <v>0.23</v>
      </c>
      <c r="M237" s="192">
        <v>70</v>
      </c>
      <c r="N237" s="193">
        <v>70</v>
      </c>
      <c r="O237" s="186">
        <v>74.900000000000006</v>
      </c>
      <c r="P237" s="187">
        <v>74.900000000000006</v>
      </c>
      <c r="Q237" s="194">
        <v>0.18</v>
      </c>
      <c r="R237" s="195">
        <v>0.18</v>
      </c>
    </row>
    <row r="238" spans="1:18" x14ac:dyDescent="0.25">
      <c r="A238" s="196" t="s">
        <v>81</v>
      </c>
      <c r="B238" s="197">
        <v>3362</v>
      </c>
      <c r="C238" s="198">
        <v>3486</v>
      </c>
      <c r="D238" s="199">
        <v>1026</v>
      </c>
      <c r="E238" s="199">
        <v>1309</v>
      </c>
      <c r="F238" s="200">
        <v>9184</v>
      </c>
      <c r="G238" s="201">
        <v>23.4</v>
      </c>
      <c r="H238" s="202">
        <v>27.3</v>
      </c>
      <c r="I238" s="203">
        <v>0.55000000000000004</v>
      </c>
      <c r="J238" s="204">
        <v>0.56999999999999995</v>
      </c>
      <c r="K238" s="201">
        <v>0.54</v>
      </c>
      <c r="L238" s="202">
        <v>0.69</v>
      </c>
      <c r="M238" s="203">
        <v>69.900000000000006</v>
      </c>
      <c r="N238" s="204">
        <v>69.900000000000006</v>
      </c>
      <c r="O238" s="201">
        <v>74.8</v>
      </c>
      <c r="P238" s="202">
        <v>71.7</v>
      </c>
      <c r="Q238" s="205">
        <v>0.26</v>
      </c>
      <c r="R238" s="206">
        <v>0.59</v>
      </c>
    </row>
    <row r="239" spans="1:18" x14ac:dyDescent="0.25">
      <c r="A239" s="196" t="s">
        <v>82</v>
      </c>
      <c r="B239" s="197">
        <v>3500</v>
      </c>
      <c r="C239" s="198">
        <v>3685</v>
      </c>
      <c r="D239" s="199">
        <v>1074</v>
      </c>
      <c r="E239" s="199">
        <v>1383</v>
      </c>
      <c r="F239" s="200">
        <v>9641</v>
      </c>
      <c r="G239" s="201">
        <v>23.5</v>
      </c>
      <c r="H239" s="202">
        <v>27.3</v>
      </c>
      <c r="I239" s="203">
        <v>0.56999999999999995</v>
      </c>
      <c r="J239" s="204">
        <v>0.61</v>
      </c>
      <c r="K239" s="201">
        <v>0.56999999999999995</v>
      </c>
      <c r="L239" s="202">
        <v>0.73</v>
      </c>
      <c r="M239" s="203">
        <v>69.900000000000006</v>
      </c>
      <c r="N239" s="204">
        <v>69.900000000000006</v>
      </c>
      <c r="O239" s="201">
        <v>74.8</v>
      </c>
      <c r="P239" s="202">
        <v>68.400000000000006</v>
      </c>
      <c r="Q239" s="205">
        <v>0.28999999999999998</v>
      </c>
      <c r="R239" s="206">
        <v>0.77</v>
      </c>
    </row>
    <row r="240" spans="1:18" x14ac:dyDescent="0.25">
      <c r="A240" s="196" t="s">
        <v>83</v>
      </c>
      <c r="B240" s="197">
        <v>2546</v>
      </c>
      <c r="C240" s="198">
        <v>2805</v>
      </c>
      <c r="D240" s="199">
        <v>729</v>
      </c>
      <c r="E240" s="199">
        <v>1026</v>
      </c>
      <c r="F240" s="200">
        <v>7106</v>
      </c>
      <c r="G240" s="201">
        <v>22.3</v>
      </c>
      <c r="H240" s="202">
        <v>26.8</v>
      </c>
      <c r="I240" s="203">
        <v>0.42</v>
      </c>
      <c r="J240" s="204">
        <v>0.46</v>
      </c>
      <c r="K240" s="201">
        <v>0.38</v>
      </c>
      <c r="L240" s="202">
        <v>0.54</v>
      </c>
      <c r="M240" s="203">
        <v>70</v>
      </c>
      <c r="N240" s="204">
        <v>70</v>
      </c>
      <c r="O240" s="201">
        <v>74.900000000000006</v>
      </c>
      <c r="P240" s="202">
        <v>74.8</v>
      </c>
      <c r="Q240" s="205">
        <v>0.19</v>
      </c>
      <c r="R240" s="206">
        <v>0.26</v>
      </c>
    </row>
    <row r="241" spans="1:18" x14ac:dyDescent="0.25">
      <c r="A241" s="181" t="s">
        <v>84</v>
      </c>
      <c r="B241" s="182">
        <v>1637</v>
      </c>
      <c r="C241" s="183">
        <v>1756</v>
      </c>
      <c r="D241" s="184">
        <v>503</v>
      </c>
      <c r="E241" s="184">
        <v>540</v>
      </c>
      <c r="F241" s="185">
        <v>4436</v>
      </c>
      <c r="G241" s="186">
        <v>23.5</v>
      </c>
      <c r="H241" s="187">
        <v>23.5</v>
      </c>
      <c r="I241" s="192">
        <v>0.27</v>
      </c>
      <c r="J241" s="193">
        <v>0.28999999999999998</v>
      </c>
      <c r="K241" s="186">
        <v>0.26</v>
      </c>
      <c r="L241" s="187">
        <v>0.28000000000000003</v>
      </c>
      <c r="M241" s="192">
        <v>70</v>
      </c>
      <c r="N241" s="193">
        <v>70</v>
      </c>
      <c r="O241" s="186">
        <v>74.900000000000006</v>
      </c>
      <c r="P241" s="187">
        <v>74.900000000000006</v>
      </c>
      <c r="Q241" s="194">
        <v>0.18</v>
      </c>
      <c r="R241" s="195">
        <v>0.18</v>
      </c>
    </row>
    <row r="242" spans="1:18" x14ac:dyDescent="0.25">
      <c r="A242" s="181" t="s">
        <v>85</v>
      </c>
      <c r="B242" s="182">
        <v>1711</v>
      </c>
      <c r="C242" s="183">
        <v>1873</v>
      </c>
      <c r="D242" s="184">
        <v>343</v>
      </c>
      <c r="E242" s="184">
        <v>377</v>
      </c>
      <c r="F242" s="185">
        <v>4304</v>
      </c>
      <c r="G242" s="186">
        <v>16.7</v>
      </c>
      <c r="H242" s="187">
        <v>16.8</v>
      </c>
      <c r="I242" s="192">
        <v>0.28000000000000003</v>
      </c>
      <c r="J242" s="193">
        <v>0.31</v>
      </c>
      <c r="K242" s="186">
        <v>0.18</v>
      </c>
      <c r="L242" s="187">
        <v>0.2</v>
      </c>
      <c r="M242" s="192">
        <v>70</v>
      </c>
      <c r="N242" s="193">
        <v>70</v>
      </c>
      <c r="O242" s="186">
        <v>75</v>
      </c>
      <c r="P242" s="187">
        <v>74.900000000000006</v>
      </c>
      <c r="Q242" s="194">
        <v>0.18</v>
      </c>
      <c r="R242" s="195">
        <v>0.18</v>
      </c>
    </row>
    <row r="243" spans="1:18" x14ac:dyDescent="0.25">
      <c r="A243" s="181" t="s">
        <v>86</v>
      </c>
      <c r="B243" s="182">
        <v>1718</v>
      </c>
      <c r="C243" s="183">
        <v>1889</v>
      </c>
      <c r="D243" s="184">
        <v>345</v>
      </c>
      <c r="E243" s="184">
        <v>380</v>
      </c>
      <c r="F243" s="185">
        <v>4332</v>
      </c>
      <c r="G243" s="186">
        <v>16.7</v>
      </c>
      <c r="H243" s="187">
        <v>16.8</v>
      </c>
      <c r="I243" s="192">
        <v>0.28000000000000003</v>
      </c>
      <c r="J243" s="193">
        <v>0.31</v>
      </c>
      <c r="K243" s="186">
        <v>0.18</v>
      </c>
      <c r="L243" s="187">
        <v>0.2</v>
      </c>
      <c r="M243" s="192">
        <v>70</v>
      </c>
      <c r="N243" s="193">
        <v>70</v>
      </c>
      <c r="O243" s="186">
        <v>75</v>
      </c>
      <c r="P243" s="187">
        <v>74.900000000000006</v>
      </c>
      <c r="Q243" s="194">
        <v>0.18</v>
      </c>
      <c r="R243" s="195">
        <v>0.18</v>
      </c>
    </row>
    <row r="244" spans="1:18" x14ac:dyDescent="0.25">
      <c r="A244" s="181" t="s">
        <v>87</v>
      </c>
      <c r="B244" s="182">
        <v>1767</v>
      </c>
      <c r="C244" s="183">
        <v>1948</v>
      </c>
      <c r="D244" s="184">
        <v>355</v>
      </c>
      <c r="E244" s="184">
        <v>393</v>
      </c>
      <c r="F244" s="185">
        <v>4462</v>
      </c>
      <c r="G244" s="186">
        <v>16.7</v>
      </c>
      <c r="H244" s="187">
        <v>16.8</v>
      </c>
      <c r="I244" s="192">
        <v>0.28999999999999998</v>
      </c>
      <c r="J244" s="193">
        <v>0.32</v>
      </c>
      <c r="K244" s="186">
        <v>0.19</v>
      </c>
      <c r="L244" s="187">
        <v>0.21</v>
      </c>
      <c r="M244" s="192">
        <v>70</v>
      </c>
      <c r="N244" s="193">
        <v>70</v>
      </c>
      <c r="O244" s="186">
        <v>75</v>
      </c>
      <c r="P244" s="187">
        <v>74.900000000000006</v>
      </c>
      <c r="Q244" s="194">
        <v>0.18</v>
      </c>
      <c r="R244" s="195">
        <v>0.18</v>
      </c>
    </row>
    <row r="245" spans="1:18" x14ac:dyDescent="0.25">
      <c r="A245" s="181" t="s">
        <v>88</v>
      </c>
      <c r="B245" s="182">
        <v>1803</v>
      </c>
      <c r="C245" s="183">
        <v>1901</v>
      </c>
      <c r="D245" s="184">
        <v>556</v>
      </c>
      <c r="E245" s="184">
        <v>587</v>
      </c>
      <c r="F245" s="185">
        <v>4846</v>
      </c>
      <c r="G245" s="186">
        <v>23.6</v>
      </c>
      <c r="H245" s="187">
        <v>23.6</v>
      </c>
      <c r="I245" s="192">
        <v>0.3</v>
      </c>
      <c r="J245" s="193">
        <v>0.31</v>
      </c>
      <c r="K245" s="186">
        <v>0.28999999999999998</v>
      </c>
      <c r="L245" s="187">
        <v>0.31</v>
      </c>
      <c r="M245" s="192">
        <v>70</v>
      </c>
      <c r="N245" s="193">
        <v>70</v>
      </c>
      <c r="O245" s="186">
        <v>74.900000000000006</v>
      </c>
      <c r="P245" s="187">
        <v>74.900000000000006</v>
      </c>
      <c r="Q245" s="194">
        <v>0.18</v>
      </c>
      <c r="R245" s="195">
        <v>0.18</v>
      </c>
    </row>
    <row r="246" spans="1:18" x14ac:dyDescent="0.25">
      <c r="A246" s="181" t="s">
        <v>89</v>
      </c>
      <c r="B246" s="182">
        <v>2160</v>
      </c>
      <c r="C246" s="183">
        <v>2244</v>
      </c>
      <c r="D246" s="184">
        <v>682</v>
      </c>
      <c r="E246" s="184">
        <v>702</v>
      </c>
      <c r="F246" s="185">
        <v>5788</v>
      </c>
      <c r="G246" s="186">
        <v>24</v>
      </c>
      <c r="H246" s="187">
        <v>23.8</v>
      </c>
      <c r="I246" s="192">
        <v>0.35</v>
      </c>
      <c r="J246" s="193">
        <v>0.37</v>
      </c>
      <c r="K246" s="186">
        <v>0.36</v>
      </c>
      <c r="L246" s="187">
        <v>0.37</v>
      </c>
      <c r="M246" s="192">
        <v>70</v>
      </c>
      <c r="N246" s="193">
        <v>70</v>
      </c>
      <c r="O246" s="186">
        <v>74.900000000000006</v>
      </c>
      <c r="P246" s="187">
        <v>74.900000000000006</v>
      </c>
      <c r="Q246" s="194">
        <v>0.18</v>
      </c>
      <c r="R246" s="195">
        <v>0.18</v>
      </c>
    </row>
    <row r="247" spans="1:18" x14ac:dyDescent="0.25">
      <c r="A247" s="196" t="s">
        <v>90</v>
      </c>
      <c r="B247" s="197">
        <v>3370</v>
      </c>
      <c r="C247" s="198">
        <v>3108</v>
      </c>
      <c r="D247" s="199">
        <v>1271</v>
      </c>
      <c r="E247" s="199">
        <v>904</v>
      </c>
      <c r="F247" s="200">
        <v>8653</v>
      </c>
      <c r="G247" s="201">
        <v>27.4</v>
      </c>
      <c r="H247" s="202">
        <v>22.5</v>
      </c>
      <c r="I247" s="203">
        <v>0.55000000000000004</v>
      </c>
      <c r="J247" s="204">
        <v>0.51</v>
      </c>
      <c r="K247" s="201">
        <v>0.67</v>
      </c>
      <c r="L247" s="202">
        <v>0.48</v>
      </c>
      <c r="M247" s="203">
        <v>69.900000000000006</v>
      </c>
      <c r="N247" s="204">
        <v>69.900000000000006</v>
      </c>
      <c r="O247" s="201">
        <v>72.900000000000006</v>
      </c>
      <c r="P247" s="202">
        <v>74.8</v>
      </c>
      <c r="Q247" s="205">
        <v>0.52</v>
      </c>
      <c r="R247" s="206">
        <v>0.21</v>
      </c>
    </row>
    <row r="248" spans="1:18" x14ac:dyDescent="0.25">
      <c r="A248" s="196" t="s">
        <v>91</v>
      </c>
      <c r="B248" s="197">
        <v>3987</v>
      </c>
      <c r="C248" s="198">
        <v>3989</v>
      </c>
      <c r="D248" s="199">
        <v>1489</v>
      </c>
      <c r="E248" s="199">
        <v>1161</v>
      </c>
      <c r="F248" s="200">
        <v>10625</v>
      </c>
      <c r="G248" s="201">
        <v>27.2</v>
      </c>
      <c r="H248" s="202">
        <v>22.5</v>
      </c>
      <c r="I248" s="203">
        <v>0.65</v>
      </c>
      <c r="J248" s="204">
        <v>0.65</v>
      </c>
      <c r="K248" s="201">
        <v>0.78</v>
      </c>
      <c r="L248" s="202">
        <v>0.61</v>
      </c>
      <c r="M248" s="203">
        <v>69.400000000000006</v>
      </c>
      <c r="N248" s="204">
        <v>69.900000000000006</v>
      </c>
      <c r="O248" s="201">
        <v>64.8</v>
      </c>
      <c r="P248" s="202">
        <v>74.7</v>
      </c>
      <c r="Q248" s="205">
        <v>1.1399999999999999</v>
      </c>
      <c r="R248" s="206">
        <v>0.37</v>
      </c>
    </row>
    <row r="249" spans="1:18" x14ac:dyDescent="0.25">
      <c r="A249" s="196" t="s">
        <v>92</v>
      </c>
      <c r="B249" s="197">
        <v>3113</v>
      </c>
      <c r="C249" s="198">
        <v>3038</v>
      </c>
      <c r="D249" s="199">
        <v>1165</v>
      </c>
      <c r="E249" s="199">
        <v>881</v>
      </c>
      <c r="F249" s="200">
        <v>8198</v>
      </c>
      <c r="G249" s="201">
        <v>27.2</v>
      </c>
      <c r="H249" s="202">
        <v>22.5</v>
      </c>
      <c r="I249" s="203">
        <v>0.51</v>
      </c>
      <c r="J249" s="204">
        <v>0.5</v>
      </c>
      <c r="K249" s="201">
        <v>0.61</v>
      </c>
      <c r="L249" s="202">
        <v>0.46</v>
      </c>
      <c r="M249" s="203">
        <v>69.900000000000006</v>
      </c>
      <c r="N249" s="204">
        <v>70</v>
      </c>
      <c r="O249" s="201">
        <v>74.7</v>
      </c>
      <c r="P249" s="202">
        <v>74.8</v>
      </c>
      <c r="Q249" s="205">
        <v>0.38</v>
      </c>
      <c r="R249" s="206">
        <v>0.21</v>
      </c>
    </row>
    <row r="250" spans="1:18" x14ac:dyDescent="0.25">
      <c r="A250" s="181" t="s">
        <v>93</v>
      </c>
      <c r="B250" s="182">
        <v>1454</v>
      </c>
      <c r="C250" s="183">
        <v>1552</v>
      </c>
      <c r="D250" s="184">
        <v>445</v>
      </c>
      <c r="E250" s="184">
        <v>476</v>
      </c>
      <c r="F250" s="185">
        <v>3927</v>
      </c>
      <c r="G250" s="186">
        <v>23.4</v>
      </c>
      <c r="H250" s="187">
        <v>23.5</v>
      </c>
      <c r="I250" s="192">
        <v>0.24</v>
      </c>
      <c r="J250" s="193">
        <v>0.25</v>
      </c>
      <c r="K250" s="186">
        <v>0.23</v>
      </c>
      <c r="L250" s="187">
        <v>0.25</v>
      </c>
      <c r="M250" s="192">
        <v>70</v>
      </c>
      <c r="N250" s="193">
        <v>70</v>
      </c>
      <c r="O250" s="186">
        <v>74.900000000000006</v>
      </c>
      <c r="P250" s="187">
        <v>74.900000000000006</v>
      </c>
      <c r="Q250" s="194">
        <v>0.18</v>
      </c>
      <c r="R250" s="195">
        <v>0.18</v>
      </c>
    </row>
    <row r="251" spans="1:18" x14ac:dyDescent="0.25">
      <c r="A251" s="181" t="s">
        <v>94</v>
      </c>
      <c r="B251" s="182">
        <v>1200</v>
      </c>
      <c r="C251" s="183">
        <v>1154</v>
      </c>
      <c r="D251" s="184">
        <v>163</v>
      </c>
      <c r="E251" s="184">
        <v>158</v>
      </c>
      <c r="F251" s="185">
        <v>2675</v>
      </c>
      <c r="G251" s="186">
        <v>12</v>
      </c>
      <c r="H251" s="187">
        <v>12</v>
      </c>
      <c r="I251" s="192">
        <v>0.2</v>
      </c>
      <c r="J251" s="193">
        <v>0.19</v>
      </c>
      <c r="K251" s="186">
        <v>0.09</v>
      </c>
      <c r="L251" s="187">
        <v>0.08</v>
      </c>
      <c r="M251" s="192">
        <v>70</v>
      </c>
      <c r="N251" s="193">
        <v>70</v>
      </c>
      <c r="O251" s="186">
        <v>75</v>
      </c>
      <c r="P251" s="187">
        <v>75</v>
      </c>
      <c r="Q251" s="194">
        <v>0.18</v>
      </c>
      <c r="R251" s="195">
        <v>0.18</v>
      </c>
    </row>
    <row r="252" spans="1:18" x14ac:dyDescent="0.25">
      <c r="A252" s="181" t="s">
        <v>95</v>
      </c>
      <c r="B252" s="182">
        <v>1017</v>
      </c>
      <c r="C252" s="183">
        <v>1051</v>
      </c>
      <c r="D252" s="184">
        <v>138</v>
      </c>
      <c r="E252" s="184">
        <v>143</v>
      </c>
      <c r="F252" s="185">
        <v>2349</v>
      </c>
      <c r="G252" s="186">
        <v>12</v>
      </c>
      <c r="H252" s="187">
        <v>12</v>
      </c>
      <c r="I252" s="192">
        <v>0.17</v>
      </c>
      <c r="J252" s="193">
        <v>0.17</v>
      </c>
      <c r="K252" s="186">
        <v>7.0000000000000007E-2</v>
      </c>
      <c r="L252" s="187">
        <v>0.08</v>
      </c>
      <c r="M252" s="192">
        <v>70</v>
      </c>
      <c r="N252" s="193">
        <v>70</v>
      </c>
      <c r="O252" s="186">
        <v>75</v>
      </c>
      <c r="P252" s="187">
        <v>75</v>
      </c>
      <c r="Q252" s="194">
        <v>0.18</v>
      </c>
      <c r="R252" s="195">
        <v>0.18</v>
      </c>
    </row>
    <row r="253" spans="1:18" x14ac:dyDescent="0.25">
      <c r="A253" s="181" t="s">
        <v>96</v>
      </c>
      <c r="B253" s="182">
        <v>866</v>
      </c>
      <c r="C253" s="183">
        <v>815</v>
      </c>
      <c r="D253" s="184">
        <v>118</v>
      </c>
      <c r="E253" s="184">
        <v>111</v>
      </c>
      <c r="F253" s="185">
        <v>1910</v>
      </c>
      <c r="G253" s="186">
        <v>11.9</v>
      </c>
      <c r="H253" s="187">
        <v>12</v>
      </c>
      <c r="I253" s="192">
        <v>0.14000000000000001</v>
      </c>
      <c r="J253" s="193">
        <v>0.13</v>
      </c>
      <c r="K253" s="186">
        <v>0.06</v>
      </c>
      <c r="L253" s="187">
        <v>0.06</v>
      </c>
      <c r="M253" s="192">
        <v>70</v>
      </c>
      <c r="N253" s="193">
        <v>70</v>
      </c>
      <c r="O253" s="186">
        <v>75</v>
      </c>
      <c r="P253" s="187">
        <v>75</v>
      </c>
      <c r="Q253" s="194">
        <v>0.18</v>
      </c>
      <c r="R253" s="195">
        <v>0.18</v>
      </c>
    </row>
    <row r="254" spans="1:18" x14ac:dyDescent="0.25">
      <c r="A254" s="181" t="s">
        <v>97</v>
      </c>
      <c r="B254" s="207">
        <v>551</v>
      </c>
      <c r="C254" s="208">
        <v>528</v>
      </c>
      <c r="D254" s="209">
        <v>75</v>
      </c>
      <c r="E254" s="209">
        <v>72</v>
      </c>
      <c r="F254" s="210">
        <v>1226</v>
      </c>
      <c r="G254" s="211">
        <v>11.9</v>
      </c>
      <c r="H254" s="212">
        <v>12</v>
      </c>
      <c r="I254" s="213">
        <v>0.09</v>
      </c>
      <c r="J254" s="214">
        <v>0.09</v>
      </c>
      <c r="K254" s="211">
        <v>0.04</v>
      </c>
      <c r="L254" s="212">
        <v>0.04</v>
      </c>
      <c r="M254" s="213">
        <v>70</v>
      </c>
      <c r="N254" s="214">
        <v>70</v>
      </c>
      <c r="O254" s="211">
        <v>75</v>
      </c>
      <c r="P254" s="212">
        <v>75</v>
      </c>
      <c r="Q254" s="215">
        <v>0.18</v>
      </c>
      <c r="R254" s="216">
        <v>0.18</v>
      </c>
    </row>
    <row r="255" spans="1:18" x14ac:dyDescent="0.25">
      <c r="A255" s="181" t="s">
        <v>98</v>
      </c>
      <c r="B255" s="217">
        <v>38525</v>
      </c>
      <c r="C255" s="218">
        <v>39936</v>
      </c>
      <c r="D255" s="219">
        <v>11077</v>
      </c>
      <c r="E255" s="219">
        <v>11265</v>
      </c>
      <c r="F255" s="220">
        <v>100803</v>
      </c>
      <c r="G255" s="221">
        <v>22.3</v>
      </c>
      <c r="H255" s="222">
        <v>22</v>
      </c>
      <c r="I255" s="223"/>
      <c r="J255" s="223"/>
      <c r="K255" s="223"/>
      <c r="L255" s="223"/>
    </row>
    <row r="257" spans="1:18" x14ac:dyDescent="0.25">
      <c r="A257" s="64" t="s">
        <v>99</v>
      </c>
      <c r="B257" s="155">
        <v>78461</v>
      </c>
    </row>
    <row r="258" spans="1:18" x14ac:dyDescent="0.25">
      <c r="A258" s="64" t="s">
        <v>100</v>
      </c>
      <c r="B258" s="155">
        <v>22342</v>
      </c>
    </row>
    <row r="259" spans="1:18" x14ac:dyDescent="0.25">
      <c r="A259" s="64" t="s">
        <v>101</v>
      </c>
      <c r="B259" s="155">
        <v>100803</v>
      </c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245" t="s">
        <v>102</v>
      </c>
      <c r="B261" s="64"/>
      <c r="C261"/>
      <c r="D261"/>
      <c r="E261"/>
      <c r="F261"/>
      <c r="Q261"/>
      <c r="R261"/>
    </row>
    <row r="262" spans="1:18" x14ac:dyDescent="0.25">
      <c r="A262" s="64" t="s">
        <v>103</v>
      </c>
      <c r="B262" s="64">
        <v>1574</v>
      </c>
      <c r="C262"/>
      <c r="D262"/>
      <c r="E262"/>
      <c r="F262"/>
      <c r="Q262"/>
      <c r="R262"/>
    </row>
    <row r="263" spans="1:18" x14ac:dyDescent="0.25">
      <c r="A263" s="64" t="s">
        <v>104</v>
      </c>
      <c r="B263" s="64">
        <v>1572</v>
      </c>
      <c r="C263"/>
      <c r="D263"/>
      <c r="E263"/>
      <c r="F263"/>
      <c r="Q263"/>
      <c r="R263"/>
    </row>
    <row r="264" spans="1:18" x14ac:dyDescent="0.25">
      <c r="A264" s="64" t="s">
        <v>105</v>
      </c>
      <c r="B264" s="64">
        <v>1571</v>
      </c>
      <c r="C264"/>
      <c r="D264"/>
      <c r="E264"/>
      <c r="F264"/>
      <c r="Q264"/>
      <c r="R264"/>
    </row>
    <row r="265" spans="1:18" x14ac:dyDescent="0.25">
      <c r="A265" s="64" t="s">
        <v>106</v>
      </c>
      <c r="B265" s="64">
        <v>1573</v>
      </c>
      <c r="C265"/>
      <c r="D265"/>
      <c r="E265"/>
      <c r="F265"/>
      <c r="Q265"/>
      <c r="R265"/>
    </row>
    <row r="266" spans="1:18" x14ac:dyDescent="0.25">
      <c r="A266" s="64" t="s">
        <v>107</v>
      </c>
      <c r="B266" s="64">
        <v>1148</v>
      </c>
      <c r="C266"/>
      <c r="D266"/>
      <c r="E266"/>
      <c r="F266"/>
      <c r="Q266"/>
      <c r="R266"/>
    </row>
    <row r="267" spans="1:18" x14ac:dyDescent="0.25">
      <c r="A267" s="64" t="s">
        <v>108</v>
      </c>
      <c r="B267" s="64">
        <v>1107</v>
      </c>
      <c r="C267"/>
      <c r="D267"/>
      <c r="E267"/>
      <c r="F267"/>
      <c r="Q267"/>
      <c r="R267"/>
    </row>
    <row r="268" spans="1:18" x14ac:dyDescent="0.25">
      <c r="A268" s="64" t="s">
        <v>109</v>
      </c>
      <c r="B268" s="64">
        <v>1108</v>
      </c>
      <c r="C268"/>
      <c r="D268"/>
      <c r="E268"/>
      <c r="F268"/>
      <c r="Q268"/>
      <c r="R268"/>
    </row>
    <row r="269" spans="1:18" x14ac:dyDescent="0.25">
      <c r="A269" s="64" t="s">
        <v>110</v>
      </c>
      <c r="B269" s="64">
        <v>1149</v>
      </c>
      <c r="C269"/>
      <c r="D269"/>
      <c r="E269"/>
      <c r="F269"/>
      <c r="Q269"/>
      <c r="R269"/>
    </row>
    <row r="271" spans="1:18" x14ac:dyDescent="0.25">
      <c r="A271" s="156" t="s">
        <v>116</v>
      </c>
      <c r="B271" s="157" t="s">
        <v>61</v>
      </c>
      <c r="C271" s="157"/>
    </row>
    <row r="273" spans="1:18" ht="15.75" thickBot="1" x14ac:dyDescent="0.3">
      <c r="A273" s="245" t="s">
        <v>62</v>
      </c>
      <c r="B273" s="388" t="s">
        <v>63</v>
      </c>
      <c r="C273" s="389" t="s">
        <v>63</v>
      </c>
      <c r="D273" s="389" t="s">
        <v>63</v>
      </c>
      <c r="E273" s="389" t="s">
        <v>63</v>
      </c>
      <c r="F273" s="390" t="s">
        <v>64</v>
      </c>
      <c r="G273" s="391" t="s">
        <v>64</v>
      </c>
      <c r="H273" s="392" t="s">
        <v>65</v>
      </c>
      <c r="I273" s="393" t="s">
        <v>65</v>
      </c>
      <c r="J273" s="391" t="s">
        <v>65</v>
      </c>
      <c r="K273" s="391" t="s">
        <v>65</v>
      </c>
      <c r="L273" s="392" t="s">
        <v>66</v>
      </c>
      <c r="M273" s="393" t="s">
        <v>66</v>
      </c>
      <c r="N273" s="391" t="s">
        <v>66</v>
      </c>
      <c r="O273" s="391" t="s">
        <v>66</v>
      </c>
      <c r="P273" s="392" t="s">
        <v>67</v>
      </c>
      <c r="Q273" s="394" t="s">
        <v>67</v>
      </c>
      <c r="R273" s="395"/>
    </row>
    <row r="274" spans="1:18" x14ac:dyDescent="0.25">
      <c r="A274" s="3" t="s">
        <v>68</v>
      </c>
      <c r="B274" s="160" t="s">
        <v>69</v>
      </c>
      <c r="C274" s="161" t="s">
        <v>69</v>
      </c>
      <c r="D274" s="162" t="s">
        <v>70</v>
      </c>
      <c r="E274" s="162" t="s">
        <v>70</v>
      </c>
      <c r="F274" s="163" t="s">
        <v>71</v>
      </c>
      <c r="G274" s="164" t="s">
        <v>70</v>
      </c>
      <c r="H274" s="165" t="s">
        <v>70</v>
      </c>
      <c r="I274" s="166" t="s">
        <v>69</v>
      </c>
      <c r="J274" s="167" t="s">
        <v>69</v>
      </c>
      <c r="K274" s="164" t="s">
        <v>70</v>
      </c>
      <c r="L274" s="165" t="s">
        <v>70</v>
      </c>
      <c r="M274" s="166" t="s">
        <v>69</v>
      </c>
      <c r="N274" s="167" t="s">
        <v>69</v>
      </c>
      <c r="O274" s="164" t="s">
        <v>70</v>
      </c>
      <c r="P274" s="165" t="s">
        <v>70</v>
      </c>
      <c r="Q274" s="168" t="s">
        <v>70</v>
      </c>
      <c r="R274" s="169" t="s">
        <v>70</v>
      </c>
    </row>
    <row r="275" spans="1:18" x14ac:dyDescent="0.25">
      <c r="A275" s="170" t="s">
        <v>72</v>
      </c>
      <c r="B275" s="171" t="s">
        <v>4</v>
      </c>
      <c r="C275" s="172" t="s">
        <v>5</v>
      </c>
      <c r="D275" s="173" t="s">
        <v>4</v>
      </c>
      <c r="E275" s="173" t="s">
        <v>5</v>
      </c>
      <c r="F275" s="174" t="s">
        <v>73</v>
      </c>
      <c r="G275" s="175" t="s">
        <v>4</v>
      </c>
      <c r="H275" s="176" t="s">
        <v>5</v>
      </c>
      <c r="I275" s="177" t="s">
        <v>4</v>
      </c>
      <c r="J275" s="178" t="s">
        <v>5</v>
      </c>
      <c r="K275" s="175" t="s">
        <v>4</v>
      </c>
      <c r="L275" s="176" t="s">
        <v>5</v>
      </c>
      <c r="M275" s="177" t="s">
        <v>4</v>
      </c>
      <c r="N275" s="178" t="s">
        <v>5</v>
      </c>
      <c r="O275" s="175" t="s">
        <v>4</v>
      </c>
      <c r="P275" s="176" t="s">
        <v>5</v>
      </c>
      <c r="Q275" s="179" t="s">
        <v>4</v>
      </c>
      <c r="R275" s="180" t="s">
        <v>5</v>
      </c>
    </row>
    <row r="276" spans="1:18" x14ac:dyDescent="0.25">
      <c r="A276" s="181" t="s">
        <v>74</v>
      </c>
      <c r="B276" s="182">
        <v>339</v>
      </c>
      <c r="C276" s="183">
        <v>427</v>
      </c>
      <c r="D276" s="184">
        <v>21</v>
      </c>
      <c r="E276" s="184">
        <v>30</v>
      </c>
      <c r="F276" s="185">
        <v>817</v>
      </c>
      <c r="G276" s="186">
        <v>5.7</v>
      </c>
      <c r="H276" s="187">
        <v>6.6</v>
      </c>
      <c r="I276" s="188">
        <v>0.06</v>
      </c>
      <c r="J276" s="189">
        <v>7.0000000000000007E-2</v>
      </c>
      <c r="K276" s="190">
        <v>0</v>
      </c>
      <c r="L276" s="191">
        <v>0.01</v>
      </c>
      <c r="M276" s="192">
        <v>70</v>
      </c>
      <c r="N276" s="193">
        <v>70</v>
      </c>
      <c r="O276" s="186">
        <v>75</v>
      </c>
      <c r="P276" s="187">
        <v>75</v>
      </c>
      <c r="Q276" s="194">
        <v>0.18</v>
      </c>
      <c r="R276" s="195">
        <v>0</v>
      </c>
    </row>
    <row r="277" spans="1:18" x14ac:dyDescent="0.25">
      <c r="A277" s="181" t="s">
        <v>75</v>
      </c>
      <c r="B277" s="182">
        <v>201</v>
      </c>
      <c r="C277" s="183">
        <v>260</v>
      </c>
      <c r="D277" s="184">
        <v>12</v>
      </c>
      <c r="E277" s="184">
        <v>18</v>
      </c>
      <c r="F277" s="185">
        <v>492</v>
      </c>
      <c r="G277" s="186">
        <v>5.7</v>
      </c>
      <c r="H277" s="187">
        <v>6.6</v>
      </c>
      <c r="I277" s="192">
        <v>0.03</v>
      </c>
      <c r="J277" s="193">
        <v>0.04</v>
      </c>
      <c r="K277" s="186">
        <v>0</v>
      </c>
      <c r="L277" s="187">
        <v>0</v>
      </c>
      <c r="M277" s="192">
        <v>70</v>
      </c>
      <c r="N277" s="193">
        <v>70</v>
      </c>
      <c r="O277" s="186">
        <v>75</v>
      </c>
      <c r="P277" s="187">
        <v>75</v>
      </c>
      <c r="Q277" s="194">
        <v>0.18</v>
      </c>
      <c r="R277" s="195">
        <v>0</v>
      </c>
    </row>
    <row r="278" spans="1:18" x14ac:dyDescent="0.25">
      <c r="A278" s="181" t="s">
        <v>76</v>
      </c>
      <c r="B278" s="182">
        <v>152</v>
      </c>
      <c r="C278" s="183">
        <v>213</v>
      </c>
      <c r="D278" s="184">
        <v>9</v>
      </c>
      <c r="E278" s="184">
        <v>15</v>
      </c>
      <c r="F278" s="185">
        <v>389</v>
      </c>
      <c r="G278" s="186">
        <v>5.7</v>
      </c>
      <c r="H278" s="187">
        <v>6.6</v>
      </c>
      <c r="I278" s="192">
        <v>0.03</v>
      </c>
      <c r="J278" s="193">
        <v>0.03</v>
      </c>
      <c r="K278" s="186">
        <v>0</v>
      </c>
      <c r="L278" s="187">
        <v>0</v>
      </c>
      <c r="M278" s="192">
        <v>70</v>
      </c>
      <c r="N278" s="193">
        <v>70</v>
      </c>
      <c r="O278" s="186">
        <v>75</v>
      </c>
      <c r="P278" s="187">
        <v>75</v>
      </c>
      <c r="Q278" s="194">
        <v>0.18</v>
      </c>
      <c r="R278" s="195">
        <v>0</v>
      </c>
    </row>
    <row r="279" spans="1:18" x14ac:dyDescent="0.25">
      <c r="A279" s="181" t="s">
        <v>77</v>
      </c>
      <c r="B279" s="182">
        <v>164</v>
      </c>
      <c r="C279" s="183">
        <v>222</v>
      </c>
      <c r="D279" s="184">
        <v>10</v>
      </c>
      <c r="E279" s="184">
        <v>16</v>
      </c>
      <c r="F279" s="185">
        <v>413</v>
      </c>
      <c r="G279" s="186">
        <v>5.7</v>
      </c>
      <c r="H279" s="187">
        <v>6.6</v>
      </c>
      <c r="I279" s="192">
        <v>0.03</v>
      </c>
      <c r="J279" s="193">
        <v>0.04</v>
      </c>
      <c r="K279" s="186">
        <v>0</v>
      </c>
      <c r="L279" s="187">
        <v>0</v>
      </c>
      <c r="M279" s="192">
        <v>70</v>
      </c>
      <c r="N279" s="193">
        <v>70</v>
      </c>
      <c r="O279" s="186">
        <v>75</v>
      </c>
      <c r="P279" s="187">
        <v>75</v>
      </c>
      <c r="Q279" s="194">
        <v>0.18</v>
      </c>
      <c r="R279" s="195">
        <v>0</v>
      </c>
    </row>
    <row r="280" spans="1:18" x14ac:dyDescent="0.25">
      <c r="A280" s="181" t="s">
        <v>78</v>
      </c>
      <c r="B280" s="182">
        <v>284</v>
      </c>
      <c r="C280" s="183">
        <v>328</v>
      </c>
      <c r="D280" s="184">
        <v>17</v>
      </c>
      <c r="E280" s="184">
        <v>23</v>
      </c>
      <c r="F280" s="185">
        <v>653</v>
      </c>
      <c r="G280" s="186">
        <v>5.7</v>
      </c>
      <c r="H280" s="187">
        <v>6.5</v>
      </c>
      <c r="I280" s="192">
        <v>0.05</v>
      </c>
      <c r="J280" s="193">
        <v>0.05</v>
      </c>
      <c r="K280" s="186">
        <v>0</v>
      </c>
      <c r="L280" s="187">
        <v>0.01</v>
      </c>
      <c r="M280" s="192">
        <v>70</v>
      </c>
      <c r="N280" s="193">
        <v>70</v>
      </c>
      <c r="O280" s="186">
        <v>75</v>
      </c>
      <c r="P280" s="187">
        <v>75</v>
      </c>
      <c r="Q280" s="194">
        <v>0.18</v>
      </c>
      <c r="R280" s="195">
        <v>0</v>
      </c>
    </row>
    <row r="281" spans="1:18" x14ac:dyDescent="0.25">
      <c r="A281" s="181" t="s">
        <v>79</v>
      </c>
      <c r="B281" s="182">
        <v>657</v>
      </c>
      <c r="C281" s="183">
        <v>746</v>
      </c>
      <c r="D281" s="184">
        <v>40</v>
      </c>
      <c r="E281" s="184">
        <v>52</v>
      </c>
      <c r="F281" s="185">
        <v>1495</v>
      </c>
      <c r="G281" s="186">
        <v>5.7</v>
      </c>
      <c r="H281" s="187">
        <v>6.5</v>
      </c>
      <c r="I281" s="192">
        <v>0.11</v>
      </c>
      <c r="J281" s="193">
        <v>0.12</v>
      </c>
      <c r="K281" s="186">
        <v>0.01</v>
      </c>
      <c r="L281" s="187">
        <v>0.01</v>
      </c>
      <c r="M281" s="192">
        <v>70</v>
      </c>
      <c r="N281" s="193">
        <v>70</v>
      </c>
      <c r="O281" s="186">
        <v>75</v>
      </c>
      <c r="P281" s="187">
        <v>75</v>
      </c>
      <c r="Q281" s="194">
        <v>0.18</v>
      </c>
      <c r="R281" s="195">
        <v>0</v>
      </c>
    </row>
    <row r="282" spans="1:18" x14ac:dyDescent="0.25">
      <c r="A282" s="181" t="s">
        <v>80</v>
      </c>
      <c r="B282" s="182">
        <v>1815</v>
      </c>
      <c r="C282" s="183">
        <v>1944</v>
      </c>
      <c r="D282" s="184">
        <v>239</v>
      </c>
      <c r="E282" s="184">
        <v>289</v>
      </c>
      <c r="F282" s="185">
        <v>4287</v>
      </c>
      <c r="G282" s="186">
        <v>11.7</v>
      </c>
      <c r="H282" s="187">
        <v>12.9</v>
      </c>
      <c r="I282" s="192">
        <v>0.3</v>
      </c>
      <c r="J282" s="193">
        <v>0.32</v>
      </c>
      <c r="K282" s="186">
        <v>0.06</v>
      </c>
      <c r="L282" s="187">
        <v>7.0000000000000007E-2</v>
      </c>
      <c r="M282" s="192">
        <v>70</v>
      </c>
      <c r="N282" s="193">
        <v>70</v>
      </c>
      <c r="O282" s="186">
        <v>75</v>
      </c>
      <c r="P282" s="187">
        <v>75</v>
      </c>
      <c r="Q282" s="194">
        <v>0.18</v>
      </c>
      <c r="R282" s="195">
        <v>0</v>
      </c>
    </row>
    <row r="283" spans="1:18" x14ac:dyDescent="0.25">
      <c r="A283" s="196" t="s">
        <v>81</v>
      </c>
      <c r="B283" s="197">
        <v>4768</v>
      </c>
      <c r="C283" s="198">
        <v>4841</v>
      </c>
      <c r="D283" s="199">
        <v>1223</v>
      </c>
      <c r="E283" s="199">
        <v>918</v>
      </c>
      <c r="F283" s="200">
        <v>11750</v>
      </c>
      <c r="G283" s="201">
        <v>20.399999999999999</v>
      </c>
      <c r="H283" s="202">
        <v>15.9</v>
      </c>
      <c r="I283" s="203">
        <v>0.78</v>
      </c>
      <c r="J283" s="204">
        <v>0.79</v>
      </c>
      <c r="K283" s="201">
        <v>0.28999999999999998</v>
      </c>
      <c r="L283" s="202">
        <v>0.22</v>
      </c>
      <c r="M283" s="203">
        <v>69.8</v>
      </c>
      <c r="N283" s="204">
        <v>69.7</v>
      </c>
      <c r="O283" s="201">
        <v>75</v>
      </c>
      <c r="P283" s="202">
        <v>75</v>
      </c>
      <c r="Q283" s="205">
        <v>0.18</v>
      </c>
      <c r="R283" s="206">
        <v>0</v>
      </c>
    </row>
    <row r="284" spans="1:18" x14ac:dyDescent="0.25">
      <c r="A284" s="196" t="s">
        <v>82</v>
      </c>
      <c r="B284" s="197">
        <v>4933</v>
      </c>
      <c r="C284" s="198">
        <v>5079</v>
      </c>
      <c r="D284" s="199">
        <v>1310</v>
      </c>
      <c r="E284" s="199">
        <v>1003</v>
      </c>
      <c r="F284" s="200">
        <v>12326</v>
      </c>
      <c r="G284" s="201">
        <v>21</v>
      </c>
      <c r="H284" s="202">
        <v>16.5</v>
      </c>
      <c r="I284" s="203">
        <v>0.81</v>
      </c>
      <c r="J284" s="204">
        <v>0.83</v>
      </c>
      <c r="K284" s="201">
        <v>0.31</v>
      </c>
      <c r="L284" s="202">
        <v>0.24</v>
      </c>
      <c r="M284" s="203">
        <v>69.7</v>
      </c>
      <c r="N284" s="204">
        <v>69.5</v>
      </c>
      <c r="O284" s="201">
        <v>75</v>
      </c>
      <c r="P284" s="202">
        <v>75</v>
      </c>
      <c r="Q284" s="205">
        <v>0.18</v>
      </c>
      <c r="R284" s="206">
        <v>0</v>
      </c>
    </row>
    <row r="285" spans="1:18" x14ac:dyDescent="0.25">
      <c r="A285" s="196" t="s">
        <v>83</v>
      </c>
      <c r="B285" s="197">
        <v>3723</v>
      </c>
      <c r="C285" s="198">
        <v>3885</v>
      </c>
      <c r="D285" s="199">
        <v>748</v>
      </c>
      <c r="E285" s="199">
        <v>701</v>
      </c>
      <c r="F285" s="200">
        <v>9057</v>
      </c>
      <c r="G285" s="201">
        <v>16.7</v>
      </c>
      <c r="H285" s="202">
        <v>15.3</v>
      </c>
      <c r="I285" s="203">
        <v>0.61</v>
      </c>
      <c r="J285" s="204">
        <v>0.64</v>
      </c>
      <c r="K285" s="201">
        <v>0.18</v>
      </c>
      <c r="L285" s="202">
        <v>0.17</v>
      </c>
      <c r="M285" s="203">
        <v>69.900000000000006</v>
      </c>
      <c r="N285" s="204">
        <v>69.900000000000006</v>
      </c>
      <c r="O285" s="201">
        <v>75</v>
      </c>
      <c r="P285" s="202">
        <v>75</v>
      </c>
      <c r="Q285" s="205">
        <v>0.18</v>
      </c>
      <c r="R285" s="206">
        <v>0</v>
      </c>
    </row>
    <row r="286" spans="1:18" x14ac:dyDescent="0.25">
      <c r="A286" s="181" t="s">
        <v>84</v>
      </c>
      <c r="B286" s="182">
        <v>2210</v>
      </c>
      <c r="C286" s="183">
        <v>2430</v>
      </c>
      <c r="D286" s="184">
        <v>307</v>
      </c>
      <c r="E286" s="184">
        <v>364</v>
      </c>
      <c r="F286" s="185">
        <v>5311</v>
      </c>
      <c r="G286" s="186">
        <v>12.2</v>
      </c>
      <c r="H286" s="187">
        <v>13</v>
      </c>
      <c r="I286" s="192">
        <v>0.36</v>
      </c>
      <c r="J286" s="193">
        <v>0.4</v>
      </c>
      <c r="K286" s="186">
        <v>7.0000000000000007E-2</v>
      </c>
      <c r="L286" s="187">
        <v>0.09</v>
      </c>
      <c r="M286" s="192">
        <v>70</v>
      </c>
      <c r="N286" s="193">
        <v>70</v>
      </c>
      <c r="O286" s="186">
        <v>75</v>
      </c>
      <c r="P286" s="187">
        <v>75</v>
      </c>
      <c r="Q286" s="194">
        <v>0.18</v>
      </c>
      <c r="R286" s="195">
        <v>0</v>
      </c>
    </row>
    <row r="287" spans="1:18" x14ac:dyDescent="0.25">
      <c r="A287" s="181" t="s">
        <v>85</v>
      </c>
      <c r="B287" s="182">
        <v>2204</v>
      </c>
      <c r="C287" s="183">
        <v>2477</v>
      </c>
      <c r="D287" s="184">
        <v>213</v>
      </c>
      <c r="E287" s="184">
        <v>258</v>
      </c>
      <c r="F287" s="185">
        <v>5151</v>
      </c>
      <c r="G287" s="186">
        <v>8.8000000000000007</v>
      </c>
      <c r="H287" s="187">
        <v>9.4</v>
      </c>
      <c r="I287" s="192">
        <v>0.36</v>
      </c>
      <c r="J287" s="193">
        <v>0.41</v>
      </c>
      <c r="K287" s="186">
        <v>0.05</v>
      </c>
      <c r="L287" s="187">
        <v>0.06</v>
      </c>
      <c r="M287" s="192">
        <v>70</v>
      </c>
      <c r="N287" s="193">
        <v>70</v>
      </c>
      <c r="O287" s="186">
        <v>75</v>
      </c>
      <c r="P287" s="187">
        <v>75</v>
      </c>
      <c r="Q287" s="194">
        <v>0.18</v>
      </c>
      <c r="R287" s="195">
        <v>0</v>
      </c>
    </row>
    <row r="288" spans="1:18" x14ac:dyDescent="0.25">
      <c r="A288" s="181" t="s">
        <v>86</v>
      </c>
      <c r="B288" s="182">
        <v>2213</v>
      </c>
      <c r="C288" s="183">
        <v>2493</v>
      </c>
      <c r="D288" s="184">
        <v>215</v>
      </c>
      <c r="E288" s="184">
        <v>264</v>
      </c>
      <c r="F288" s="185">
        <v>5185</v>
      </c>
      <c r="G288" s="186">
        <v>8.8000000000000007</v>
      </c>
      <c r="H288" s="187">
        <v>9.6</v>
      </c>
      <c r="I288" s="192">
        <v>0.36</v>
      </c>
      <c r="J288" s="193">
        <v>0.41</v>
      </c>
      <c r="K288" s="186">
        <v>0.05</v>
      </c>
      <c r="L288" s="187">
        <v>0.06</v>
      </c>
      <c r="M288" s="192">
        <v>70</v>
      </c>
      <c r="N288" s="193">
        <v>70</v>
      </c>
      <c r="O288" s="186">
        <v>75</v>
      </c>
      <c r="P288" s="187">
        <v>75</v>
      </c>
      <c r="Q288" s="194">
        <v>0.18</v>
      </c>
      <c r="R288" s="195">
        <v>0</v>
      </c>
    </row>
    <row r="289" spans="1:18" x14ac:dyDescent="0.25">
      <c r="A289" s="181" t="s">
        <v>87</v>
      </c>
      <c r="B289" s="182">
        <v>2274</v>
      </c>
      <c r="C289" s="183">
        <v>2569</v>
      </c>
      <c r="D289" s="184">
        <v>222</v>
      </c>
      <c r="E289" s="184">
        <v>275</v>
      </c>
      <c r="F289" s="185">
        <v>5340</v>
      </c>
      <c r="G289" s="186">
        <v>8.9</v>
      </c>
      <c r="H289" s="187">
        <v>9.6999999999999993</v>
      </c>
      <c r="I289" s="192">
        <v>0.37</v>
      </c>
      <c r="J289" s="193">
        <v>0.42</v>
      </c>
      <c r="K289" s="186">
        <v>0.05</v>
      </c>
      <c r="L289" s="187">
        <v>7.0000000000000007E-2</v>
      </c>
      <c r="M289" s="192">
        <v>70</v>
      </c>
      <c r="N289" s="193">
        <v>70</v>
      </c>
      <c r="O289" s="186">
        <v>75</v>
      </c>
      <c r="P289" s="187">
        <v>75</v>
      </c>
      <c r="Q289" s="194">
        <v>0.18</v>
      </c>
      <c r="R289" s="195">
        <v>0</v>
      </c>
    </row>
    <row r="290" spans="1:18" x14ac:dyDescent="0.25">
      <c r="A290" s="181" t="s">
        <v>88</v>
      </c>
      <c r="B290" s="182">
        <v>2426</v>
      </c>
      <c r="C290" s="183">
        <v>2624</v>
      </c>
      <c r="D290" s="184">
        <v>350</v>
      </c>
      <c r="E290" s="184">
        <v>405</v>
      </c>
      <c r="F290" s="185">
        <v>5804</v>
      </c>
      <c r="G290" s="186">
        <v>12.6</v>
      </c>
      <c r="H290" s="187">
        <v>13.4</v>
      </c>
      <c r="I290" s="192">
        <v>0.4</v>
      </c>
      <c r="J290" s="193">
        <v>0.43</v>
      </c>
      <c r="K290" s="186">
        <v>0.08</v>
      </c>
      <c r="L290" s="187">
        <v>0.1</v>
      </c>
      <c r="M290" s="192">
        <v>70</v>
      </c>
      <c r="N290" s="193">
        <v>70</v>
      </c>
      <c r="O290" s="186">
        <v>75</v>
      </c>
      <c r="P290" s="187">
        <v>75</v>
      </c>
      <c r="Q290" s="194">
        <v>0.18</v>
      </c>
      <c r="R290" s="195">
        <v>0</v>
      </c>
    </row>
    <row r="291" spans="1:18" x14ac:dyDescent="0.25">
      <c r="A291" s="181" t="s">
        <v>89</v>
      </c>
      <c r="B291" s="182">
        <v>2862</v>
      </c>
      <c r="C291" s="183">
        <v>3069</v>
      </c>
      <c r="D291" s="184">
        <v>483</v>
      </c>
      <c r="E291" s="184">
        <v>520</v>
      </c>
      <c r="F291" s="185">
        <v>6934</v>
      </c>
      <c r="G291" s="186">
        <v>14.4</v>
      </c>
      <c r="H291" s="187">
        <v>14.5</v>
      </c>
      <c r="I291" s="192">
        <v>0.47</v>
      </c>
      <c r="J291" s="193">
        <v>0.5</v>
      </c>
      <c r="K291" s="186">
        <v>0.11</v>
      </c>
      <c r="L291" s="187">
        <v>0.12</v>
      </c>
      <c r="M291" s="192">
        <v>70</v>
      </c>
      <c r="N291" s="193">
        <v>70</v>
      </c>
      <c r="O291" s="186">
        <v>75</v>
      </c>
      <c r="P291" s="187">
        <v>75</v>
      </c>
      <c r="Q291" s="194">
        <v>0.18</v>
      </c>
      <c r="R291" s="195">
        <v>0</v>
      </c>
    </row>
    <row r="292" spans="1:18" x14ac:dyDescent="0.25">
      <c r="A292" s="196" t="s">
        <v>90</v>
      </c>
      <c r="B292" s="197">
        <v>4792</v>
      </c>
      <c r="C292" s="198">
        <v>4497</v>
      </c>
      <c r="D292" s="199">
        <v>986</v>
      </c>
      <c r="E292" s="199">
        <v>1038</v>
      </c>
      <c r="F292" s="200">
        <v>11313</v>
      </c>
      <c r="G292" s="201">
        <v>17.100000000000001</v>
      </c>
      <c r="H292" s="202">
        <v>18.8</v>
      </c>
      <c r="I292" s="203">
        <v>0.79</v>
      </c>
      <c r="J292" s="204">
        <v>0.74</v>
      </c>
      <c r="K292" s="201">
        <v>0.23</v>
      </c>
      <c r="L292" s="202">
        <v>0.25</v>
      </c>
      <c r="M292" s="203">
        <v>69.7</v>
      </c>
      <c r="N292" s="204">
        <v>69.8</v>
      </c>
      <c r="O292" s="201">
        <v>75</v>
      </c>
      <c r="P292" s="202">
        <v>75</v>
      </c>
      <c r="Q292" s="205">
        <v>0.18</v>
      </c>
      <c r="R292" s="206">
        <v>0</v>
      </c>
    </row>
    <row r="293" spans="1:18" x14ac:dyDescent="0.25">
      <c r="A293" s="196" t="s">
        <v>91</v>
      </c>
      <c r="B293" s="197">
        <v>5535</v>
      </c>
      <c r="C293" s="198">
        <v>5530</v>
      </c>
      <c r="D293" s="199">
        <v>1284</v>
      </c>
      <c r="E293" s="199">
        <v>1536</v>
      </c>
      <c r="F293" s="200">
        <v>13885</v>
      </c>
      <c r="G293" s="201">
        <v>18.8</v>
      </c>
      <c r="H293" s="202">
        <v>21.7</v>
      </c>
      <c r="I293" s="203">
        <v>0.91</v>
      </c>
      <c r="J293" s="204">
        <v>0.91</v>
      </c>
      <c r="K293" s="201">
        <v>0.31</v>
      </c>
      <c r="L293" s="202">
        <v>0.37</v>
      </c>
      <c r="M293" s="203">
        <v>59.9</v>
      </c>
      <c r="N293" s="204">
        <v>60.3</v>
      </c>
      <c r="O293" s="201">
        <v>75</v>
      </c>
      <c r="P293" s="202">
        <v>75</v>
      </c>
      <c r="Q293" s="205">
        <v>0.18</v>
      </c>
      <c r="R293" s="206">
        <v>0</v>
      </c>
    </row>
    <row r="294" spans="1:18" x14ac:dyDescent="0.25">
      <c r="A294" s="196" t="s">
        <v>92</v>
      </c>
      <c r="B294" s="197">
        <v>4452</v>
      </c>
      <c r="C294" s="198">
        <v>4386</v>
      </c>
      <c r="D294" s="199">
        <v>876</v>
      </c>
      <c r="E294" s="199">
        <v>1000</v>
      </c>
      <c r="F294" s="200">
        <v>10714</v>
      </c>
      <c r="G294" s="201">
        <v>16.399999999999999</v>
      </c>
      <c r="H294" s="202">
        <v>18.600000000000001</v>
      </c>
      <c r="I294" s="203">
        <v>0.73</v>
      </c>
      <c r="J294" s="204">
        <v>0.72</v>
      </c>
      <c r="K294" s="201">
        <v>0.21</v>
      </c>
      <c r="L294" s="202">
        <v>0.24</v>
      </c>
      <c r="M294" s="203">
        <v>69.8</v>
      </c>
      <c r="N294" s="204">
        <v>69.900000000000006</v>
      </c>
      <c r="O294" s="201">
        <v>75</v>
      </c>
      <c r="P294" s="202">
        <v>75</v>
      </c>
      <c r="Q294" s="205">
        <v>0.18</v>
      </c>
      <c r="R294" s="206">
        <v>0</v>
      </c>
    </row>
    <row r="295" spans="1:18" x14ac:dyDescent="0.25">
      <c r="A295" s="181" t="s">
        <v>93</v>
      </c>
      <c r="B295" s="182">
        <v>1972</v>
      </c>
      <c r="C295" s="183">
        <v>2148</v>
      </c>
      <c r="D295" s="184">
        <v>262</v>
      </c>
      <c r="E295" s="184">
        <v>320</v>
      </c>
      <c r="F295" s="185">
        <v>4702</v>
      </c>
      <c r="G295" s="186">
        <v>11.7</v>
      </c>
      <c r="H295" s="187">
        <v>13</v>
      </c>
      <c r="I295" s="192">
        <v>0.32</v>
      </c>
      <c r="J295" s="193">
        <v>0.35</v>
      </c>
      <c r="K295" s="186">
        <v>0.06</v>
      </c>
      <c r="L295" s="187">
        <v>0.08</v>
      </c>
      <c r="M295" s="192">
        <v>70</v>
      </c>
      <c r="N295" s="193">
        <v>70</v>
      </c>
      <c r="O295" s="186">
        <v>75</v>
      </c>
      <c r="P295" s="187">
        <v>75</v>
      </c>
      <c r="Q295" s="194">
        <v>0.18</v>
      </c>
      <c r="R295" s="195">
        <v>0</v>
      </c>
    </row>
    <row r="296" spans="1:18" x14ac:dyDescent="0.25">
      <c r="A296" s="181" t="s">
        <v>94</v>
      </c>
      <c r="B296" s="182">
        <v>1511</v>
      </c>
      <c r="C296" s="183">
        <v>1499</v>
      </c>
      <c r="D296" s="184">
        <v>93</v>
      </c>
      <c r="E296" s="184">
        <v>105</v>
      </c>
      <c r="F296" s="185">
        <v>3208</v>
      </c>
      <c r="G296" s="186">
        <v>5.8</v>
      </c>
      <c r="H296" s="187">
        <v>6.5</v>
      </c>
      <c r="I296" s="192">
        <v>0.25</v>
      </c>
      <c r="J296" s="193">
        <v>0.25</v>
      </c>
      <c r="K296" s="186">
        <v>0.02</v>
      </c>
      <c r="L296" s="187">
        <v>0.02</v>
      </c>
      <c r="M296" s="192">
        <v>70</v>
      </c>
      <c r="N296" s="193">
        <v>70</v>
      </c>
      <c r="O296" s="186">
        <v>75</v>
      </c>
      <c r="P296" s="187">
        <v>75</v>
      </c>
      <c r="Q296" s="194">
        <v>0.18</v>
      </c>
      <c r="R296" s="195">
        <v>0</v>
      </c>
    </row>
    <row r="297" spans="1:18" x14ac:dyDescent="0.25">
      <c r="A297" s="181" t="s">
        <v>95</v>
      </c>
      <c r="B297" s="182">
        <v>1281</v>
      </c>
      <c r="C297" s="183">
        <v>1360</v>
      </c>
      <c r="D297" s="184">
        <v>78</v>
      </c>
      <c r="E297" s="184">
        <v>95</v>
      </c>
      <c r="F297" s="185">
        <v>2814</v>
      </c>
      <c r="G297" s="186">
        <v>5.8</v>
      </c>
      <c r="H297" s="187">
        <v>6.5</v>
      </c>
      <c r="I297" s="192">
        <v>0.21</v>
      </c>
      <c r="J297" s="193">
        <v>0.22</v>
      </c>
      <c r="K297" s="186">
        <v>0.02</v>
      </c>
      <c r="L297" s="187">
        <v>0.02</v>
      </c>
      <c r="M297" s="192">
        <v>70</v>
      </c>
      <c r="N297" s="193">
        <v>70</v>
      </c>
      <c r="O297" s="186">
        <v>75</v>
      </c>
      <c r="P297" s="187">
        <v>75</v>
      </c>
      <c r="Q297" s="194">
        <v>0.18</v>
      </c>
      <c r="R297" s="195">
        <v>0</v>
      </c>
    </row>
    <row r="298" spans="1:18" x14ac:dyDescent="0.25">
      <c r="A298" s="181" t="s">
        <v>96</v>
      </c>
      <c r="B298" s="182">
        <v>1091</v>
      </c>
      <c r="C298" s="183">
        <v>1060</v>
      </c>
      <c r="D298" s="184">
        <v>67</v>
      </c>
      <c r="E298" s="184">
        <v>74</v>
      </c>
      <c r="F298" s="185">
        <v>2291</v>
      </c>
      <c r="G298" s="186">
        <v>5.8</v>
      </c>
      <c r="H298" s="187">
        <v>6.5</v>
      </c>
      <c r="I298" s="192">
        <v>0.18</v>
      </c>
      <c r="J298" s="193">
        <v>0.17</v>
      </c>
      <c r="K298" s="186">
        <v>0.02</v>
      </c>
      <c r="L298" s="187">
        <v>0.02</v>
      </c>
      <c r="M298" s="192">
        <v>70</v>
      </c>
      <c r="N298" s="193">
        <v>70</v>
      </c>
      <c r="O298" s="186">
        <v>75</v>
      </c>
      <c r="P298" s="187">
        <v>75</v>
      </c>
      <c r="Q298" s="194">
        <v>0.18</v>
      </c>
      <c r="R298" s="195">
        <v>0</v>
      </c>
    </row>
    <row r="299" spans="1:18" x14ac:dyDescent="0.25">
      <c r="A299" s="181" t="s">
        <v>97</v>
      </c>
      <c r="B299" s="207">
        <v>694</v>
      </c>
      <c r="C299" s="208">
        <v>686</v>
      </c>
      <c r="D299" s="209">
        <v>42</v>
      </c>
      <c r="E299" s="209">
        <v>48</v>
      </c>
      <c r="F299" s="210">
        <v>1470</v>
      </c>
      <c r="G299" s="211">
        <v>5.7</v>
      </c>
      <c r="H299" s="212">
        <v>6.5</v>
      </c>
      <c r="I299" s="213">
        <v>0.11</v>
      </c>
      <c r="J299" s="214">
        <v>0.11</v>
      </c>
      <c r="K299" s="211">
        <v>0.01</v>
      </c>
      <c r="L299" s="212">
        <v>0.01</v>
      </c>
      <c r="M299" s="213">
        <v>70</v>
      </c>
      <c r="N299" s="214">
        <v>70</v>
      </c>
      <c r="O299" s="211">
        <v>75</v>
      </c>
      <c r="P299" s="212">
        <v>75</v>
      </c>
      <c r="Q299" s="215">
        <v>0.18</v>
      </c>
      <c r="R299" s="216">
        <v>0</v>
      </c>
    </row>
    <row r="300" spans="1:18" x14ac:dyDescent="0.25">
      <c r="A300" s="181" t="s">
        <v>98</v>
      </c>
      <c r="B300" s="217">
        <v>52555</v>
      </c>
      <c r="C300" s="218">
        <v>54774</v>
      </c>
      <c r="D300" s="219">
        <v>9106</v>
      </c>
      <c r="E300" s="219">
        <v>9365</v>
      </c>
      <c r="F300" s="220">
        <v>125801</v>
      </c>
      <c r="G300" s="221">
        <v>14.8</v>
      </c>
      <c r="H300" s="222">
        <v>14.6</v>
      </c>
      <c r="I300" s="223"/>
      <c r="J300" s="223"/>
      <c r="K300" s="223"/>
      <c r="L300" s="223"/>
    </row>
    <row r="302" spans="1:18" x14ac:dyDescent="0.25">
      <c r="A302" s="64" t="s">
        <v>99</v>
      </c>
      <c r="B302" s="155">
        <v>107330</v>
      </c>
    </row>
    <row r="303" spans="1:18" x14ac:dyDescent="0.25">
      <c r="A303" s="64" t="s">
        <v>100</v>
      </c>
      <c r="B303" s="155">
        <v>18472</v>
      </c>
    </row>
    <row r="304" spans="1:18" x14ac:dyDescent="0.25">
      <c r="A304" s="64" t="s">
        <v>101</v>
      </c>
      <c r="B304" s="155">
        <v>125801</v>
      </c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245" t="s">
        <v>102</v>
      </c>
      <c r="B306" s="225"/>
      <c r="C306"/>
      <c r="D306"/>
      <c r="E306"/>
      <c r="F306"/>
      <c r="Q306"/>
      <c r="R306"/>
    </row>
    <row r="307" spans="1:18" x14ac:dyDescent="0.25">
      <c r="A307" s="225" t="s">
        <v>103</v>
      </c>
      <c r="B307" s="225">
        <v>1514</v>
      </c>
      <c r="C307"/>
      <c r="D307"/>
      <c r="E307"/>
      <c r="F307"/>
      <c r="Q307"/>
      <c r="R307"/>
    </row>
    <row r="308" spans="1:18" x14ac:dyDescent="0.25">
      <c r="A308" s="225" t="s">
        <v>104</v>
      </c>
      <c r="B308" s="225">
        <v>1516</v>
      </c>
      <c r="C308"/>
      <c r="D308"/>
      <c r="E308"/>
      <c r="F308"/>
      <c r="Q308"/>
      <c r="R308"/>
    </row>
    <row r="309" spans="1:18" x14ac:dyDescent="0.25">
      <c r="A309" s="225" t="s">
        <v>105</v>
      </c>
      <c r="B309" s="225">
        <v>1517</v>
      </c>
      <c r="C309"/>
      <c r="D309"/>
      <c r="E309"/>
      <c r="F309"/>
      <c r="Q309"/>
      <c r="R309"/>
    </row>
    <row r="310" spans="1:18" x14ac:dyDescent="0.25">
      <c r="A310" s="225" t="s">
        <v>106</v>
      </c>
      <c r="B310" s="225">
        <v>1515</v>
      </c>
      <c r="C310"/>
      <c r="D310"/>
      <c r="E310"/>
      <c r="F310"/>
      <c r="Q310"/>
      <c r="R310"/>
    </row>
    <row r="311" spans="1:18" x14ac:dyDescent="0.25">
      <c r="A311" s="225" t="s">
        <v>107</v>
      </c>
      <c r="B311" s="225">
        <v>1442</v>
      </c>
      <c r="C311"/>
      <c r="D311"/>
      <c r="E311"/>
      <c r="F311"/>
      <c r="Q311"/>
      <c r="R311"/>
    </row>
    <row r="312" spans="1:18" x14ac:dyDescent="0.25">
      <c r="A312" s="225" t="s">
        <v>108</v>
      </c>
      <c r="B312" s="225">
        <v>1440</v>
      </c>
      <c r="C312"/>
      <c r="D312"/>
      <c r="E312"/>
      <c r="F312"/>
      <c r="Q312"/>
      <c r="R312"/>
    </row>
    <row r="313" spans="1:18" x14ac:dyDescent="0.25">
      <c r="A313" s="225" t="s">
        <v>109</v>
      </c>
      <c r="B313" s="225">
        <v>1439</v>
      </c>
      <c r="C313"/>
      <c r="D313"/>
      <c r="E313"/>
      <c r="F313"/>
      <c r="Q313"/>
      <c r="R313"/>
    </row>
    <row r="314" spans="1:18" x14ac:dyDescent="0.25">
      <c r="A314" s="225" t="s">
        <v>110</v>
      </c>
      <c r="B314" s="225">
        <v>1441</v>
      </c>
      <c r="C314"/>
      <c r="D314"/>
      <c r="E314"/>
      <c r="F314"/>
      <c r="Q314"/>
      <c r="R314"/>
    </row>
    <row r="316" spans="1:18" x14ac:dyDescent="0.25">
      <c r="A316" s="156" t="s">
        <v>117</v>
      </c>
      <c r="B316" s="157" t="s">
        <v>61</v>
      </c>
      <c r="C316" s="157"/>
    </row>
    <row r="318" spans="1:18" ht="15.75" thickBot="1" x14ac:dyDescent="0.3">
      <c r="A318" s="245" t="s">
        <v>62</v>
      </c>
      <c r="B318" s="388" t="s">
        <v>63</v>
      </c>
      <c r="C318" s="389" t="s">
        <v>63</v>
      </c>
      <c r="D318" s="389" t="s">
        <v>63</v>
      </c>
      <c r="E318" s="389" t="s">
        <v>63</v>
      </c>
      <c r="F318" s="390" t="s">
        <v>64</v>
      </c>
      <c r="G318" s="391" t="s">
        <v>64</v>
      </c>
      <c r="H318" s="392" t="s">
        <v>65</v>
      </c>
      <c r="I318" s="393" t="s">
        <v>65</v>
      </c>
      <c r="J318" s="391" t="s">
        <v>65</v>
      </c>
      <c r="K318" s="391" t="s">
        <v>65</v>
      </c>
      <c r="L318" s="392" t="s">
        <v>66</v>
      </c>
      <c r="M318" s="393" t="s">
        <v>66</v>
      </c>
      <c r="N318" s="391" t="s">
        <v>66</v>
      </c>
      <c r="O318" s="391" t="s">
        <v>66</v>
      </c>
      <c r="P318" s="392" t="s">
        <v>67</v>
      </c>
      <c r="Q318" s="394" t="s">
        <v>67</v>
      </c>
      <c r="R318" s="395"/>
    </row>
    <row r="319" spans="1:18" x14ac:dyDescent="0.25">
      <c r="A319" s="3" t="s">
        <v>68</v>
      </c>
      <c r="B319" s="160" t="s">
        <v>69</v>
      </c>
      <c r="C319" s="161" t="s">
        <v>69</v>
      </c>
      <c r="D319" s="162" t="s">
        <v>70</v>
      </c>
      <c r="E319" s="162" t="s">
        <v>70</v>
      </c>
      <c r="F319" s="163" t="s">
        <v>71</v>
      </c>
      <c r="G319" s="164" t="s">
        <v>70</v>
      </c>
      <c r="H319" s="165" t="s">
        <v>70</v>
      </c>
      <c r="I319" s="166" t="s">
        <v>69</v>
      </c>
      <c r="J319" s="167" t="s">
        <v>69</v>
      </c>
      <c r="K319" s="164" t="s">
        <v>70</v>
      </c>
      <c r="L319" s="165" t="s">
        <v>70</v>
      </c>
      <c r="M319" s="166" t="s">
        <v>69</v>
      </c>
      <c r="N319" s="167" t="s">
        <v>69</v>
      </c>
      <c r="O319" s="164" t="s">
        <v>70</v>
      </c>
      <c r="P319" s="165" t="s">
        <v>70</v>
      </c>
      <c r="Q319" s="168" t="s">
        <v>70</v>
      </c>
      <c r="R319" s="169" t="s">
        <v>70</v>
      </c>
    </row>
    <row r="320" spans="1:18" x14ac:dyDescent="0.25">
      <c r="A320" s="170" t="s">
        <v>72</v>
      </c>
      <c r="B320" s="171" t="s">
        <v>4</v>
      </c>
      <c r="C320" s="172" t="s">
        <v>5</v>
      </c>
      <c r="D320" s="173" t="s">
        <v>4</v>
      </c>
      <c r="E320" s="173" t="s">
        <v>5</v>
      </c>
      <c r="F320" s="174" t="s">
        <v>73</v>
      </c>
      <c r="G320" s="175" t="s">
        <v>4</v>
      </c>
      <c r="H320" s="176" t="s">
        <v>5</v>
      </c>
      <c r="I320" s="177" t="s">
        <v>4</v>
      </c>
      <c r="J320" s="178" t="s">
        <v>5</v>
      </c>
      <c r="K320" s="175" t="s">
        <v>4</v>
      </c>
      <c r="L320" s="176" t="s">
        <v>5</v>
      </c>
      <c r="M320" s="177" t="s">
        <v>4</v>
      </c>
      <c r="N320" s="178" t="s">
        <v>5</v>
      </c>
      <c r="O320" s="175" t="s">
        <v>4</v>
      </c>
      <c r="P320" s="176" t="s">
        <v>5</v>
      </c>
      <c r="Q320" s="179" t="s">
        <v>4</v>
      </c>
      <c r="R320" s="180" t="s">
        <v>5</v>
      </c>
    </row>
    <row r="321" spans="1:21" x14ac:dyDescent="0.25">
      <c r="A321" s="181" t="s">
        <v>74</v>
      </c>
      <c r="B321" s="182">
        <v>135</v>
      </c>
      <c r="C321" s="183">
        <v>330</v>
      </c>
      <c r="D321" s="184">
        <v>19</v>
      </c>
      <c r="E321" s="184">
        <v>30</v>
      </c>
      <c r="F321" s="185">
        <v>514</v>
      </c>
      <c r="G321" s="186">
        <v>12.6</v>
      </c>
      <c r="H321" s="187">
        <v>8.3000000000000007</v>
      </c>
      <c r="I321" s="188">
        <v>0.02</v>
      </c>
      <c r="J321" s="189">
        <v>0.05</v>
      </c>
      <c r="K321" s="190">
        <v>0</v>
      </c>
      <c r="L321" s="191">
        <v>0.01</v>
      </c>
      <c r="M321" s="192">
        <v>70</v>
      </c>
      <c r="N321" s="193">
        <v>70</v>
      </c>
      <c r="O321" s="186">
        <v>75</v>
      </c>
      <c r="P321" s="187">
        <v>75</v>
      </c>
      <c r="Q321" s="194">
        <v>0.18</v>
      </c>
      <c r="R321" s="195">
        <v>0.18</v>
      </c>
      <c r="T321" s="231">
        <v>0.34</v>
      </c>
      <c r="U321" s="233">
        <v>0.18434170187406076</v>
      </c>
    </row>
    <row r="322" spans="1:21" x14ac:dyDescent="0.25">
      <c r="A322" s="181" t="s">
        <v>75</v>
      </c>
      <c r="B322" s="182">
        <v>80</v>
      </c>
      <c r="C322" s="183">
        <v>200</v>
      </c>
      <c r="D322" s="184">
        <v>12</v>
      </c>
      <c r="E322" s="184">
        <v>18</v>
      </c>
      <c r="F322" s="185">
        <v>310</v>
      </c>
      <c r="G322" s="186">
        <v>12.6</v>
      </c>
      <c r="H322" s="187">
        <v>8.4</v>
      </c>
      <c r="I322" s="192">
        <v>0.01</v>
      </c>
      <c r="J322" s="193">
        <v>0.03</v>
      </c>
      <c r="K322" s="186">
        <v>0</v>
      </c>
      <c r="L322" s="187">
        <v>0</v>
      </c>
      <c r="M322" s="192">
        <v>70</v>
      </c>
      <c r="N322" s="193">
        <v>70</v>
      </c>
      <c r="O322" s="186">
        <v>75</v>
      </c>
      <c r="P322" s="187">
        <v>75</v>
      </c>
      <c r="Q322" s="194">
        <v>0.18</v>
      </c>
      <c r="R322" s="195">
        <v>0.18</v>
      </c>
      <c r="T322" s="231">
        <v>0.36</v>
      </c>
      <c r="U322" s="233">
        <v>0.18629525451571199</v>
      </c>
    </row>
    <row r="323" spans="1:21" x14ac:dyDescent="0.25">
      <c r="A323" s="181" t="s">
        <v>76</v>
      </c>
      <c r="B323" s="182">
        <v>60</v>
      </c>
      <c r="C323" s="183">
        <v>162</v>
      </c>
      <c r="D323" s="184">
        <v>9</v>
      </c>
      <c r="E323" s="184">
        <v>15</v>
      </c>
      <c r="F323" s="185">
        <v>247</v>
      </c>
      <c r="G323" s="186">
        <v>12.6</v>
      </c>
      <c r="H323" s="187">
        <v>8.4</v>
      </c>
      <c r="I323" s="192">
        <v>0.01</v>
      </c>
      <c r="J323" s="193">
        <v>0.03</v>
      </c>
      <c r="K323" s="186">
        <v>0</v>
      </c>
      <c r="L323" s="187">
        <v>0</v>
      </c>
      <c r="M323" s="192">
        <v>70</v>
      </c>
      <c r="N323" s="193">
        <v>70</v>
      </c>
      <c r="O323" s="186">
        <v>75</v>
      </c>
      <c r="P323" s="187">
        <v>75</v>
      </c>
      <c r="Q323" s="194">
        <v>0.18</v>
      </c>
      <c r="R323" s="195">
        <v>0.18</v>
      </c>
      <c r="T323" s="231">
        <v>0.38</v>
      </c>
      <c r="U323" s="233">
        <v>0.18894623735245278</v>
      </c>
    </row>
    <row r="324" spans="1:21" x14ac:dyDescent="0.25">
      <c r="A324" s="181" t="s">
        <v>77</v>
      </c>
      <c r="B324" s="182">
        <v>65</v>
      </c>
      <c r="C324" s="183">
        <v>170</v>
      </c>
      <c r="D324" s="184">
        <v>9</v>
      </c>
      <c r="E324" s="184">
        <v>16</v>
      </c>
      <c r="F324" s="185">
        <v>261</v>
      </c>
      <c r="G324" s="186">
        <v>12.6</v>
      </c>
      <c r="H324" s="187">
        <v>8.4</v>
      </c>
      <c r="I324" s="192">
        <v>0.01</v>
      </c>
      <c r="J324" s="193">
        <v>0.03</v>
      </c>
      <c r="K324" s="186">
        <v>0</v>
      </c>
      <c r="L324" s="187">
        <v>0</v>
      </c>
      <c r="M324" s="192">
        <v>70</v>
      </c>
      <c r="N324" s="193">
        <v>70</v>
      </c>
      <c r="O324" s="186">
        <v>75</v>
      </c>
      <c r="P324" s="187">
        <v>75</v>
      </c>
      <c r="Q324" s="194">
        <v>0.18</v>
      </c>
      <c r="R324" s="195">
        <v>0.18</v>
      </c>
      <c r="T324" s="231">
        <v>0.4</v>
      </c>
      <c r="U324" s="233">
        <v>0.19248639248139188</v>
      </c>
    </row>
    <row r="325" spans="1:21" x14ac:dyDescent="0.25">
      <c r="A325" s="181" t="s">
        <v>78</v>
      </c>
      <c r="B325" s="182">
        <v>113</v>
      </c>
      <c r="C325" s="183">
        <v>256</v>
      </c>
      <c r="D325" s="184">
        <v>16</v>
      </c>
      <c r="E325" s="184">
        <v>23</v>
      </c>
      <c r="F325" s="185">
        <v>408</v>
      </c>
      <c r="G325" s="186">
        <v>12.6</v>
      </c>
      <c r="H325" s="187">
        <v>8.1999999999999993</v>
      </c>
      <c r="I325" s="192">
        <v>0.02</v>
      </c>
      <c r="J325" s="193">
        <v>0.04</v>
      </c>
      <c r="K325" s="186">
        <v>0</v>
      </c>
      <c r="L325" s="187">
        <v>0.01</v>
      </c>
      <c r="M325" s="192">
        <v>70</v>
      </c>
      <c r="N325" s="193">
        <v>70</v>
      </c>
      <c r="O325" s="186">
        <v>75</v>
      </c>
      <c r="P325" s="187">
        <v>75</v>
      </c>
      <c r="Q325" s="194">
        <v>0.18</v>
      </c>
      <c r="R325" s="195">
        <v>0.18</v>
      </c>
      <c r="T325" s="231">
        <v>0.42</v>
      </c>
      <c r="U325" s="233">
        <v>0.19714618186356925</v>
      </c>
    </row>
    <row r="326" spans="1:21" x14ac:dyDescent="0.25">
      <c r="A326" s="181" t="s">
        <v>79</v>
      </c>
      <c r="B326" s="182">
        <v>261</v>
      </c>
      <c r="C326" s="183">
        <v>584</v>
      </c>
      <c r="D326" s="184">
        <v>38</v>
      </c>
      <c r="E326" s="184">
        <v>52</v>
      </c>
      <c r="F326" s="185">
        <v>935</v>
      </c>
      <c r="G326" s="186">
        <v>12.6</v>
      </c>
      <c r="H326" s="187">
        <v>8.1999999999999993</v>
      </c>
      <c r="I326" s="192">
        <v>0.04</v>
      </c>
      <c r="J326" s="193">
        <v>0.1</v>
      </c>
      <c r="K326" s="186">
        <v>0.01</v>
      </c>
      <c r="L326" s="187">
        <v>0.01</v>
      </c>
      <c r="M326" s="192">
        <v>70</v>
      </c>
      <c r="N326" s="193">
        <v>70</v>
      </c>
      <c r="O326" s="186">
        <v>75</v>
      </c>
      <c r="P326" s="187">
        <v>75</v>
      </c>
      <c r="Q326" s="194">
        <v>0.18</v>
      </c>
      <c r="R326" s="195">
        <v>0.18</v>
      </c>
      <c r="T326" s="231">
        <v>0.44</v>
      </c>
      <c r="U326" s="233">
        <v>0.20320007748623825</v>
      </c>
    </row>
    <row r="327" spans="1:21" x14ac:dyDescent="0.25">
      <c r="A327" s="181" t="s">
        <v>80</v>
      </c>
      <c r="B327" s="182">
        <v>709</v>
      </c>
      <c r="C327" s="183">
        <v>1502</v>
      </c>
      <c r="D327" s="184">
        <v>227</v>
      </c>
      <c r="E327" s="184">
        <v>289</v>
      </c>
      <c r="F327" s="185">
        <v>2726</v>
      </c>
      <c r="G327" s="186">
        <v>24.2</v>
      </c>
      <c r="H327" s="187">
        <v>16.100000000000001</v>
      </c>
      <c r="I327" s="192">
        <v>0.12</v>
      </c>
      <c r="J327" s="193">
        <v>0.25</v>
      </c>
      <c r="K327" s="186">
        <v>0.05</v>
      </c>
      <c r="L327" s="187">
        <v>7.0000000000000007E-2</v>
      </c>
      <c r="M327" s="192">
        <v>70</v>
      </c>
      <c r="N327" s="193">
        <v>70</v>
      </c>
      <c r="O327" s="186">
        <v>75</v>
      </c>
      <c r="P327" s="187">
        <v>75</v>
      </c>
      <c r="Q327" s="194">
        <v>0.18</v>
      </c>
      <c r="R327" s="195">
        <v>0.18</v>
      </c>
      <c r="T327" s="231">
        <v>0.46</v>
      </c>
      <c r="U327" s="233">
        <v>0.21097226341106384</v>
      </c>
    </row>
    <row r="328" spans="1:21" x14ac:dyDescent="0.25">
      <c r="A328" s="196" t="s">
        <v>81</v>
      </c>
      <c r="B328" s="197">
        <v>1292</v>
      </c>
      <c r="C328" s="198">
        <v>2948</v>
      </c>
      <c r="D328" s="199">
        <v>1107</v>
      </c>
      <c r="E328" s="199">
        <v>918</v>
      </c>
      <c r="F328" s="200">
        <v>6264</v>
      </c>
      <c r="G328" s="201">
        <v>46.1</v>
      </c>
      <c r="H328" s="202">
        <v>23.7</v>
      </c>
      <c r="I328" s="203">
        <v>0.21</v>
      </c>
      <c r="J328" s="204">
        <v>0.48</v>
      </c>
      <c r="K328" s="201">
        <v>0.26</v>
      </c>
      <c r="L328" s="202">
        <v>0.22</v>
      </c>
      <c r="M328" s="203">
        <v>70</v>
      </c>
      <c r="N328" s="204">
        <v>70</v>
      </c>
      <c r="O328" s="201">
        <v>75</v>
      </c>
      <c r="P328" s="202">
        <v>75</v>
      </c>
      <c r="Q328" s="205">
        <v>0.18</v>
      </c>
      <c r="R328" s="206">
        <v>0.18</v>
      </c>
      <c r="T328" s="231">
        <v>0.48</v>
      </c>
      <c r="U328" s="233">
        <v>0.22084275988593532</v>
      </c>
    </row>
    <row r="329" spans="1:21" x14ac:dyDescent="0.25">
      <c r="A329" s="196" t="s">
        <v>82</v>
      </c>
      <c r="B329" s="197">
        <v>1323</v>
      </c>
      <c r="C329" s="198">
        <v>3078</v>
      </c>
      <c r="D329" s="199">
        <v>1188</v>
      </c>
      <c r="E329" s="199">
        <v>1003</v>
      </c>
      <c r="F329" s="200">
        <v>6592</v>
      </c>
      <c r="G329" s="201">
        <v>47.3</v>
      </c>
      <c r="H329" s="202">
        <v>24.6</v>
      </c>
      <c r="I329" s="203">
        <v>0.22</v>
      </c>
      <c r="J329" s="204">
        <v>0.51</v>
      </c>
      <c r="K329" s="201">
        <v>0.28000000000000003</v>
      </c>
      <c r="L329" s="202">
        <v>0.24</v>
      </c>
      <c r="M329" s="203">
        <v>70</v>
      </c>
      <c r="N329" s="204">
        <v>70</v>
      </c>
      <c r="O329" s="201">
        <v>75</v>
      </c>
      <c r="P329" s="202">
        <v>75</v>
      </c>
      <c r="Q329" s="205">
        <v>0.18</v>
      </c>
      <c r="R329" s="206">
        <v>0.18</v>
      </c>
      <c r="T329" s="232">
        <v>0.5</v>
      </c>
      <c r="U329" s="233">
        <v>0.23325397945811188</v>
      </c>
    </row>
    <row r="330" spans="1:21" x14ac:dyDescent="0.25">
      <c r="A330" s="196" t="s">
        <v>83</v>
      </c>
      <c r="B330" s="197">
        <v>1077</v>
      </c>
      <c r="C330" s="198">
        <v>2370</v>
      </c>
      <c r="D330" s="199">
        <v>666</v>
      </c>
      <c r="E330" s="199">
        <v>701</v>
      </c>
      <c r="F330" s="200">
        <v>4814</v>
      </c>
      <c r="G330" s="201">
        <v>38.200000000000003</v>
      </c>
      <c r="H330" s="202">
        <v>22.8</v>
      </c>
      <c r="I330" s="203">
        <v>0.18</v>
      </c>
      <c r="J330" s="204">
        <v>0.39</v>
      </c>
      <c r="K330" s="201">
        <v>0.16</v>
      </c>
      <c r="L330" s="202">
        <v>0.17</v>
      </c>
      <c r="M330" s="203">
        <v>70</v>
      </c>
      <c r="N330" s="204">
        <v>70</v>
      </c>
      <c r="O330" s="201">
        <v>75</v>
      </c>
      <c r="P330" s="202">
        <v>75</v>
      </c>
      <c r="Q330" s="205">
        <v>0.18</v>
      </c>
      <c r="R330" s="206">
        <v>0.18</v>
      </c>
      <c r="T330" s="231">
        <v>0.52</v>
      </c>
      <c r="U330" s="233">
        <v>0.24871772480266943</v>
      </c>
    </row>
    <row r="331" spans="1:21" x14ac:dyDescent="0.25">
      <c r="A331" s="181" t="s">
        <v>84</v>
      </c>
      <c r="B331" s="182">
        <v>856</v>
      </c>
      <c r="C331" s="183">
        <v>1871</v>
      </c>
      <c r="D331" s="184">
        <v>292</v>
      </c>
      <c r="E331" s="184">
        <v>364</v>
      </c>
      <c r="F331" s="185">
        <v>3382</v>
      </c>
      <c r="G331" s="186">
        <v>25.4</v>
      </c>
      <c r="H331" s="187">
        <v>16.3</v>
      </c>
      <c r="I331" s="192">
        <v>0.14000000000000001</v>
      </c>
      <c r="J331" s="193">
        <v>0.31</v>
      </c>
      <c r="K331" s="186">
        <v>7.0000000000000007E-2</v>
      </c>
      <c r="L331" s="187">
        <v>0.09</v>
      </c>
      <c r="M331" s="192">
        <v>70</v>
      </c>
      <c r="N331" s="193">
        <v>70</v>
      </c>
      <c r="O331" s="186">
        <v>75</v>
      </c>
      <c r="P331" s="187">
        <v>75</v>
      </c>
      <c r="Q331" s="194">
        <v>0.18</v>
      </c>
      <c r="R331" s="195">
        <v>0.18</v>
      </c>
    </row>
    <row r="332" spans="1:21" x14ac:dyDescent="0.25">
      <c r="A332" s="181" t="s">
        <v>85</v>
      </c>
      <c r="B332" s="182">
        <v>861</v>
      </c>
      <c r="C332" s="183">
        <v>1924</v>
      </c>
      <c r="D332" s="184">
        <v>202</v>
      </c>
      <c r="E332" s="184">
        <v>258</v>
      </c>
      <c r="F332" s="185">
        <v>3245</v>
      </c>
      <c r="G332" s="186">
        <v>19</v>
      </c>
      <c r="H332" s="187">
        <v>11.8</v>
      </c>
      <c r="I332" s="192">
        <v>0.14000000000000001</v>
      </c>
      <c r="J332" s="193">
        <v>0.32</v>
      </c>
      <c r="K332" s="186">
        <v>0.05</v>
      </c>
      <c r="L332" s="187">
        <v>0.06</v>
      </c>
      <c r="M332" s="192">
        <v>70</v>
      </c>
      <c r="N332" s="193">
        <v>70</v>
      </c>
      <c r="O332" s="186">
        <v>75</v>
      </c>
      <c r="P332" s="187">
        <v>75</v>
      </c>
      <c r="Q332" s="194">
        <v>0.18</v>
      </c>
      <c r="R332" s="195">
        <v>0.18</v>
      </c>
    </row>
    <row r="333" spans="1:21" x14ac:dyDescent="0.25">
      <c r="A333" s="181" t="s">
        <v>86</v>
      </c>
      <c r="B333" s="182">
        <v>864</v>
      </c>
      <c r="C333" s="183">
        <v>1935</v>
      </c>
      <c r="D333" s="184">
        <v>204</v>
      </c>
      <c r="E333" s="184">
        <v>264</v>
      </c>
      <c r="F333" s="185">
        <v>3266</v>
      </c>
      <c r="G333" s="186">
        <v>19.100000000000001</v>
      </c>
      <c r="H333" s="187">
        <v>12</v>
      </c>
      <c r="I333" s="192">
        <v>0.14000000000000001</v>
      </c>
      <c r="J333" s="193">
        <v>0.32</v>
      </c>
      <c r="K333" s="186">
        <v>0.05</v>
      </c>
      <c r="L333" s="187">
        <v>0.06</v>
      </c>
      <c r="M333" s="192">
        <v>70</v>
      </c>
      <c r="N333" s="193">
        <v>70</v>
      </c>
      <c r="O333" s="186">
        <v>75</v>
      </c>
      <c r="P333" s="187">
        <v>75</v>
      </c>
      <c r="Q333" s="194">
        <v>0.18</v>
      </c>
      <c r="R333" s="195">
        <v>0.18</v>
      </c>
    </row>
    <row r="334" spans="1:21" x14ac:dyDescent="0.25">
      <c r="A334" s="181" t="s">
        <v>87</v>
      </c>
      <c r="B334" s="182">
        <v>887</v>
      </c>
      <c r="C334" s="183">
        <v>1992</v>
      </c>
      <c r="D334" s="184">
        <v>211</v>
      </c>
      <c r="E334" s="184">
        <v>275</v>
      </c>
      <c r="F334" s="185">
        <v>3365</v>
      </c>
      <c r="G334" s="186">
        <v>19.2</v>
      </c>
      <c r="H334" s="187">
        <v>12.1</v>
      </c>
      <c r="I334" s="192">
        <v>0.15</v>
      </c>
      <c r="J334" s="193">
        <v>0.33</v>
      </c>
      <c r="K334" s="186">
        <v>0.05</v>
      </c>
      <c r="L334" s="187">
        <v>7.0000000000000007E-2</v>
      </c>
      <c r="M334" s="192">
        <v>70</v>
      </c>
      <c r="N334" s="193">
        <v>70</v>
      </c>
      <c r="O334" s="186">
        <v>75</v>
      </c>
      <c r="P334" s="187">
        <v>75</v>
      </c>
      <c r="Q334" s="194">
        <v>0.18</v>
      </c>
      <c r="R334" s="195">
        <v>0.18</v>
      </c>
    </row>
    <row r="335" spans="1:21" x14ac:dyDescent="0.25">
      <c r="A335" s="181" t="s">
        <v>88</v>
      </c>
      <c r="B335" s="182">
        <v>933</v>
      </c>
      <c r="C335" s="183">
        <v>2022</v>
      </c>
      <c r="D335" s="184">
        <v>332</v>
      </c>
      <c r="E335" s="184">
        <v>405</v>
      </c>
      <c r="F335" s="185">
        <v>3693</v>
      </c>
      <c r="G335" s="186">
        <v>26.3</v>
      </c>
      <c r="H335" s="187">
        <v>16.7</v>
      </c>
      <c r="I335" s="192">
        <v>0.15</v>
      </c>
      <c r="J335" s="193">
        <v>0.33</v>
      </c>
      <c r="K335" s="186">
        <v>0.08</v>
      </c>
      <c r="L335" s="187">
        <v>0.1</v>
      </c>
      <c r="M335" s="192">
        <v>70</v>
      </c>
      <c r="N335" s="193">
        <v>70</v>
      </c>
      <c r="O335" s="186">
        <v>75</v>
      </c>
      <c r="P335" s="187">
        <v>75</v>
      </c>
      <c r="Q335" s="194">
        <v>0.18</v>
      </c>
      <c r="R335" s="195">
        <v>0.18</v>
      </c>
    </row>
    <row r="336" spans="1:21" x14ac:dyDescent="0.25">
      <c r="A336" s="181" t="s">
        <v>89</v>
      </c>
      <c r="B336" s="182">
        <v>1065</v>
      </c>
      <c r="C336" s="183">
        <v>2363</v>
      </c>
      <c r="D336" s="184">
        <v>462</v>
      </c>
      <c r="E336" s="184">
        <v>520</v>
      </c>
      <c r="F336" s="185">
        <v>4410</v>
      </c>
      <c r="G336" s="186">
        <v>30.2</v>
      </c>
      <c r="H336" s="187">
        <v>18</v>
      </c>
      <c r="I336" s="192">
        <v>0.17</v>
      </c>
      <c r="J336" s="193">
        <v>0.39</v>
      </c>
      <c r="K336" s="186">
        <v>0.11</v>
      </c>
      <c r="L336" s="187">
        <v>0.12</v>
      </c>
      <c r="M336" s="192">
        <v>70</v>
      </c>
      <c r="N336" s="193">
        <v>70</v>
      </c>
      <c r="O336" s="186">
        <v>75</v>
      </c>
      <c r="P336" s="187">
        <v>75</v>
      </c>
      <c r="Q336" s="194">
        <v>0.18</v>
      </c>
      <c r="R336" s="195">
        <v>0.18</v>
      </c>
    </row>
    <row r="337" spans="1:18" x14ac:dyDescent="0.25">
      <c r="A337" s="196" t="s">
        <v>90</v>
      </c>
      <c r="B337" s="197">
        <v>1196</v>
      </c>
      <c r="C337" s="198">
        <v>3397</v>
      </c>
      <c r="D337" s="199">
        <v>965</v>
      </c>
      <c r="E337" s="199">
        <v>1038</v>
      </c>
      <c r="F337" s="200">
        <v>6595</v>
      </c>
      <c r="G337" s="201">
        <v>44.6</v>
      </c>
      <c r="H337" s="202">
        <v>23.4</v>
      </c>
      <c r="I337" s="203">
        <v>0.2</v>
      </c>
      <c r="J337" s="204">
        <v>0.56000000000000005</v>
      </c>
      <c r="K337" s="201">
        <v>0.23</v>
      </c>
      <c r="L337" s="202">
        <v>0.25</v>
      </c>
      <c r="M337" s="203">
        <v>70</v>
      </c>
      <c r="N337" s="204">
        <v>69.900000000000006</v>
      </c>
      <c r="O337" s="201">
        <v>75</v>
      </c>
      <c r="P337" s="202">
        <v>75</v>
      </c>
      <c r="Q337" s="205">
        <v>0.18</v>
      </c>
      <c r="R337" s="206">
        <v>0.18</v>
      </c>
    </row>
    <row r="338" spans="1:18" x14ac:dyDescent="0.25">
      <c r="A338" s="196" t="s">
        <v>91</v>
      </c>
      <c r="B338" s="197">
        <v>1343</v>
      </c>
      <c r="C338" s="198">
        <v>4071</v>
      </c>
      <c r="D338" s="199">
        <v>1258</v>
      </c>
      <c r="E338" s="199">
        <v>1536</v>
      </c>
      <c r="F338" s="200">
        <v>8207</v>
      </c>
      <c r="G338" s="201">
        <v>48.4</v>
      </c>
      <c r="H338" s="202">
        <v>27.4</v>
      </c>
      <c r="I338" s="203">
        <v>0.22</v>
      </c>
      <c r="J338" s="204">
        <v>0.67</v>
      </c>
      <c r="K338" s="201">
        <v>0.3</v>
      </c>
      <c r="L338" s="202">
        <v>0.37</v>
      </c>
      <c r="M338" s="203">
        <v>70</v>
      </c>
      <c r="N338" s="204">
        <v>69.900000000000006</v>
      </c>
      <c r="O338" s="201">
        <v>75</v>
      </c>
      <c r="P338" s="202">
        <v>75</v>
      </c>
      <c r="Q338" s="205">
        <v>0.18</v>
      </c>
      <c r="R338" s="206">
        <v>0.18</v>
      </c>
    </row>
    <row r="339" spans="1:18" x14ac:dyDescent="0.25">
      <c r="A339" s="196" t="s">
        <v>92</v>
      </c>
      <c r="B339" s="197">
        <v>1115</v>
      </c>
      <c r="C339" s="198">
        <v>3286</v>
      </c>
      <c r="D339" s="199">
        <v>856</v>
      </c>
      <c r="E339" s="199">
        <v>1000</v>
      </c>
      <c r="F339" s="200">
        <v>6258</v>
      </c>
      <c r="G339" s="201">
        <v>43.4</v>
      </c>
      <c r="H339" s="202">
        <v>23.3</v>
      </c>
      <c r="I339" s="203">
        <v>0.18</v>
      </c>
      <c r="J339" s="204">
        <v>0.54</v>
      </c>
      <c r="K339" s="201">
        <v>0.2</v>
      </c>
      <c r="L339" s="202">
        <v>0.24</v>
      </c>
      <c r="M339" s="203">
        <v>70</v>
      </c>
      <c r="N339" s="204">
        <v>69.900000000000006</v>
      </c>
      <c r="O339" s="201">
        <v>75</v>
      </c>
      <c r="P339" s="202">
        <v>75</v>
      </c>
      <c r="Q339" s="205">
        <v>0.18</v>
      </c>
      <c r="R339" s="206">
        <v>0.18</v>
      </c>
    </row>
    <row r="340" spans="1:18" x14ac:dyDescent="0.25">
      <c r="A340" s="181" t="s">
        <v>93</v>
      </c>
      <c r="B340" s="182">
        <v>770</v>
      </c>
      <c r="C340" s="183">
        <v>1655</v>
      </c>
      <c r="D340" s="184">
        <v>249</v>
      </c>
      <c r="E340" s="184">
        <v>320</v>
      </c>
      <c r="F340" s="185">
        <v>2993</v>
      </c>
      <c r="G340" s="186">
        <v>24.4</v>
      </c>
      <c r="H340" s="187">
        <v>16.2</v>
      </c>
      <c r="I340" s="192">
        <v>0.13</v>
      </c>
      <c r="J340" s="193">
        <v>0.27</v>
      </c>
      <c r="K340" s="186">
        <v>0.06</v>
      </c>
      <c r="L340" s="187">
        <v>0.08</v>
      </c>
      <c r="M340" s="192">
        <v>70</v>
      </c>
      <c r="N340" s="193">
        <v>70</v>
      </c>
      <c r="O340" s="186">
        <v>75</v>
      </c>
      <c r="P340" s="187">
        <v>75</v>
      </c>
      <c r="Q340" s="194">
        <v>0.18</v>
      </c>
      <c r="R340" s="195">
        <v>0.18</v>
      </c>
    </row>
    <row r="341" spans="1:18" x14ac:dyDescent="0.25">
      <c r="A341" s="181" t="s">
        <v>94</v>
      </c>
      <c r="B341" s="182">
        <v>600</v>
      </c>
      <c r="C341" s="183">
        <v>1196</v>
      </c>
      <c r="D341" s="184">
        <v>88</v>
      </c>
      <c r="E341" s="184">
        <v>105</v>
      </c>
      <c r="F341" s="185">
        <v>1988</v>
      </c>
      <c r="G341" s="186">
        <v>12.8</v>
      </c>
      <c r="H341" s="187">
        <v>8</v>
      </c>
      <c r="I341" s="192">
        <v>0.1</v>
      </c>
      <c r="J341" s="193">
        <v>0.2</v>
      </c>
      <c r="K341" s="186">
        <v>0.02</v>
      </c>
      <c r="L341" s="187">
        <v>0.02</v>
      </c>
      <c r="M341" s="192">
        <v>70</v>
      </c>
      <c r="N341" s="193">
        <v>70</v>
      </c>
      <c r="O341" s="186">
        <v>75</v>
      </c>
      <c r="P341" s="187">
        <v>75</v>
      </c>
      <c r="Q341" s="194">
        <v>0.18</v>
      </c>
      <c r="R341" s="195">
        <v>0.18</v>
      </c>
    </row>
    <row r="342" spans="1:18" x14ac:dyDescent="0.25">
      <c r="A342" s="181" t="s">
        <v>95</v>
      </c>
      <c r="B342" s="182">
        <v>509</v>
      </c>
      <c r="C342" s="183">
        <v>1074</v>
      </c>
      <c r="D342" s="184">
        <v>74</v>
      </c>
      <c r="E342" s="184">
        <v>95</v>
      </c>
      <c r="F342" s="185">
        <v>1752</v>
      </c>
      <c r="G342" s="186">
        <v>12.7</v>
      </c>
      <c r="H342" s="187">
        <v>8.1</v>
      </c>
      <c r="I342" s="192">
        <v>0.08</v>
      </c>
      <c r="J342" s="193">
        <v>0.18</v>
      </c>
      <c r="K342" s="186">
        <v>0.02</v>
      </c>
      <c r="L342" s="187">
        <v>0.02</v>
      </c>
      <c r="M342" s="192">
        <v>70</v>
      </c>
      <c r="N342" s="193">
        <v>70</v>
      </c>
      <c r="O342" s="186">
        <v>75</v>
      </c>
      <c r="P342" s="187">
        <v>75</v>
      </c>
      <c r="Q342" s="194">
        <v>0.18</v>
      </c>
      <c r="R342" s="195">
        <v>0.18</v>
      </c>
    </row>
    <row r="343" spans="1:18" x14ac:dyDescent="0.25">
      <c r="A343" s="181" t="s">
        <v>96</v>
      </c>
      <c r="B343" s="182">
        <v>433</v>
      </c>
      <c r="C343" s="183">
        <v>848</v>
      </c>
      <c r="D343" s="184">
        <v>63</v>
      </c>
      <c r="E343" s="184">
        <v>74</v>
      </c>
      <c r="F343" s="185">
        <v>1418</v>
      </c>
      <c r="G343" s="186">
        <v>12.7</v>
      </c>
      <c r="H343" s="187">
        <v>8</v>
      </c>
      <c r="I343" s="192">
        <v>7.0000000000000007E-2</v>
      </c>
      <c r="J343" s="193">
        <v>0.14000000000000001</v>
      </c>
      <c r="K343" s="186">
        <v>0.01</v>
      </c>
      <c r="L343" s="187">
        <v>0.02</v>
      </c>
      <c r="M343" s="192">
        <v>70</v>
      </c>
      <c r="N343" s="193">
        <v>70</v>
      </c>
      <c r="O343" s="186">
        <v>75</v>
      </c>
      <c r="P343" s="187">
        <v>75</v>
      </c>
      <c r="Q343" s="194">
        <v>0.18</v>
      </c>
      <c r="R343" s="195">
        <v>0.18</v>
      </c>
    </row>
    <row r="344" spans="1:18" x14ac:dyDescent="0.25">
      <c r="A344" s="181" t="s">
        <v>97</v>
      </c>
      <c r="B344" s="207">
        <v>276</v>
      </c>
      <c r="C344" s="208">
        <v>548</v>
      </c>
      <c r="D344" s="209">
        <v>40</v>
      </c>
      <c r="E344" s="209">
        <v>48</v>
      </c>
      <c r="F344" s="210">
        <v>911</v>
      </c>
      <c r="G344" s="211">
        <v>12.6</v>
      </c>
      <c r="H344" s="212">
        <v>8</v>
      </c>
      <c r="I344" s="213">
        <v>0.05</v>
      </c>
      <c r="J344" s="214">
        <v>0.09</v>
      </c>
      <c r="K344" s="211">
        <v>0.01</v>
      </c>
      <c r="L344" s="212">
        <v>0.01</v>
      </c>
      <c r="M344" s="213">
        <v>70</v>
      </c>
      <c r="N344" s="214">
        <v>70</v>
      </c>
      <c r="O344" s="211">
        <v>75</v>
      </c>
      <c r="P344" s="212">
        <v>75</v>
      </c>
      <c r="Q344" s="215">
        <v>0.18</v>
      </c>
      <c r="R344" s="216">
        <v>0.18</v>
      </c>
    </row>
    <row r="345" spans="1:18" x14ac:dyDescent="0.25">
      <c r="A345" s="181" t="s">
        <v>98</v>
      </c>
      <c r="B345" s="217">
        <v>16823</v>
      </c>
      <c r="C345" s="218">
        <v>39780</v>
      </c>
      <c r="D345" s="219">
        <v>8584</v>
      </c>
      <c r="E345" s="219">
        <v>9365</v>
      </c>
      <c r="F345" s="220">
        <v>74553</v>
      </c>
      <c r="G345" s="221">
        <v>33.799999999999997</v>
      </c>
      <c r="H345" s="222">
        <v>19.100000000000001</v>
      </c>
      <c r="I345" s="223"/>
      <c r="J345" s="223"/>
      <c r="K345" s="223"/>
      <c r="L345" s="223"/>
    </row>
    <row r="347" spans="1:18" x14ac:dyDescent="0.25">
      <c r="A347" s="64" t="s">
        <v>99</v>
      </c>
      <c r="B347" s="155">
        <v>56604</v>
      </c>
    </row>
    <row r="348" spans="1:18" x14ac:dyDescent="0.25">
      <c r="A348" s="64" t="s">
        <v>100</v>
      </c>
      <c r="B348" s="155">
        <v>17950</v>
      </c>
    </row>
    <row r="349" spans="1:18" x14ac:dyDescent="0.25">
      <c r="A349" s="64" t="s">
        <v>101</v>
      </c>
      <c r="B349" s="155">
        <v>74553</v>
      </c>
    </row>
    <row r="350" spans="1:18" x14ac:dyDescent="0.25">
      <c r="B350" s="155"/>
    </row>
    <row r="351" spans="1:18" x14ac:dyDescent="0.25">
      <c r="A351" s="245" t="s">
        <v>102</v>
      </c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</row>
    <row r="352" spans="1:18" x14ac:dyDescent="0.25">
      <c r="A352" s="64" t="s">
        <v>103</v>
      </c>
      <c r="B352" s="64">
        <v>1534</v>
      </c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</row>
    <row r="353" spans="1:18" x14ac:dyDescent="0.25">
      <c r="A353" s="64" t="s">
        <v>104</v>
      </c>
      <c r="B353" s="64">
        <v>1536</v>
      </c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</row>
    <row r="354" spans="1:18" x14ac:dyDescent="0.25">
      <c r="A354" s="64" t="s">
        <v>105</v>
      </c>
      <c r="B354" s="64">
        <v>1537</v>
      </c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</row>
    <row r="355" spans="1:18" x14ac:dyDescent="0.25">
      <c r="A355" s="64" t="s">
        <v>106</v>
      </c>
      <c r="B355" s="64">
        <v>1535</v>
      </c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</row>
    <row r="356" spans="1:18" x14ac:dyDescent="0.25">
      <c r="A356" s="64" t="s">
        <v>107</v>
      </c>
      <c r="B356" s="64">
        <v>1363</v>
      </c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</row>
    <row r="357" spans="1:18" x14ac:dyDescent="0.25">
      <c r="A357" s="64" t="s">
        <v>108</v>
      </c>
      <c r="B357" s="64">
        <v>1362</v>
      </c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 spans="1:18" x14ac:dyDescent="0.25">
      <c r="A358" s="64" t="s">
        <v>109</v>
      </c>
      <c r="B358" s="64">
        <v>1359</v>
      </c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</row>
    <row r="359" spans="1:18" x14ac:dyDescent="0.25">
      <c r="A359" s="64" t="s">
        <v>110</v>
      </c>
      <c r="B359" s="64">
        <v>1360</v>
      </c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</row>
    <row r="361" spans="1:18" x14ac:dyDescent="0.25">
      <c r="A361" s="156" t="s">
        <v>118</v>
      </c>
      <c r="B361" s="157" t="s">
        <v>61</v>
      </c>
      <c r="C361" s="157"/>
    </row>
    <row r="363" spans="1:18" ht="15.75" thickBot="1" x14ac:dyDescent="0.3">
      <c r="A363" s="245" t="s">
        <v>62</v>
      </c>
      <c r="B363" s="388" t="s">
        <v>63</v>
      </c>
      <c r="C363" s="389" t="s">
        <v>63</v>
      </c>
      <c r="D363" s="389" t="s">
        <v>63</v>
      </c>
      <c r="E363" s="389" t="s">
        <v>63</v>
      </c>
      <c r="F363" s="390" t="s">
        <v>64</v>
      </c>
      <c r="G363" s="391" t="s">
        <v>64</v>
      </c>
      <c r="H363" s="392" t="s">
        <v>65</v>
      </c>
      <c r="I363" s="393" t="s">
        <v>65</v>
      </c>
      <c r="J363" s="391" t="s">
        <v>65</v>
      </c>
      <c r="K363" s="391" t="s">
        <v>65</v>
      </c>
      <c r="L363" s="392" t="s">
        <v>66</v>
      </c>
      <c r="M363" s="393" t="s">
        <v>66</v>
      </c>
      <c r="N363" s="391" t="s">
        <v>66</v>
      </c>
      <c r="O363" s="391" t="s">
        <v>66</v>
      </c>
      <c r="P363" s="392" t="s">
        <v>67</v>
      </c>
      <c r="Q363" s="394" t="s">
        <v>67</v>
      </c>
      <c r="R363" s="395"/>
    </row>
    <row r="364" spans="1:18" x14ac:dyDescent="0.25">
      <c r="A364" s="3" t="s">
        <v>68</v>
      </c>
      <c r="B364" s="160" t="s">
        <v>69</v>
      </c>
      <c r="C364" s="161" t="s">
        <v>69</v>
      </c>
      <c r="D364" s="162" t="s">
        <v>70</v>
      </c>
      <c r="E364" s="162" t="s">
        <v>70</v>
      </c>
      <c r="F364" s="163" t="s">
        <v>71</v>
      </c>
      <c r="G364" s="164" t="s">
        <v>70</v>
      </c>
      <c r="H364" s="165" t="s">
        <v>70</v>
      </c>
      <c r="I364" s="166" t="s">
        <v>69</v>
      </c>
      <c r="J364" s="167" t="s">
        <v>69</v>
      </c>
      <c r="K364" s="164" t="s">
        <v>70</v>
      </c>
      <c r="L364" s="165" t="s">
        <v>70</v>
      </c>
      <c r="M364" s="166" t="s">
        <v>69</v>
      </c>
      <c r="N364" s="167" t="s">
        <v>69</v>
      </c>
      <c r="O364" s="164" t="s">
        <v>70</v>
      </c>
      <c r="P364" s="165" t="s">
        <v>70</v>
      </c>
      <c r="Q364" s="168" t="s">
        <v>70</v>
      </c>
      <c r="R364" s="169" t="s">
        <v>70</v>
      </c>
    </row>
    <row r="365" spans="1:18" x14ac:dyDescent="0.25">
      <c r="A365" s="170" t="s">
        <v>72</v>
      </c>
      <c r="B365" s="171" t="s">
        <v>4</v>
      </c>
      <c r="C365" s="172" t="s">
        <v>5</v>
      </c>
      <c r="D365" s="173" t="s">
        <v>4</v>
      </c>
      <c r="E365" s="173" t="s">
        <v>5</v>
      </c>
      <c r="F365" s="174" t="s">
        <v>73</v>
      </c>
      <c r="G365" s="175" t="s">
        <v>4</v>
      </c>
      <c r="H365" s="176" t="s">
        <v>5</v>
      </c>
      <c r="I365" s="177" t="s">
        <v>4</v>
      </c>
      <c r="J365" s="178" t="s">
        <v>5</v>
      </c>
      <c r="K365" s="175" t="s">
        <v>4</v>
      </c>
      <c r="L365" s="176" t="s">
        <v>5</v>
      </c>
      <c r="M365" s="177" t="s">
        <v>4</v>
      </c>
      <c r="N365" s="178" t="s">
        <v>5</v>
      </c>
      <c r="O365" s="175" t="s">
        <v>4</v>
      </c>
      <c r="P365" s="176" t="s">
        <v>5</v>
      </c>
      <c r="Q365" s="179" t="s">
        <v>4</v>
      </c>
      <c r="R365" s="180" t="s">
        <v>5</v>
      </c>
    </row>
    <row r="366" spans="1:18" x14ac:dyDescent="0.25">
      <c r="A366" s="181" t="s">
        <v>74</v>
      </c>
      <c r="B366" s="182">
        <v>135</v>
      </c>
      <c r="C366" s="183">
        <v>135</v>
      </c>
      <c r="D366" s="184">
        <v>9</v>
      </c>
      <c r="E366" s="184">
        <v>12</v>
      </c>
      <c r="F366" s="185">
        <v>291</v>
      </c>
      <c r="G366" s="186">
        <v>6.1</v>
      </c>
      <c r="H366" s="187">
        <v>8.1999999999999993</v>
      </c>
      <c r="I366" s="188">
        <v>0.02</v>
      </c>
      <c r="J366" s="189">
        <v>0.02</v>
      </c>
      <c r="K366" s="190">
        <v>0</v>
      </c>
      <c r="L366" s="191">
        <v>0</v>
      </c>
      <c r="M366" s="192">
        <v>70</v>
      </c>
      <c r="N366" s="193">
        <v>70</v>
      </c>
      <c r="O366" s="186">
        <v>75</v>
      </c>
      <c r="P366" s="187">
        <v>75</v>
      </c>
      <c r="Q366" s="194">
        <v>0</v>
      </c>
      <c r="R366" s="195">
        <v>0</v>
      </c>
    </row>
    <row r="367" spans="1:18" x14ac:dyDescent="0.25">
      <c r="A367" s="181" t="s">
        <v>75</v>
      </c>
      <c r="B367" s="182">
        <v>80</v>
      </c>
      <c r="C367" s="183">
        <v>82</v>
      </c>
      <c r="D367" s="184">
        <v>5</v>
      </c>
      <c r="E367" s="184">
        <v>7</v>
      </c>
      <c r="F367" s="185">
        <v>175</v>
      </c>
      <c r="G367" s="186">
        <v>6.1</v>
      </c>
      <c r="H367" s="187">
        <v>8.1999999999999993</v>
      </c>
      <c r="I367" s="192">
        <v>0.01</v>
      </c>
      <c r="J367" s="193">
        <v>0.01</v>
      </c>
      <c r="K367" s="186">
        <v>0</v>
      </c>
      <c r="L367" s="187">
        <v>0</v>
      </c>
      <c r="M367" s="192">
        <v>70</v>
      </c>
      <c r="N367" s="193">
        <v>70</v>
      </c>
      <c r="O367" s="186">
        <v>75</v>
      </c>
      <c r="P367" s="187">
        <v>75</v>
      </c>
      <c r="Q367" s="194">
        <v>0</v>
      </c>
      <c r="R367" s="195">
        <v>0</v>
      </c>
    </row>
    <row r="368" spans="1:18" x14ac:dyDescent="0.25">
      <c r="A368" s="181" t="s">
        <v>76</v>
      </c>
      <c r="B368" s="182">
        <v>61</v>
      </c>
      <c r="C368" s="183">
        <v>68</v>
      </c>
      <c r="D368" s="184">
        <v>4</v>
      </c>
      <c r="E368" s="184">
        <v>6</v>
      </c>
      <c r="F368" s="185">
        <v>139</v>
      </c>
      <c r="G368" s="186">
        <v>6.1</v>
      </c>
      <c r="H368" s="187">
        <v>8.1999999999999993</v>
      </c>
      <c r="I368" s="192">
        <v>0.01</v>
      </c>
      <c r="J368" s="193">
        <v>0.01</v>
      </c>
      <c r="K368" s="186">
        <v>0</v>
      </c>
      <c r="L368" s="187">
        <v>0</v>
      </c>
      <c r="M368" s="192">
        <v>70</v>
      </c>
      <c r="N368" s="193">
        <v>70</v>
      </c>
      <c r="O368" s="186">
        <v>75</v>
      </c>
      <c r="P368" s="187">
        <v>75</v>
      </c>
      <c r="Q368" s="194">
        <v>0</v>
      </c>
      <c r="R368" s="195">
        <v>0</v>
      </c>
    </row>
    <row r="369" spans="1:18" x14ac:dyDescent="0.25">
      <c r="A369" s="181" t="s">
        <v>77</v>
      </c>
      <c r="B369" s="182">
        <v>66</v>
      </c>
      <c r="C369" s="183">
        <v>71</v>
      </c>
      <c r="D369" s="184">
        <v>4</v>
      </c>
      <c r="E369" s="184">
        <v>6</v>
      </c>
      <c r="F369" s="185">
        <v>147</v>
      </c>
      <c r="G369" s="186">
        <v>6.1</v>
      </c>
      <c r="H369" s="187">
        <v>8.1999999999999993</v>
      </c>
      <c r="I369" s="192">
        <v>0.01</v>
      </c>
      <c r="J369" s="193">
        <v>0.01</v>
      </c>
      <c r="K369" s="186">
        <v>0</v>
      </c>
      <c r="L369" s="187">
        <v>0</v>
      </c>
      <c r="M369" s="192">
        <v>70</v>
      </c>
      <c r="N369" s="193">
        <v>70</v>
      </c>
      <c r="O369" s="186">
        <v>75</v>
      </c>
      <c r="P369" s="187">
        <v>75</v>
      </c>
      <c r="Q369" s="194">
        <v>0</v>
      </c>
      <c r="R369" s="195">
        <v>0</v>
      </c>
    </row>
    <row r="370" spans="1:18" x14ac:dyDescent="0.25">
      <c r="A370" s="181" t="s">
        <v>78</v>
      </c>
      <c r="B370" s="182">
        <v>113</v>
      </c>
      <c r="C370" s="183">
        <v>103</v>
      </c>
      <c r="D370" s="184">
        <v>7</v>
      </c>
      <c r="E370" s="184">
        <v>9</v>
      </c>
      <c r="F370" s="185">
        <v>233</v>
      </c>
      <c r="G370" s="186">
        <v>6.1</v>
      </c>
      <c r="H370" s="187">
        <v>8.1999999999999993</v>
      </c>
      <c r="I370" s="192">
        <v>0.02</v>
      </c>
      <c r="J370" s="193">
        <v>0.02</v>
      </c>
      <c r="K370" s="186">
        <v>0</v>
      </c>
      <c r="L370" s="187">
        <v>0</v>
      </c>
      <c r="M370" s="192">
        <v>70</v>
      </c>
      <c r="N370" s="193">
        <v>70</v>
      </c>
      <c r="O370" s="186">
        <v>75</v>
      </c>
      <c r="P370" s="187">
        <v>75</v>
      </c>
      <c r="Q370" s="194">
        <v>0</v>
      </c>
      <c r="R370" s="195">
        <v>0</v>
      </c>
    </row>
    <row r="371" spans="1:18" x14ac:dyDescent="0.25">
      <c r="A371" s="181" t="s">
        <v>79</v>
      </c>
      <c r="B371" s="182">
        <v>262</v>
      </c>
      <c r="C371" s="183">
        <v>234</v>
      </c>
      <c r="D371" s="184">
        <v>17</v>
      </c>
      <c r="E371" s="184">
        <v>21</v>
      </c>
      <c r="F371" s="185">
        <v>535</v>
      </c>
      <c r="G371" s="186">
        <v>6.1</v>
      </c>
      <c r="H371" s="187">
        <v>8.1999999999999993</v>
      </c>
      <c r="I371" s="192">
        <v>0.04</v>
      </c>
      <c r="J371" s="193">
        <v>0.04</v>
      </c>
      <c r="K371" s="186">
        <v>0</v>
      </c>
      <c r="L371" s="187">
        <v>0</v>
      </c>
      <c r="M371" s="192">
        <v>70</v>
      </c>
      <c r="N371" s="193">
        <v>70</v>
      </c>
      <c r="O371" s="186">
        <v>75</v>
      </c>
      <c r="P371" s="187">
        <v>75</v>
      </c>
      <c r="Q371" s="194">
        <v>0</v>
      </c>
      <c r="R371" s="195">
        <v>0</v>
      </c>
    </row>
    <row r="372" spans="1:18" x14ac:dyDescent="0.25">
      <c r="A372" s="181" t="s">
        <v>80</v>
      </c>
      <c r="B372" s="182">
        <v>717</v>
      </c>
      <c r="C372" s="183">
        <v>592</v>
      </c>
      <c r="D372" s="184">
        <v>106</v>
      </c>
      <c r="E372" s="184">
        <v>119</v>
      </c>
      <c r="F372" s="185">
        <v>1534</v>
      </c>
      <c r="G372" s="186">
        <v>12.9</v>
      </c>
      <c r="H372" s="187">
        <v>16.7</v>
      </c>
      <c r="I372" s="192">
        <v>0.12</v>
      </c>
      <c r="J372" s="193">
        <v>0.1</v>
      </c>
      <c r="K372" s="186">
        <v>0.03</v>
      </c>
      <c r="L372" s="187">
        <v>0.03</v>
      </c>
      <c r="M372" s="192">
        <v>70</v>
      </c>
      <c r="N372" s="193">
        <v>70</v>
      </c>
      <c r="O372" s="186">
        <v>75</v>
      </c>
      <c r="P372" s="187">
        <v>75</v>
      </c>
      <c r="Q372" s="194">
        <v>0</v>
      </c>
      <c r="R372" s="195">
        <v>0</v>
      </c>
    </row>
    <row r="373" spans="1:18" x14ac:dyDescent="0.25">
      <c r="A373" s="196" t="s">
        <v>81</v>
      </c>
      <c r="B373" s="197">
        <v>1299</v>
      </c>
      <c r="C373" s="198">
        <v>1045</v>
      </c>
      <c r="D373" s="199">
        <v>608</v>
      </c>
      <c r="E373" s="199">
        <v>363</v>
      </c>
      <c r="F373" s="200">
        <v>3316</v>
      </c>
      <c r="G373" s="201">
        <v>31.9</v>
      </c>
      <c r="H373" s="202">
        <v>25.8</v>
      </c>
      <c r="I373" s="203">
        <v>0.21</v>
      </c>
      <c r="J373" s="204">
        <v>0.17</v>
      </c>
      <c r="K373" s="201">
        <v>0.14000000000000001</v>
      </c>
      <c r="L373" s="202">
        <v>0.09</v>
      </c>
      <c r="M373" s="203">
        <v>70</v>
      </c>
      <c r="N373" s="204">
        <v>70</v>
      </c>
      <c r="O373" s="201">
        <v>75</v>
      </c>
      <c r="P373" s="202">
        <v>75</v>
      </c>
      <c r="Q373" s="205">
        <v>0</v>
      </c>
      <c r="R373" s="206">
        <v>0</v>
      </c>
    </row>
    <row r="374" spans="1:18" x14ac:dyDescent="0.25">
      <c r="A374" s="196" t="s">
        <v>82</v>
      </c>
      <c r="B374" s="197">
        <v>1331</v>
      </c>
      <c r="C374" s="198">
        <v>1068</v>
      </c>
      <c r="D374" s="199">
        <v>657</v>
      </c>
      <c r="E374" s="199">
        <v>421</v>
      </c>
      <c r="F374" s="200">
        <v>3477</v>
      </c>
      <c r="G374" s="201">
        <v>33</v>
      </c>
      <c r="H374" s="202">
        <v>28.3</v>
      </c>
      <c r="I374" s="203">
        <v>0.22</v>
      </c>
      <c r="J374" s="204">
        <v>0.18</v>
      </c>
      <c r="K374" s="201">
        <v>0.16</v>
      </c>
      <c r="L374" s="202">
        <v>0.1</v>
      </c>
      <c r="M374" s="203">
        <v>70</v>
      </c>
      <c r="N374" s="204">
        <v>70</v>
      </c>
      <c r="O374" s="201">
        <v>75</v>
      </c>
      <c r="P374" s="202">
        <v>75</v>
      </c>
      <c r="Q374" s="205">
        <v>0</v>
      </c>
      <c r="R374" s="206">
        <v>0</v>
      </c>
    </row>
    <row r="375" spans="1:18" x14ac:dyDescent="0.25">
      <c r="A375" s="196" t="s">
        <v>83</v>
      </c>
      <c r="B375" s="197">
        <v>1083</v>
      </c>
      <c r="C375" s="198">
        <v>869</v>
      </c>
      <c r="D375" s="199">
        <v>341</v>
      </c>
      <c r="E375" s="199">
        <v>258</v>
      </c>
      <c r="F375" s="200">
        <v>2550</v>
      </c>
      <c r="G375" s="201">
        <v>23.9</v>
      </c>
      <c r="H375" s="202">
        <v>22.9</v>
      </c>
      <c r="I375" s="203">
        <v>0.18</v>
      </c>
      <c r="J375" s="204">
        <v>0.14000000000000001</v>
      </c>
      <c r="K375" s="201">
        <v>0.08</v>
      </c>
      <c r="L375" s="202">
        <v>0.06</v>
      </c>
      <c r="M375" s="203">
        <v>70</v>
      </c>
      <c r="N375" s="204">
        <v>70</v>
      </c>
      <c r="O375" s="201">
        <v>75</v>
      </c>
      <c r="P375" s="202">
        <v>75</v>
      </c>
      <c r="Q375" s="205">
        <v>0</v>
      </c>
      <c r="R375" s="206">
        <v>0</v>
      </c>
    </row>
    <row r="376" spans="1:18" x14ac:dyDescent="0.25">
      <c r="A376" s="181" t="s">
        <v>84</v>
      </c>
      <c r="B376" s="182">
        <v>866</v>
      </c>
      <c r="C376" s="183">
        <v>740</v>
      </c>
      <c r="D376" s="184">
        <v>143</v>
      </c>
      <c r="E376" s="184">
        <v>151</v>
      </c>
      <c r="F376" s="185">
        <v>1900</v>
      </c>
      <c r="G376" s="186">
        <v>14.2</v>
      </c>
      <c r="H376" s="187">
        <v>16.899999999999999</v>
      </c>
      <c r="I376" s="192">
        <v>0.14000000000000001</v>
      </c>
      <c r="J376" s="193">
        <v>0.12</v>
      </c>
      <c r="K376" s="186">
        <v>0.03</v>
      </c>
      <c r="L376" s="187">
        <v>0.04</v>
      </c>
      <c r="M376" s="192">
        <v>70</v>
      </c>
      <c r="N376" s="193">
        <v>70</v>
      </c>
      <c r="O376" s="186">
        <v>75</v>
      </c>
      <c r="P376" s="187">
        <v>75</v>
      </c>
      <c r="Q376" s="194">
        <v>0</v>
      </c>
      <c r="R376" s="195">
        <v>0</v>
      </c>
    </row>
    <row r="377" spans="1:18" x14ac:dyDescent="0.25">
      <c r="A377" s="181" t="s">
        <v>85</v>
      </c>
      <c r="B377" s="182">
        <v>868</v>
      </c>
      <c r="C377" s="183">
        <v>764</v>
      </c>
      <c r="D377" s="184">
        <v>101</v>
      </c>
      <c r="E377" s="184">
        <v>109</v>
      </c>
      <c r="F377" s="185">
        <v>1842</v>
      </c>
      <c r="G377" s="186">
        <v>10.4</v>
      </c>
      <c r="H377" s="187">
        <v>12.5</v>
      </c>
      <c r="I377" s="192">
        <v>0.14000000000000001</v>
      </c>
      <c r="J377" s="193">
        <v>0.13</v>
      </c>
      <c r="K377" s="186">
        <v>0.02</v>
      </c>
      <c r="L377" s="187">
        <v>0.03</v>
      </c>
      <c r="M377" s="192">
        <v>70</v>
      </c>
      <c r="N377" s="193">
        <v>70</v>
      </c>
      <c r="O377" s="186">
        <v>75</v>
      </c>
      <c r="P377" s="187">
        <v>75</v>
      </c>
      <c r="Q377" s="194">
        <v>0</v>
      </c>
      <c r="R377" s="195">
        <v>0</v>
      </c>
    </row>
    <row r="378" spans="1:18" x14ac:dyDescent="0.25">
      <c r="A378" s="181" t="s">
        <v>86</v>
      </c>
      <c r="B378" s="182">
        <v>870</v>
      </c>
      <c r="C378" s="183">
        <v>767</v>
      </c>
      <c r="D378" s="184">
        <v>102</v>
      </c>
      <c r="E378" s="184">
        <v>114</v>
      </c>
      <c r="F378" s="185">
        <v>1854</v>
      </c>
      <c r="G378" s="186">
        <v>10.5</v>
      </c>
      <c r="H378" s="187">
        <v>12.9</v>
      </c>
      <c r="I378" s="192">
        <v>0.14000000000000001</v>
      </c>
      <c r="J378" s="193">
        <v>0.13</v>
      </c>
      <c r="K378" s="186">
        <v>0.02</v>
      </c>
      <c r="L378" s="187">
        <v>0.03</v>
      </c>
      <c r="M378" s="192">
        <v>70</v>
      </c>
      <c r="N378" s="193">
        <v>70</v>
      </c>
      <c r="O378" s="186">
        <v>75</v>
      </c>
      <c r="P378" s="187">
        <v>75</v>
      </c>
      <c r="Q378" s="194">
        <v>0</v>
      </c>
      <c r="R378" s="195">
        <v>0</v>
      </c>
    </row>
    <row r="379" spans="1:18" x14ac:dyDescent="0.25">
      <c r="A379" s="181" t="s">
        <v>87</v>
      </c>
      <c r="B379" s="182">
        <v>894</v>
      </c>
      <c r="C379" s="183">
        <v>789</v>
      </c>
      <c r="D379" s="184">
        <v>106</v>
      </c>
      <c r="E379" s="184">
        <v>120</v>
      </c>
      <c r="F379" s="185">
        <v>1909</v>
      </c>
      <c r="G379" s="186">
        <v>10.6</v>
      </c>
      <c r="H379" s="187">
        <v>13.2</v>
      </c>
      <c r="I379" s="192">
        <v>0.15</v>
      </c>
      <c r="J379" s="193">
        <v>0.13</v>
      </c>
      <c r="K379" s="186">
        <v>0.03</v>
      </c>
      <c r="L379" s="187">
        <v>0.03</v>
      </c>
      <c r="M379" s="192">
        <v>70</v>
      </c>
      <c r="N379" s="193">
        <v>70</v>
      </c>
      <c r="O379" s="186">
        <v>75</v>
      </c>
      <c r="P379" s="187">
        <v>75</v>
      </c>
      <c r="Q379" s="194">
        <v>0</v>
      </c>
      <c r="R379" s="195">
        <v>0</v>
      </c>
    </row>
    <row r="380" spans="1:18" x14ac:dyDescent="0.25">
      <c r="A380" s="181" t="s">
        <v>88</v>
      </c>
      <c r="B380" s="182">
        <v>944</v>
      </c>
      <c r="C380" s="183">
        <v>791</v>
      </c>
      <c r="D380" s="184">
        <v>168</v>
      </c>
      <c r="E380" s="184">
        <v>174</v>
      </c>
      <c r="F380" s="185">
        <v>2077</v>
      </c>
      <c r="G380" s="186">
        <v>15.1</v>
      </c>
      <c r="H380" s="187">
        <v>18</v>
      </c>
      <c r="I380" s="192">
        <v>0.15</v>
      </c>
      <c r="J380" s="193">
        <v>0.13</v>
      </c>
      <c r="K380" s="186">
        <v>0.04</v>
      </c>
      <c r="L380" s="187">
        <v>0.04</v>
      </c>
      <c r="M380" s="192">
        <v>70</v>
      </c>
      <c r="N380" s="193">
        <v>70</v>
      </c>
      <c r="O380" s="186">
        <v>75</v>
      </c>
      <c r="P380" s="187">
        <v>75</v>
      </c>
      <c r="Q380" s="194">
        <v>0</v>
      </c>
      <c r="R380" s="195">
        <v>0</v>
      </c>
    </row>
    <row r="381" spans="1:18" x14ac:dyDescent="0.25">
      <c r="A381" s="181" t="s">
        <v>89</v>
      </c>
      <c r="B381" s="182">
        <v>1078</v>
      </c>
      <c r="C381" s="183">
        <v>897</v>
      </c>
      <c r="D381" s="184">
        <v>262</v>
      </c>
      <c r="E381" s="184">
        <v>244</v>
      </c>
      <c r="F381" s="185">
        <v>2482</v>
      </c>
      <c r="G381" s="186">
        <v>19.600000000000001</v>
      </c>
      <c r="H381" s="187">
        <v>21.4</v>
      </c>
      <c r="I381" s="192">
        <v>0.18</v>
      </c>
      <c r="J381" s="193">
        <v>0.15</v>
      </c>
      <c r="K381" s="186">
        <v>0.06</v>
      </c>
      <c r="L381" s="187">
        <v>0.06</v>
      </c>
      <c r="M381" s="192">
        <v>70</v>
      </c>
      <c r="N381" s="193">
        <v>70</v>
      </c>
      <c r="O381" s="186">
        <v>75</v>
      </c>
      <c r="P381" s="187">
        <v>75</v>
      </c>
      <c r="Q381" s="194">
        <v>0</v>
      </c>
      <c r="R381" s="195">
        <v>0</v>
      </c>
    </row>
    <row r="382" spans="1:18" x14ac:dyDescent="0.25">
      <c r="A382" s="196" t="s">
        <v>90</v>
      </c>
      <c r="B382" s="197">
        <v>1215</v>
      </c>
      <c r="C382" s="198">
        <v>1053</v>
      </c>
      <c r="D382" s="199">
        <v>367</v>
      </c>
      <c r="E382" s="199">
        <v>548</v>
      </c>
      <c r="F382" s="200">
        <v>3183</v>
      </c>
      <c r="G382" s="201">
        <v>23.2</v>
      </c>
      <c r="H382" s="202">
        <v>34.200000000000003</v>
      </c>
      <c r="I382" s="203">
        <v>0.2</v>
      </c>
      <c r="J382" s="204">
        <v>0.17</v>
      </c>
      <c r="K382" s="201">
        <v>0.09</v>
      </c>
      <c r="L382" s="202">
        <v>0.13</v>
      </c>
      <c r="M382" s="203">
        <v>70</v>
      </c>
      <c r="N382" s="204">
        <v>70</v>
      </c>
      <c r="O382" s="201">
        <v>75</v>
      </c>
      <c r="P382" s="202">
        <v>75</v>
      </c>
      <c r="Q382" s="205">
        <v>0</v>
      </c>
      <c r="R382" s="206">
        <v>0</v>
      </c>
    </row>
    <row r="383" spans="1:18" x14ac:dyDescent="0.25">
      <c r="A383" s="196" t="s">
        <v>91</v>
      </c>
      <c r="B383" s="197">
        <v>1366</v>
      </c>
      <c r="C383" s="198">
        <v>1166</v>
      </c>
      <c r="D383" s="199">
        <v>501</v>
      </c>
      <c r="E383" s="199">
        <v>891</v>
      </c>
      <c r="F383" s="200">
        <v>3924</v>
      </c>
      <c r="G383" s="201">
        <v>26.8</v>
      </c>
      <c r="H383" s="202">
        <v>43.3</v>
      </c>
      <c r="I383" s="203">
        <v>0.22</v>
      </c>
      <c r="J383" s="204">
        <v>0.19</v>
      </c>
      <c r="K383" s="201">
        <v>0.12</v>
      </c>
      <c r="L383" s="202">
        <v>0.21</v>
      </c>
      <c r="M383" s="203">
        <v>70</v>
      </c>
      <c r="N383" s="204">
        <v>70</v>
      </c>
      <c r="O383" s="201">
        <v>75</v>
      </c>
      <c r="P383" s="202">
        <v>75</v>
      </c>
      <c r="Q383" s="205">
        <v>0</v>
      </c>
      <c r="R383" s="206">
        <v>0</v>
      </c>
    </row>
    <row r="384" spans="1:18" x14ac:dyDescent="0.25">
      <c r="A384" s="196" t="s">
        <v>92</v>
      </c>
      <c r="B384" s="197">
        <v>1132</v>
      </c>
      <c r="C384" s="198">
        <v>1039</v>
      </c>
      <c r="D384" s="199">
        <v>326</v>
      </c>
      <c r="E384" s="199">
        <v>526</v>
      </c>
      <c r="F384" s="200">
        <v>3024</v>
      </c>
      <c r="G384" s="201">
        <v>22.4</v>
      </c>
      <c r="H384" s="202">
        <v>33.6</v>
      </c>
      <c r="I384" s="203">
        <v>0.19</v>
      </c>
      <c r="J384" s="204">
        <v>0.17</v>
      </c>
      <c r="K384" s="201">
        <v>0.08</v>
      </c>
      <c r="L384" s="202">
        <v>0.13</v>
      </c>
      <c r="M384" s="203">
        <v>70</v>
      </c>
      <c r="N384" s="204">
        <v>70</v>
      </c>
      <c r="O384" s="201">
        <v>75</v>
      </c>
      <c r="P384" s="202">
        <v>75</v>
      </c>
      <c r="Q384" s="205">
        <v>0</v>
      </c>
      <c r="R384" s="206">
        <v>0</v>
      </c>
    </row>
    <row r="385" spans="1:18" x14ac:dyDescent="0.25">
      <c r="A385" s="181" t="s">
        <v>93</v>
      </c>
      <c r="B385" s="182">
        <v>778</v>
      </c>
      <c r="C385" s="183">
        <v>655</v>
      </c>
      <c r="D385" s="184">
        <v>117</v>
      </c>
      <c r="E385" s="184">
        <v>132</v>
      </c>
      <c r="F385" s="185">
        <v>1682</v>
      </c>
      <c r="G385" s="186">
        <v>13.1</v>
      </c>
      <c r="H385" s="187">
        <v>16.8</v>
      </c>
      <c r="I385" s="192">
        <v>0.13</v>
      </c>
      <c r="J385" s="193">
        <v>0.11</v>
      </c>
      <c r="K385" s="186">
        <v>0.03</v>
      </c>
      <c r="L385" s="187">
        <v>0.03</v>
      </c>
      <c r="M385" s="192">
        <v>70</v>
      </c>
      <c r="N385" s="193">
        <v>70</v>
      </c>
      <c r="O385" s="186">
        <v>75</v>
      </c>
      <c r="P385" s="187">
        <v>75</v>
      </c>
      <c r="Q385" s="194">
        <v>0</v>
      </c>
      <c r="R385" s="195">
        <v>0</v>
      </c>
    </row>
    <row r="386" spans="1:18" x14ac:dyDescent="0.25">
      <c r="A386" s="181" t="s">
        <v>94</v>
      </c>
      <c r="B386" s="182">
        <v>603</v>
      </c>
      <c r="C386" s="183">
        <v>465</v>
      </c>
      <c r="D386" s="184">
        <v>40</v>
      </c>
      <c r="E386" s="184">
        <v>42</v>
      </c>
      <c r="F386" s="185">
        <v>1150</v>
      </c>
      <c r="G386" s="186">
        <v>6.2</v>
      </c>
      <c r="H386" s="187">
        <v>8.3000000000000007</v>
      </c>
      <c r="I386" s="192">
        <v>0.1</v>
      </c>
      <c r="J386" s="193">
        <v>0.08</v>
      </c>
      <c r="K386" s="186">
        <v>0.01</v>
      </c>
      <c r="L386" s="187">
        <v>0.01</v>
      </c>
      <c r="M386" s="192">
        <v>70</v>
      </c>
      <c r="N386" s="193">
        <v>70</v>
      </c>
      <c r="O386" s="186">
        <v>75</v>
      </c>
      <c r="P386" s="187">
        <v>75</v>
      </c>
      <c r="Q386" s="194">
        <v>0</v>
      </c>
      <c r="R386" s="195">
        <v>0</v>
      </c>
    </row>
    <row r="387" spans="1:18" x14ac:dyDescent="0.25">
      <c r="A387" s="181" t="s">
        <v>95</v>
      </c>
      <c r="B387" s="182">
        <v>511</v>
      </c>
      <c r="C387" s="183">
        <v>425</v>
      </c>
      <c r="D387" s="184">
        <v>33</v>
      </c>
      <c r="E387" s="184">
        <v>38</v>
      </c>
      <c r="F387" s="185">
        <v>1007</v>
      </c>
      <c r="G387" s="186">
        <v>6.1</v>
      </c>
      <c r="H387" s="187">
        <v>8.1999999999999993</v>
      </c>
      <c r="I387" s="192">
        <v>0.08</v>
      </c>
      <c r="J387" s="193">
        <v>7.0000000000000007E-2</v>
      </c>
      <c r="K387" s="186">
        <v>0.01</v>
      </c>
      <c r="L387" s="187">
        <v>0.01</v>
      </c>
      <c r="M387" s="192">
        <v>70</v>
      </c>
      <c r="N387" s="193">
        <v>70</v>
      </c>
      <c r="O387" s="186">
        <v>75</v>
      </c>
      <c r="P387" s="187">
        <v>75</v>
      </c>
      <c r="Q387" s="194">
        <v>0</v>
      </c>
      <c r="R387" s="195">
        <v>0</v>
      </c>
    </row>
    <row r="388" spans="1:18" x14ac:dyDescent="0.25">
      <c r="A388" s="181" t="s">
        <v>96</v>
      </c>
      <c r="B388" s="182">
        <v>436</v>
      </c>
      <c r="C388" s="183">
        <v>329</v>
      </c>
      <c r="D388" s="184">
        <v>28</v>
      </c>
      <c r="E388" s="184">
        <v>29</v>
      </c>
      <c r="F388" s="185">
        <v>822</v>
      </c>
      <c r="G388" s="186">
        <v>6.1</v>
      </c>
      <c r="H388" s="187">
        <v>8.1999999999999993</v>
      </c>
      <c r="I388" s="192">
        <v>7.0000000000000007E-2</v>
      </c>
      <c r="J388" s="193">
        <v>0.05</v>
      </c>
      <c r="K388" s="186">
        <v>0.01</v>
      </c>
      <c r="L388" s="187">
        <v>0.01</v>
      </c>
      <c r="M388" s="192">
        <v>70</v>
      </c>
      <c r="N388" s="193">
        <v>70</v>
      </c>
      <c r="O388" s="186">
        <v>75</v>
      </c>
      <c r="P388" s="187">
        <v>75</v>
      </c>
      <c r="Q388" s="194">
        <v>0</v>
      </c>
      <c r="R388" s="195">
        <v>0</v>
      </c>
    </row>
    <row r="389" spans="1:18" x14ac:dyDescent="0.25">
      <c r="A389" s="181" t="s">
        <v>97</v>
      </c>
      <c r="B389" s="207">
        <v>277</v>
      </c>
      <c r="C389" s="208">
        <v>213</v>
      </c>
      <c r="D389" s="209">
        <v>18</v>
      </c>
      <c r="E389" s="209">
        <v>19</v>
      </c>
      <c r="F389" s="210">
        <v>527</v>
      </c>
      <c r="G389" s="211">
        <v>6.1</v>
      </c>
      <c r="H389" s="212">
        <v>8.1999999999999993</v>
      </c>
      <c r="I389" s="213">
        <v>0.05</v>
      </c>
      <c r="J389" s="214">
        <v>0.03</v>
      </c>
      <c r="K389" s="211">
        <v>0</v>
      </c>
      <c r="L389" s="212">
        <v>0</v>
      </c>
      <c r="M389" s="213">
        <v>70</v>
      </c>
      <c r="N389" s="214">
        <v>70</v>
      </c>
      <c r="O389" s="211">
        <v>75</v>
      </c>
      <c r="P389" s="212">
        <v>75</v>
      </c>
      <c r="Q389" s="215">
        <v>0</v>
      </c>
      <c r="R389" s="216">
        <v>0</v>
      </c>
    </row>
    <row r="390" spans="1:18" x14ac:dyDescent="0.25">
      <c r="A390" s="181" t="s">
        <v>98</v>
      </c>
      <c r="B390" s="217">
        <v>16986</v>
      </c>
      <c r="C390" s="218">
        <v>14360</v>
      </c>
      <c r="D390" s="219">
        <v>4073</v>
      </c>
      <c r="E390" s="219">
        <v>4361</v>
      </c>
      <c r="F390" s="220">
        <v>39780</v>
      </c>
      <c r="G390" s="221">
        <v>19.3</v>
      </c>
      <c r="H390" s="222">
        <v>23.3</v>
      </c>
      <c r="I390" s="223"/>
      <c r="J390" s="223"/>
      <c r="K390" s="223"/>
      <c r="L390" s="223"/>
    </row>
    <row r="392" spans="1:18" x14ac:dyDescent="0.25">
      <c r="A392" s="64" t="s">
        <v>99</v>
      </c>
      <c r="B392" s="155">
        <v>31346</v>
      </c>
    </row>
    <row r="393" spans="1:18" x14ac:dyDescent="0.25">
      <c r="A393" s="64" t="s">
        <v>100</v>
      </c>
      <c r="B393" s="155">
        <v>8434</v>
      </c>
    </row>
    <row r="394" spans="1:18" x14ac:dyDescent="0.25">
      <c r="A394" s="64" t="s">
        <v>101</v>
      </c>
      <c r="B394" s="155">
        <v>39780</v>
      </c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245" t="s">
        <v>102</v>
      </c>
      <c r="B396" s="64"/>
      <c r="C396"/>
      <c r="D396"/>
      <c r="E396"/>
      <c r="F396"/>
      <c r="Q396"/>
      <c r="R396"/>
    </row>
    <row r="397" spans="1:18" x14ac:dyDescent="0.25">
      <c r="A397" s="64" t="s">
        <v>103</v>
      </c>
      <c r="B397" s="64">
        <v>1542</v>
      </c>
      <c r="C397"/>
      <c r="D397"/>
      <c r="E397"/>
      <c r="F397"/>
      <c r="Q397"/>
      <c r="R397"/>
    </row>
    <row r="398" spans="1:18" x14ac:dyDescent="0.25">
      <c r="A398" s="64" t="s">
        <v>104</v>
      </c>
      <c r="B398" s="64">
        <v>1544</v>
      </c>
      <c r="C398"/>
      <c r="D398"/>
      <c r="E398"/>
      <c r="F398"/>
      <c r="Q398"/>
      <c r="R398"/>
    </row>
    <row r="399" spans="1:18" x14ac:dyDescent="0.25">
      <c r="A399" s="64" t="s">
        <v>105</v>
      </c>
      <c r="B399" s="64">
        <v>1545</v>
      </c>
      <c r="C399"/>
      <c r="D399"/>
      <c r="E399"/>
      <c r="F399"/>
      <c r="Q399"/>
      <c r="R399"/>
    </row>
    <row r="400" spans="1:18" x14ac:dyDescent="0.25">
      <c r="A400" s="64" t="s">
        <v>106</v>
      </c>
      <c r="B400" s="64">
        <v>1543</v>
      </c>
      <c r="C400"/>
      <c r="D400"/>
      <c r="E400"/>
      <c r="F400"/>
      <c r="Q400"/>
      <c r="R400"/>
    </row>
    <row r="401" spans="1:31" x14ac:dyDescent="0.25">
      <c r="A401" s="64" t="s">
        <v>107</v>
      </c>
      <c r="B401" s="64">
        <v>1386</v>
      </c>
      <c r="C401"/>
      <c r="D401"/>
      <c r="E401"/>
      <c r="F401"/>
      <c r="Q401"/>
      <c r="R401"/>
    </row>
    <row r="402" spans="1:31" x14ac:dyDescent="0.25">
      <c r="A402" s="64" t="s">
        <v>108</v>
      </c>
      <c r="B402" s="64">
        <v>1387</v>
      </c>
      <c r="C402"/>
      <c r="D402"/>
      <c r="E402"/>
      <c r="F402"/>
      <c r="Q402"/>
      <c r="R402"/>
    </row>
    <row r="403" spans="1:31" x14ac:dyDescent="0.25">
      <c r="A403" s="64" t="s">
        <v>109</v>
      </c>
      <c r="B403" s="64">
        <v>1384</v>
      </c>
      <c r="C403"/>
      <c r="D403"/>
      <c r="E403"/>
      <c r="F403"/>
      <c r="Q403"/>
      <c r="R403"/>
    </row>
    <row r="404" spans="1:31" x14ac:dyDescent="0.25">
      <c r="A404" s="64" t="s">
        <v>110</v>
      </c>
      <c r="B404" s="64">
        <v>1385</v>
      </c>
      <c r="C404"/>
      <c r="D404"/>
      <c r="E404"/>
      <c r="F404"/>
      <c r="Q404"/>
      <c r="R404"/>
    </row>
    <row r="406" spans="1:31" x14ac:dyDescent="0.25">
      <c r="A406" s="156" t="s">
        <v>119</v>
      </c>
      <c r="B406" s="157" t="s">
        <v>61</v>
      </c>
      <c r="C406" s="157"/>
      <c r="T406" s="156" t="s">
        <v>119</v>
      </c>
      <c r="U406" s="157"/>
      <c r="V406" s="157"/>
    </row>
    <row r="408" spans="1:31" ht="15.75" thickBot="1" x14ac:dyDescent="0.3">
      <c r="A408" s="245" t="s">
        <v>62</v>
      </c>
      <c r="B408" s="388" t="s">
        <v>63</v>
      </c>
      <c r="C408" s="389" t="s">
        <v>63</v>
      </c>
      <c r="D408" s="389" t="s">
        <v>63</v>
      </c>
      <c r="E408" s="389" t="s">
        <v>63</v>
      </c>
      <c r="F408" s="390" t="s">
        <v>64</v>
      </c>
      <c r="G408" s="391" t="s">
        <v>64</v>
      </c>
      <c r="H408" s="392" t="s">
        <v>65</v>
      </c>
      <c r="I408" s="393" t="s">
        <v>65</v>
      </c>
      <c r="J408" s="391" t="s">
        <v>65</v>
      </c>
      <c r="K408" s="391" t="s">
        <v>65</v>
      </c>
      <c r="L408" s="392" t="s">
        <v>66</v>
      </c>
      <c r="M408" s="393" t="s">
        <v>66</v>
      </c>
      <c r="N408" s="391" t="s">
        <v>66</v>
      </c>
      <c r="O408" s="391" t="s">
        <v>66</v>
      </c>
      <c r="P408" s="392" t="s">
        <v>67</v>
      </c>
      <c r="Q408" s="394" t="s">
        <v>67</v>
      </c>
      <c r="R408" s="395"/>
      <c r="T408" s="388" t="s">
        <v>63</v>
      </c>
      <c r="U408" s="389" t="s">
        <v>63</v>
      </c>
      <c r="V408" s="389" t="s">
        <v>63</v>
      </c>
      <c r="W408" s="389" t="s">
        <v>63</v>
      </c>
      <c r="X408" s="390" t="s">
        <v>64</v>
      </c>
      <c r="AA408" s="394" t="s">
        <v>67</v>
      </c>
      <c r="AB408" s="395"/>
    </row>
    <row r="409" spans="1:31" x14ac:dyDescent="0.25">
      <c r="A409" s="3" t="s">
        <v>68</v>
      </c>
      <c r="B409" s="160" t="s">
        <v>69</v>
      </c>
      <c r="C409" s="161" t="s">
        <v>69</v>
      </c>
      <c r="D409" s="162" t="s">
        <v>70</v>
      </c>
      <c r="E409" s="162" t="s">
        <v>70</v>
      </c>
      <c r="F409" s="163" t="s">
        <v>71</v>
      </c>
      <c r="G409" s="164" t="s">
        <v>70</v>
      </c>
      <c r="H409" s="165" t="s">
        <v>70</v>
      </c>
      <c r="I409" s="166" t="s">
        <v>69</v>
      </c>
      <c r="J409" s="167" t="s">
        <v>69</v>
      </c>
      <c r="K409" s="164" t="s">
        <v>70</v>
      </c>
      <c r="L409" s="165" t="s">
        <v>70</v>
      </c>
      <c r="M409" s="166" t="s">
        <v>69</v>
      </c>
      <c r="N409" s="167" t="s">
        <v>69</v>
      </c>
      <c r="O409" s="164" t="s">
        <v>70</v>
      </c>
      <c r="P409" s="165" t="s">
        <v>70</v>
      </c>
      <c r="Q409" s="168" t="s">
        <v>70</v>
      </c>
      <c r="R409" s="169" t="s">
        <v>70</v>
      </c>
      <c r="T409" s="160" t="s">
        <v>69</v>
      </c>
      <c r="U409" s="161" t="s">
        <v>69</v>
      </c>
      <c r="V409" s="162" t="s">
        <v>70</v>
      </c>
      <c r="W409" s="162" t="s">
        <v>70</v>
      </c>
      <c r="X409" s="163" t="s">
        <v>71</v>
      </c>
      <c r="AA409" s="168" t="s">
        <v>70</v>
      </c>
      <c r="AB409" s="169" t="s">
        <v>70</v>
      </c>
    </row>
    <row r="410" spans="1:31" x14ac:dyDescent="0.25">
      <c r="A410" s="170" t="s">
        <v>72</v>
      </c>
      <c r="B410" s="171" t="s">
        <v>4</v>
      </c>
      <c r="C410" s="172" t="s">
        <v>5</v>
      </c>
      <c r="D410" s="173" t="s">
        <v>4</v>
      </c>
      <c r="E410" s="173" t="s">
        <v>5</v>
      </c>
      <c r="F410" s="174" t="s">
        <v>73</v>
      </c>
      <c r="G410" s="175" t="s">
        <v>4</v>
      </c>
      <c r="H410" s="176" t="s">
        <v>5</v>
      </c>
      <c r="I410" s="177" t="s">
        <v>4</v>
      </c>
      <c r="J410" s="178" t="s">
        <v>5</v>
      </c>
      <c r="K410" s="175" t="s">
        <v>4</v>
      </c>
      <c r="L410" s="176" t="s">
        <v>5</v>
      </c>
      <c r="M410" s="177" t="s">
        <v>4</v>
      </c>
      <c r="N410" s="178" t="s">
        <v>5</v>
      </c>
      <c r="O410" s="175" t="s">
        <v>4</v>
      </c>
      <c r="P410" s="176" t="s">
        <v>5</v>
      </c>
      <c r="Q410" s="179" t="s">
        <v>4</v>
      </c>
      <c r="R410" s="180" t="s">
        <v>5</v>
      </c>
      <c r="T410" s="171" t="s">
        <v>4</v>
      </c>
      <c r="U410" s="172" t="s">
        <v>5</v>
      </c>
      <c r="V410" s="173" t="s">
        <v>4</v>
      </c>
      <c r="W410" s="173" t="s">
        <v>5</v>
      </c>
      <c r="X410" s="174" t="s">
        <v>73</v>
      </c>
      <c r="AA410" s="179" t="s">
        <v>4</v>
      </c>
      <c r="AB410" s="180" t="s">
        <v>5</v>
      </c>
    </row>
    <row r="411" spans="1:31" x14ac:dyDescent="0.25">
      <c r="A411" s="181" t="s">
        <v>74</v>
      </c>
      <c r="B411" s="182">
        <v>238</v>
      </c>
      <c r="C411" s="183">
        <v>271</v>
      </c>
      <c r="D411" s="184">
        <v>22</v>
      </c>
      <c r="E411" s="184">
        <v>26</v>
      </c>
      <c r="F411" s="185">
        <v>557</v>
      </c>
      <c r="G411" s="186">
        <v>8.4</v>
      </c>
      <c r="H411" s="187">
        <v>8.9</v>
      </c>
      <c r="I411" s="188">
        <v>0.12</v>
      </c>
      <c r="J411" s="189">
        <v>0.14000000000000001</v>
      </c>
      <c r="K411" s="190">
        <v>0.01</v>
      </c>
      <c r="L411" s="191">
        <v>0.01</v>
      </c>
      <c r="M411" s="192">
        <v>40</v>
      </c>
      <c r="N411" s="193">
        <v>40</v>
      </c>
      <c r="O411" s="186">
        <v>70</v>
      </c>
      <c r="P411" s="187">
        <v>70</v>
      </c>
      <c r="Q411" s="194">
        <v>0.35</v>
      </c>
      <c r="R411" s="195">
        <v>0.35</v>
      </c>
      <c r="S411" s="181" t="s">
        <v>74</v>
      </c>
      <c r="T411" s="182">
        <f>B411</f>
        <v>238</v>
      </c>
      <c r="U411" s="183">
        <f t="shared" ref="U411:U417" si="0">C411</f>
        <v>271</v>
      </c>
      <c r="V411" s="184">
        <f t="shared" ref="V411:V417" si="1">D411</f>
        <v>22</v>
      </c>
      <c r="W411" s="184">
        <f t="shared" ref="W411:W417" si="2">E411</f>
        <v>26</v>
      </c>
      <c r="X411" s="226">
        <f>SUM(T411:W411)</f>
        <v>557</v>
      </c>
      <c r="AA411" s="194">
        <f>Q411</f>
        <v>0.35</v>
      </c>
      <c r="AB411" s="195">
        <f t="shared" ref="AB411:AB434" si="3">R411</f>
        <v>0.35</v>
      </c>
      <c r="AD411" s="231">
        <v>0.3</v>
      </c>
      <c r="AE411" s="233">
        <v>0.35485549944232558</v>
      </c>
    </row>
    <row r="412" spans="1:31" x14ac:dyDescent="0.25">
      <c r="A412" s="181" t="s">
        <v>75</v>
      </c>
      <c r="B412" s="182">
        <v>142</v>
      </c>
      <c r="C412" s="183">
        <v>165</v>
      </c>
      <c r="D412" s="184">
        <v>13</v>
      </c>
      <c r="E412" s="184">
        <v>16</v>
      </c>
      <c r="F412" s="185">
        <v>336</v>
      </c>
      <c r="G412" s="186">
        <v>8.4</v>
      </c>
      <c r="H412" s="187">
        <v>8.9</v>
      </c>
      <c r="I412" s="192">
        <v>7.0000000000000007E-2</v>
      </c>
      <c r="J412" s="193">
        <v>0.08</v>
      </c>
      <c r="K412" s="186">
        <v>0</v>
      </c>
      <c r="L412" s="187">
        <v>0</v>
      </c>
      <c r="M412" s="192">
        <v>40</v>
      </c>
      <c r="N412" s="193">
        <v>40</v>
      </c>
      <c r="O412" s="186">
        <v>70</v>
      </c>
      <c r="P412" s="187">
        <v>70</v>
      </c>
      <c r="Q412" s="194">
        <v>0.35</v>
      </c>
      <c r="R412" s="195">
        <v>0.35</v>
      </c>
      <c r="S412" s="181" t="s">
        <v>75</v>
      </c>
      <c r="T412" s="182">
        <f t="shared" ref="T412:T417" si="4">B412</f>
        <v>142</v>
      </c>
      <c r="U412" s="183">
        <f t="shared" si="0"/>
        <v>165</v>
      </c>
      <c r="V412" s="184">
        <f t="shared" si="1"/>
        <v>13</v>
      </c>
      <c r="W412" s="184">
        <f t="shared" si="2"/>
        <v>16</v>
      </c>
      <c r="X412" s="226">
        <f t="shared" ref="X412:X434" si="5">SUM(T412:W412)</f>
        <v>336</v>
      </c>
      <c r="AA412" s="194">
        <f t="shared" ref="AA412:AA434" si="6">Q412</f>
        <v>0.35</v>
      </c>
      <c r="AB412" s="195">
        <f t="shared" si="3"/>
        <v>0.35</v>
      </c>
      <c r="AD412" s="231">
        <v>0.32</v>
      </c>
      <c r="AE412" s="233">
        <v>0.35582258826467772</v>
      </c>
    </row>
    <row r="413" spans="1:31" x14ac:dyDescent="0.25">
      <c r="A413" s="181" t="s">
        <v>76</v>
      </c>
      <c r="B413" s="182">
        <v>107</v>
      </c>
      <c r="C413" s="183">
        <v>135</v>
      </c>
      <c r="D413" s="184">
        <v>10</v>
      </c>
      <c r="E413" s="184">
        <v>13</v>
      </c>
      <c r="F413" s="185">
        <v>265</v>
      </c>
      <c r="G413" s="186">
        <v>8.4</v>
      </c>
      <c r="H413" s="187">
        <v>8.9</v>
      </c>
      <c r="I413" s="192">
        <v>0.05</v>
      </c>
      <c r="J413" s="193">
        <v>7.0000000000000007E-2</v>
      </c>
      <c r="K413" s="186">
        <v>0</v>
      </c>
      <c r="L413" s="187">
        <v>0</v>
      </c>
      <c r="M413" s="192">
        <v>40</v>
      </c>
      <c r="N413" s="193">
        <v>40</v>
      </c>
      <c r="O413" s="186">
        <v>70</v>
      </c>
      <c r="P413" s="187">
        <v>70</v>
      </c>
      <c r="Q413" s="194">
        <v>0.35</v>
      </c>
      <c r="R413" s="195">
        <v>0.35</v>
      </c>
      <c r="S413" s="181" t="s">
        <v>76</v>
      </c>
      <c r="T413" s="182">
        <f t="shared" si="4"/>
        <v>107</v>
      </c>
      <c r="U413" s="183">
        <f t="shared" si="0"/>
        <v>135</v>
      </c>
      <c r="V413" s="184">
        <f t="shared" si="1"/>
        <v>10</v>
      </c>
      <c r="W413" s="184">
        <f t="shared" si="2"/>
        <v>13</v>
      </c>
      <c r="X413" s="226">
        <f t="shared" si="5"/>
        <v>265</v>
      </c>
      <c r="AA413" s="194">
        <f t="shared" si="6"/>
        <v>0.35</v>
      </c>
      <c r="AB413" s="195">
        <f t="shared" si="3"/>
        <v>0.35</v>
      </c>
      <c r="AD413" s="231">
        <v>0.34</v>
      </c>
      <c r="AE413" s="233">
        <v>0.35718586900596688</v>
      </c>
    </row>
    <row r="414" spans="1:31" x14ac:dyDescent="0.25">
      <c r="A414" s="181" t="s">
        <v>77</v>
      </c>
      <c r="B414" s="182">
        <v>116</v>
      </c>
      <c r="C414" s="183">
        <v>141</v>
      </c>
      <c r="D414" s="184">
        <v>11</v>
      </c>
      <c r="E414" s="184">
        <v>14</v>
      </c>
      <c r="F414" s="185">
        <v>281</v>
      </c>
      <c r="G414" s="186">
        <v>8.4</v>
      </c>
      <c r="H414" s="187">
        <v>8.9</v>
      </c>
      <c r="I414" s="192">
        <v>0.06</v>
      </c>
      <c r="J414" s="193">
        <v>7.0000000000000007E-2</v>
      </c>
      <c r="K414" s="186">
        <v>0</v>
      </c>
      <c r="L414" s="187">
        <v>0</v>
      </c>
      <c r="M414" s="192">
        <v>40</v>
      </c>
      <c r="N414" s="193">
        <v>40</v>
      </c>
      <c r="O414" s="186">
        <v>70</v>
      </c>
      <c r="P414" s="187">
        <v>70</v>
      </c>
      <c r="Q414" s="194">
        <v>0.35</v>
      </c>
      <c r="R414" s="195">
        <v>0.35</v>
      </c>
      <c r="S414" s="181" t="s">
        <v>77</v>
      </c>
      <c r="T414" s="182">
        <f t="shared" si="4"/>
        <v>116</v>
      </c>
      <c r="U414" s="183">
        <f t="shared" si="0"/>
        <v>141</v>
      </c>
      <c r="V414" s="184">
        <f t="shared" si="1"/>
        <v>11</v>
      </c>
      <c r="W414" s="184">
        <f t="shared" si="2"/>
        <v>14</v>
      </c>
      <c r="X414" s="226">
        <f t="shared" si="5"/>
        <v>282</v>
      </c>
      <c r="AA414" s="194">
        <f t="shared" si="6"/>
        <v>0.35</v>
      </c>
      <c r="AB414" s="195">
        <f t="shared" si="3"/>
        <v>0.35</v>
      </c>
      <c r="AD414" s="231">
        <v>0.36</v>
      </c>
      <c r="AE414" s="233">
        <v>0.35906930450923519</v>
      </c>
    </row>
    <row r="415" spans="1:31" x14ac:dyDescent="0.25">
      <c r="A415" s="181" t="s">
        <v>78</v>
      </c>
      <c r="B415" s="182">
        <v>200</v>
      </c>
      <c r="C415" s="183">
        <v>208</v>
      </c>
      <c r="D415" s="184">
        <v>18</v>
      </c>
      <c r="E415" s="184">
        <v>20</v>
      </c>
      <c r="F415" s="185">
        <v>446</v>
      </c>
      <c r="G415" s="186">
        <v>8.4</v>
      </c>
      <c r="H415" s="187">
        <v>8.9</v>
      </c>
      <c r="I415" s="192">
        <v>0.1</v>
      </c>
      <c r="J415" s="193">
        <v>0.11</v>
      </c>
      <c r="K415" s="186">
        <v>0</v>
      </c>
      <c r="L415" s="187">
        <v>0</v>
      </c>
      <c r="M415" s="192">
        <v>40</v>
      </c>
      <c r="N415" s="193">
        <v>40</v>
      </c>
      <c r="O415" s="186">
        <v>70</v>
      </c>
      <c r="P415" s="187">
        <v>70</v>
      </c>
      <c r="Q415" s="194">
        <v>0.35</v>
      </c>
      <c r="R415" s="195">
        <v>0.35</v>
      </c>
      <c r="S415" s="181" t="s">
        <v>78</v>
      </c>
      <c r="T415" s="182">
        <f t="shared" si="4"/>
        <v>200</v>
      </c>
      <c r="U415" s="183">
        <f t="shared" si="0"/>
        <v>208</v>
      </c>
      <c r="V415" s="184">
        <f t="shared" si="1"/>
        <v>18</v>
      </c>
      <c r="W415" s="184">
        <f t="shared" si="2"/>
        <v>20</v>
      </c>
      <c r="X415" s="226">
        <f t="shared" si="5"/>
        <v>446</v>
      </c>
      <c r="AA415" s="194">
        <f t="shared" si="6"/>
        <v>0.35</v>
      </c>
      <c r="AB415" s="195">
        <f t="shared" si="3"/>
        <v>0.35</v>
      </c>
      <c r="AD415" s="231">
        <v>0.38</v>
      </c>
      <c r="AE415" s="233">
        <v>0.36162513796200163</v>
      </c>
    </row>
    <row r="416" spans="1:31" x14ac:dyDescent="0.25">
      <c r="A416" s="181" t="s">
        <v>79</v>
      </c>
      <c r="B416" s="182">
        <v>462</v>
      </c>
      <c r="C416" s="183">
        <v>472</v>
      </c>
      <c r="D416" s="184">
        <v>42</v>
      </c>
      <c r="E416" s="184">
        <v>46</v>
      </c>
      <c r="F416" s="185">
        <v>1023</v>
      </c>
      <c r="G416" s="186">
        <v>8.4</v>
      </c>
      <c r="H416" s="187">
        <v>8.9</v>
      </c>
      <c r="I416" s="192">
        <v>0.23</v>
      </c>
      <c r="J416" s="193">
        <v>0.24</v>
      </c>
      <c r="K416" s="186">
        <v>0.01</v>
      </c>
      <c r="L416" s="187">
        <v>0.01</v>
      </c>
      <c r="M416" s="192">
        <v>40</v>
      </c>
      <c r="N416" s="193">
        <v>40</v>
      </c>
      <c r="O416" s="186">
        <v>70</v>
      </c>
      <c r="P416" s="187">
        <v>70</v>
      </c>
      <c r="Q416" s="194">
        <v>0.35</v>
      </c>
      <c r="R416" s="195">
        <v>0.35</v>
      </c>
      <c r="S416" s="181" t="s">
        <v>79</v>
      </c>
      <c r="T416" s="182">
        <f t="shared" si="4"/>
        <v>462</v>
      </c>
      <c r="U416" s="183">
        <f t="shared" si="0"/>
        <v>472</v>
      </c>
      <c r="V416" s="184">
        <f t="shared" si="1"/>
        <v>42</v>
      </c>
      <c r="W416" s="184">
        <f t="shared" si="2"/>
        <v>46</v>
      </c>
      <c r="X416" s="226">
        <f t="shared" si="5"/>
        <v>1022</v>
      </c>
      <c r="AA416" s="194">
        <f t="shared" si="6"/>
        <v>0.35</v>
      </c>
      <c r="AB416" s="195">
        <f t="shared" si="3"/>
        <v>0.35</v>
      </c>
      <c r="AD416" s="231">
        <v>0.4</v>
      </c>
      <c r="AE416" s="233">
        <v>0.36503822943174857</v>
      </c>
    </row>
    <row r="417" spans="1:31" x14ac:dyDescent="0.25">
      <c r="A417" s="181" t="s">
        <v>80</v>
      </c>
      <c r="B417" s="182">
        <v>1224</v>
      </c>
      <c r="C417" s="183">
        <v>1181</v>
      </c>
      <c r="D417" s="184">
        <v>263</v>
      </c>
      <c r="E417" s="184">
        <v>269</v>
      </c>
      <c r="F417" s="185">
        <v>2937</v>
      </c>
      <c r="G417" s="186">
        <v>17.7</v>
      </c>
      <c r="H417" s="187">
        <v>18.5</v>
      </c>
      <c r="I417" s="192">
        <v>0.62</v>
      </c>
      <c r="J417" s="193">
        <v>0.6</v>
      </c>
      <c r="K417" s="186">
        <v>0.06</v>
      </c>
      <c r="L417" s="187">
        <v>7.0000000000000007E-2</v>
      </c>
      <c r="M417" s="192">
        <v>39.9</v>
      </c>
      <c r="N417" s="193">
        <v>39.9</v>
      </c>
      <c r="O417" s="186">
        <v>70</v>
      </c>
      <c r="P417" s="187">
        <v>70</v>
      </c>
      <c r="Q417" s="194">
        <v>0.35</v>
      </c>
      <c r="R417" s="195">
        <v>0.35</v>
      </c>
      <c r="S417" s="181" t="s">
        <v>80</v>
      </c>
      <c r="T417" s="182">
        <f t="shared" si="4"/>
        <v>1224</v>
      </c>
      <c r="U417" s="183">
        <f t="shared" si="0"/>
        <v>1181</v>
      </c>
      <c r="V417" s="184">
        <f t="shared" si="1"/>
        <v>263</v>
      </c>
      <c r="W417" s="184">
        <f t="shared" si="2"/>
        <v>269</v>
      </c>
      <c r="X417" s="226">
        <f t="shared" si="5"/>
        <v>2937</v>
      </c>
      <c r="AA417" s="194">
        <f t="shared" si="6"/>
        <v>0.35</v>
      </c>
      <c r="AB417" s="195">
        <f t="shared" si="3"/>
        <v>0.35</v>
      </c>
      <c r="AD417" s="231">
        <v>0.42</v>
      </c>
      <c r="AE417" s="233">
        <v>0.36953076911203447</v>
      </c>
    </row>
    <row r="418" spans="1:31" x14ac:dyDescent="0.25">
      <c r="A418" s="196" t="s">
        <v>81</v>
      </c>
      <c r="B418" s="197">
        <v>1768</v>
      </c>
      <c r="C418" s="198">
        <v>1824</v>
      </c>
      <c r="D418" s="199">
        <v>1389</v>
      </c>
      <c r="E418" s="199">
        <v>695</v>
      </c>
      <c r="F418" s="200">
        <v>5675</v>
      </c>
      <c r="G418" s="201">
        <v>44</v>
      </c>
      <c r="H418" s="202">
        <v>27.6</v>
      </c>
      <c r="I418" s="203">
        <v>0.89</v>
      </c>
      <c r="J418" s="204">
        <v>0.92</v>
      </c>
      <c r="K418" s="201">
        <v>0.34</v>
      </c>
      <c r="L418" s="202">
        <v>0.17</v>
      </c>
      <c r="M418" s="203">
        <v>34</v>
      </c>
      <c r="N418" s="204">
        <v>33.5</v>
      </c>
      <c r="O418" s="201">
        <v>70</v>
      </c>
      <c r="P418" s="202">
        <v>70</v>
      </c>
      <c r="Q418" s="205">
        <v>0.35</v>
      </c>
      <c r="R418" s="206">
        <v>0.35</v>
      </c>
      <c r="S418" s="196" t="s">
        <v>81</v>
      </c>
      <c r="T418" s="197">
        <f t="shared" ref="T418:T428" si="7">B418</f>
        <v>1768</v>
      </c>
      <c r="U418" s="198">
        <f>C418</f>
        <v>1824</v>
      </c>
      <c r="V418" s="199">
        <f t="shared" ref="V418:V428" si="8">D418</f>
        <v>1389</v>
      </c>
      <c r="W418" s="199">
        <f>E418</f>
        <v>695</v>
      </c>
      <c r="X418" s="227">
        <f t="shared" si="5"/>
        <v>5676</v>
      </c>
      <c r="Y418" s="228">
        <f t="shared" ref="Y418:Z420" si="9">V418/(2050*2)</f>
        <v>0.33878048780487807</v>
      </c>
      <c r="Z418" s="228">
        <f t="shared" si="9"/>
        <v>0.16951219512195123</v>
      </c>
      <c r="AA418" s="246">
        <v>0.37</v>
      </c>
      <c r="AB418" s="206">
        <f>R418</f>
        <v>0.35</v>
      </c>
      <c r="AD418" s="231">
        <v>0.44</v>
      </c>
      <c r="AE418" s="233">
        <v>0.37536737760965749</v>
      </c>
    </row>
    <row r="419" spans="1:31" x14ac:dyDescent="0.25">
      <c r="A419" s="196" t="s">
        <v>82</v>
      </c>
      <c r="B419" s="197">
        <v>1800</v>
      </c>
      <c r="C419" s="198">
        <v>1530</v>
      </c>
      <c r="D419" s="199">
        <v>1489</v>
      </c>
      <c r="E419" s="199">
        <v>793</v>
      </c>
      <c r="F419" s="200">
        <v>5612</v>
      </c>
      <c r="G419" s="201">
        <v>45.3</v>
      </c>
      <c r="H419" s="202">
        <v>34.200000000000003</v>
      </c>
      <c r="I419" s="203">
        <v>0.91</v>
      </c>
      <c r="J419" s="204">
        <v>0.77</v>
      </c>
      <c r="K419" s="201">
        <v>0.36</v>
      </c>
      <c r="L419" s="202">
        <v>0.19</v>
      </c>
      <c r="M419" s="203">
        <v>33.9</v>
      </c>
      <c r="N419" s="204">
        <v>33</v>
      </c>
      <c r="O419" s="201">
        <v>70</v>
      </c>
      <c r="P419" s="202">
        <v>70</v>
      </c>
      <c r="Q419" s="205">
        <v>0.35</v>
      </c>
      <c r="R419" s="206">
        <v>0.35</v>
      </c>
      <c r="S419" s="196" t="s">
        <v>82</v>
      </c>
      <c r="T419" s="197">
        <f t="shared" si="7"/>
        <v>1800</v>
      </c>
      <c r="U419" s="198">
        <f>C419</f>
        <v>1530</v>
      </c>
      <c r="V419" s="199">
        <f t="shared" si="8"/>
        <v>1489</v>
      </c>
      <c r="W419" s="199">
        <f>E419</f>
        <v>793</v>
      </c>
      <c r="X419" s="227">
        <f t="shared" si="5"/>
        <v>5612</v>
      </c>
      <c r="Y419" s="228">
        <f t="shared" si="9"/>
        <v>0.36317073170731706</v>
      </c>
      <c r="Z419" s="228">
        <f t="shared" si="9"/>
        <v>0.19341463414634147</v>
      </c>
      <c r="AA419" s="246">
        <v>0.37</v>
      </c>
      <c r="AB419" s="206">
        <f>R419</f>
        <v>0.35</v>
      </c>
      <c r="AD419" s="231">
        <v>0.46</v>
      </c>
      <c r="AE419" s="233">
        <v>0.38286060333427668</v>
      </c>
    </row>
    <row r="420" spans="1:31" x14ac:dyDescent="0.25">
      <c r="A420" s="196" t="s">
        <v>83</v>
      </c>
      <c r="B420" s="197">
        <v>1845</v>
      </c>
      <c r="C420" s="198">
        <v>1516</v>
      </c>
      <c r="D420" s="199">
        <v>772</v>
      </c>
      <c r="E420" s="199">
        <v>494</v>
      </c>
      <c r="F420" s="200">
        <v>4627</v>
      </c>
      <c r="G420" s="201">
        <v>29.5</v>
      </c>
      <c r="H420" s="202">
        <v>24.6</v>
      </c>
      <c r="I420" s="203">
        <v>0.93</v>
      </c>
      <c r="J420" s="204">
        <v>0.77</v>
      </c>
      <c r="K420" s="201">
        <v>0.19</v>
      </c>
      <c r="L420" s="202">
        <v>0.12</v>
      </c>
      <c r="M420" s="203">
        <v>33.6</v>
      </c>
      <c r="N420" s="204">
        <v>39.799999999999997</v>
      </c>
      <c r="O420" s="201">
        <v>70</v>
      </c>
      <c r="P420" s="202">
        <v>70</v>
      </c>
      <c r="Q420" s="205">
        <v>0.35</v>
      </c>
      <c r="R420" s="206">
        <v>0.35</v>
      </c>
      <c r="S420" s="196" t="s">
        <v>83</v>
      </c>
      <c r="T420" s="197">
        <f t="shared" si="7"/>
        <v>1845</v>
      </c>
      <c r="U420" s="198">
        <f t="shared" ref="U420:U428" si="10">C420</f>
        <v>1516</v>
      </c>
      <c r="V420" s="199">
        <f t="shared" si="8"/>
        <v>772</v>
      </c>
      <c r="W420" s="199">
        <f t="shared" ref="W420:W425" si="11">E420</f>
        <v>494</v>
      </c>
      <c r="X420" s="227">
        <f t="shared" si="5"/>
        <v>4627</v>
      </c>
      <c r="Y420" s="228">
        <f t="shared" si="9"/>
        <v>0.18829268292682927</v>
      </c>
      <c r="Z420" s="228">
        <f t="shared" si="9"/>
        <v>0.12048780487804878</v>
      </c>
      <c r="AA420" s="205">
        <f t="shared" si="6"/>
        <v>0.35</v>
      </c>
      <c r="AB420" s="206">
        <f t="shared" si="3"/>
        <v>0.35</v>
      </c>
      <c r="AD420" s="231">
        <v>0.48</v>
      </c>
      <c r="AE420" s="233">
        <v>0.39237682680289238</v>
      </c>
    </row>
    <row r="421" spans="1:31" x14ac:dyDescent="0.25">
      <c r="A421" s="181" t="s">
        <v>84</v>
      </c>
      <c r="B421" s="182">
        <v>1475</v>
      </c>
      <c r="C421" s="183">
        <v>1463</v>
      </c>
      <c r="D421" s="184">
        <v>348</v>
      </c>
      <c r="E421" s="184">
        <v>351</v>
      </c>
      <c r="F421" s="185">
        <v>3637</v>
      </c>
      <c r="G421" s="186">
        <v>19.100000000000001</v>
      </c>
      <c r="H421" s="187">
        <v>19.399999999999999</v>
      </c>
      <c r="I421" s="192">
        <v>0.74</v>
      </c>
      <c r="J421" s="193">
        <v>0.74</v>
      </c>
      <c r="K421" s="186">
        <v>0.08</v>
      </c>
      <c r="L421" s="187">
        <v>0.09</v>
      </c>
      <c r="M421" s="192">
        <v>39.799999999999997</v>
      </c>
      <c r="N421" s="193">
        <v>39.799999999999997</v>
      </c>
      <c r="O421" s="186">
        <v>70</v>
      </c>
      <c r="P421" s="187">
        <v>70</v>
      </c>
      <c r="Q421" s="194">
        <v>0.35</v>
      </c>
      <c r="R421" s="195">
        <v>0.35</v>
      </c>
      <c r="S421" s="181" t="s">
        <v>84</v>
      </c>
      <c r="T421" s="182">
        <f t="shared" si="7"/>
        <v>1475</v>
      </c>
      <c r="U421" s="183">
        <f t="shared" si="10"/>
        <v>1463</v>
      </c>
      <c r="V421" s="184">
        <f t="shared" si="8"/>
        <v>348</v>
      </c>
      <c r="W421" s="184">
        <f t="shared" si="11"/>
        <v>351</v>
      </c>
      <c r="X421" s="226">
        <f t="shared" si="5"/>
        <v>3637</v>
      </c>
      <c r="AA421" s="194">
        <f t="shared" si="6"/>
        <v>0.35</v>
      </c>
      <c r="AB421" s="195">
        <f t="shared" si="3"/>
        <v>0.35</v>
      </c>
      <c r="AD421" s="232">
        <v>0.5</v>
      </c>
      <c r="AE421" s="233">
        <v>0.40434258144021695</v>
      </c>
    </row>
    <row r="422" spans="1:31" x14ac:dyDescent="0.25">
      <c r="A422" s="181" t="s">
        <v>85</v>
      </c>
      <c r="B422" s="182">
        <v>1507</v>
      </c>
      <c r="C422" s="183">
        <v>1526</v>
      </c>
      <c r="D422" s="184">
        <v>242</v>
      </c>
      <c r="E422" s="184">
        <v>250</v>
      </c>
      <c r="F422" s="185">
        <v>3526</v>
      </c>
      <c r="G422" s="186">
        <v>13.8</v>
      </c>
      <c r="H422" s="187">
        <v>14.1</v>
      </c>
      <c r="I422" s="192">
        <v>0.76</v>
      </c>
      <c r="J422" s="193">
        <v>0.77</v>
      </c>
      <c r="K422" s="186">
        <v>0.06</v>
      </c>
      <c r="L422" s="187">
        <v>0.06</v>
      </c>
      <c r="M422" s="192">
        <v>39.799999999999997</v>
      </c>
      <c r="N422" s="193">
        <v>39.799999999999997</v>
      </c>
      <c r="O422" s="186">
        <v>70</v>
      </c>
      <c r="P422" s="187">
        <v>70</v>
      </c>
      <c r="Q422" s="194">
        <v>0.35</v>
      </c>
      <c r="R422" s="195">
        <v>0.35</v>
      </c>
      <c r="S422" s="181" t="s">
        <v>85</v>
      </c>
      <c r="T422" s="182">
        <f t="shared" si="7"/>
        <v>1507</v>
      </c>
      <c r="U422" s="183">
        <f t="shared" si="10"/>
        <v>1526</v>
      </c>
      <c r="V422" s="184">
        <f t="shared" si="8"/>
        <v>242</v>
      </c>
      <c r="W422" s="184">
        <f t="shared" si="11"/>
        <v>250</v>
      </c>
      <c r="X422" s="226">
        <f t="shared" si="5"/>
        <v>3525</v>
      </c>
      <c r="AA422" s="194">
        <f t="shared" si="6"/>
        <v>0.35</v>
      </c>
      <c r="AB422" s="195">
        <f t="shared" si="3"/>
        <v>0.35</v>
      </c>
      <c r="AD422" s="231">
        <v>0.52</v>
      </c>
      <c r="AE422" s="233">
        <v>0.41925130024024992</v>
      </c>
    </row>
    <row r="423" spans="1:31" x14ac:dyDescent="0.25">
      <c r="A423" s="181" t="s">
        <v>86</v>
      </c>
      <c r="B423" s="182">
        <v>1511</v>
      </c>
      <c r="C423" s="183">
        <v>1531</v>
      </c>
      <c r="D423" s="184">
        <v>246</v>
      </c>
      <c r="E423" s="184">
        <v>260</v>
      </c>
      <c r="F423" s="185">
        <v>3548</v>
      </c>
      <c r="G423" s="186">
        <v>14</v>
      </c>
      <c r="H423" s="187">
        <v>14.5</v>
      </c>
      <c r="I423" s="192">
        <v>0.76</v>
      </c>
      <c r="J423" s="193">
        <v>0.77</v>
      </c>
      <c r="K423" s="186">
        <v>0.06</v>
      </c>
      <c r="L423" s="187">
        <v>0.06</v>
      </c>
      <c r="M423" s="192">
        <v>39.799999999999997</v>
      </c>
      <c r="N423" s="193">
        <v>39.799999999999997</v>
      </c>
      <c r="O423" s="186">
        <v>70</v>
      </c>
      <c r="P423" s="187">
        <v>70</v>
      </c>
      <c r="Q423" s="194">
        <v>0.35</v>
      </c>
      <c r="R423" s="195">
        <v>0.35</v>
      </c>
      <c r="S423" s="181" t="s">
        <v>86</v>
      </c>
      <c r="T423" s="182">
        <f t="shared" si="7"/>
        <v>1511</v>
      </c>
      <c r="U423" s="183">
        <f t="shared" si="10"/>
        <v>1531</v>
      </c>
      <c r="V423" s="184">
        <f t="shared" si="8"/>
        <v>246</v>
      </c>
      <c r="W423" s="184">
        <f t="shared" si="11"/>
        <v>260</v>
      </c>
      <c r="X423" s="226">
        <f t="shared" si="5"/>
        <v>3548</v>
      </c>
      <c r="AA423" s="194">
        <f t="shared" si="6"/>
        <v>0.35</v>
      </c>
      <c r="AB423" s="195">
        <f t="shared" si="3"/>
        <v>0.35</v>
      </c>
      <c r="AD423" s="231">
        <v>0.54</v>
      </c>
      <c r="AE423" s="233">
        <v>0.43767049745261166</v>
      </c>
    </row>
    <row r="424" spans="1:31" x14ac:dyDescent="0.25">
      <c r="A424" s="181" t="s">
        <v>87</v>
      </c>
      <c r="B424" s="182">
        <v>1552</v>
      </c>
      <c r="C424" s="183">
        <v>1575</v>
      </c>
      <c r="D424" s="184">
        <v>255</v>
      </c>
      <c r="E424" s="184">
        <v>273</v>
      </c>
      <c r="F424" s="185">
        <v>3654</v>
      </c>
      <c r="G424" s="186">
        <v>14.1</v>
      </c>
      <c r="H424" s="187">
        <v>14.8</v>
      </c>
      <c r="I424" s="192">
        <v>0.78</v>
      </c>
      <c r="J424" s="193">
        <v>0.8</v>
      </c>
      <c r="K424" s="186">
        <v>0.06</v>
      </c>
      <c r="L424" s="187">
        <v>7.0000000000000007E-2</v>
      </c>
      <c r="M424" s="192">
        <v>39.799999999999997</v>
      </c>
      <c r="N424" s="193">
        <v>39.700000000000003</v>
      </c>
      <c r="O424" s="186">
        <v>70</v>
      </c>
      <c r="P424" s="187">
        <v>70</v>
      </c>
      <c r="Q424" s="194">
        <v>0.35</v>
      </c>
      <c r="R424" s="195">
        <v>0.35</v>
      </c>
      <c r="S424" s="181" t="s">
        <v>87</v>
      </c>
      <c r="T424" s="182">
        <f t="shared" si="7"/>
        <v>1552</v>
      </c>
      <c r="U424" s="183">
        <f t="shared" si="10"/>
        <v>1575</v>
      </c>
      <c r="V424" s="184">
        <f t="shared" si="8"/>
        <v>255</v>
      </c>
      <c r="W424" s="184">
        <f t="shared" si="11"/>
        <v>273</v>
      </c>
      <c r="X424" s="226">
        <f t="shared" si="5"/>
        <v>3655</v>
      </c>
      <c r="AA424" s="194">
        <f t="shared" si="6"/>
        <v>0.35</v>
      </c>
      <c r="AB424" s="195">
        <f t="shared" si="3"/>
        <v>0.35</v>
      </c>
      <c r="AD424" s="231">
        <v>0.56000000000000005</v>
      </c>
      <c r="AE424" s="233">
        <v>0.4602493942679457</v>
      </c>
    </row>
    <row r="425" spans="1:31" x14ac:dyDescent="0.25">
      <c r="A425" s="181" t="s">
        <v>88</v>
      </c>
      <c r="B425" s="182">
        <v>1604</v>
      </c>
      <c r="C425" s="183">
        <v>1566</v>
      </c>
      <c r="D425" s="184">
        <v>405</v>
      </c>
      <c r="E425" s="184">
        <v>401</v>
      </c>
      <c r="F425" s="185">
        <v>3976</v>
      </c>
      <c r="G425" s="186">
        <v>20.2</v>
      </c>
      <c r="H425" s="187">
        <v>20.399999999999999</v>
      </c>
      <c r="I425" s="192">
        <v>0.81</v>
      </c>
      <c r="J425" s="193">
        <v>0.79</v>
      </c>
      <c r="K425" s="186">
        <v>0.1</v>
      </c>
      <c r="L425" s="187">
        <v>0.1</v>
      </c>
      <c r="M425" s="192">
        <v>39.700000000000003</v>
      </c>
      <c r="N425" s="193">
        <v>39.700000000000003</v>
      </c>
      <c r="O425" s="186">
        <v>70</v>
      </c>
      <c r="P425" s="187">
        <v>70</v>
      </c>
      <c r="Q425" s="194">
        <v>0.35</v>
      </c>
      <c r="R425" s="195">
        <v>0.35</v>
      </c>
      <c r="S425" s="181" t="s">
        <v>88</v>
      </c>
      <c r="T425" s="182">
        <f t="shared" si="7"/>
        <v>1604</v>
      </c>
      <c r="U425" s="183">
        <f t="shared" si="10"/>
        <v>1566</v>
      </c>
      <c r="V425" s="184">
        <f t="shared" si="8"/>
        <v>405</v>
      </c>
      <c r="W425" s="184">
        <f t="shared" si="11"/>
        <v>401</v>
      </c>
      <c r="X425" s="226">
        <f t="shared" si="5"/>
        <v>3976</v>
      </c>
      <c r="AA425" s="194">
        <f t="shared" si="6"/>
        <v>0.35</v>
      </c>
      <c r="AB425" s="195">
        <f t="shared" si="3"/>
        <v>0.35</v>
      </c>
    </row>
    <row r="426" spans="1:31" x14ac:dyDescent="0.25">
      <c r="A426" s="181" t="s">
        <v>89</v>
      </c>
      <c r="B426" s="182">
        <v>1824</v>
      </c>
      <c r="C426" s="183">
        <v>1773</v>
      </c>
      <c r="D426" s="184">
        <v>597</v>
      </c>
      <c r="E426" s="184">
        <v>558</v>
      </c>
      <c r="F426" s="185">
        <v>4752</v>
      </c>
      <c r="G426" s="186">
        <v>24.7</v>
      </c>
      <c r="H426" s="187">
        <v>23.9</v>
      </c>
      <c r="I426" s="192">
        <v>0.92</v>
      </c>
      <c r="J426" s="193">
        <v>0.9</v>
      </c>
      <c r="K426" s="186">
        <v>0.15</v>
      </c>
      <c r="L426" s="187">
        <v>0.14000000000000001</v>
      </c>
      <c r="M426" s="192">
        <v>33.5</v>
      </c>
      <c r="N426" s="193">
        <v>37.4</v>
      </c>
      <c r="O426" s="186">
        <v>70</v>
      </c>
      <c r="P426" s="187">
        <v>70</v>
      </c>
      <c r="Q426" s="194">
        <v>0.35</v>
      </c>
      <c r="R426" s="195">
        <v>0.35</v>
      </c>
      <c r="S426" s="181" t="s">
        <v>89</v>
      </c>
      <c r="T426" s="182">
        <f t="shared" si="7"/>
        <v>1824</v>
      </c>
      <c r="U426" s="183">
        <f t="shared" si="10"/>
        <v>1773</v>
      </c>
      <c r="V426" s="184">
        <f>D426</f>
        <v>597</v>
      </c>
      <c r="W426" s="184">
        <f>E426</f>
        <v>558</v>
      </c>
      <c r="X426" s="226">
        <f t="shared" si="5"/>
        <v>4752</v>
      </c>
      <c r="Y426" s="228">
        <f t="shared" ref="Y426:Z429" si="12">V426/(2050*2)</f>
        <v>0.14560975609756097</v>
      </c>
      <c r="Z426" s="228">
        <f t="shared" si="12"/>
        <v>0.13609756097560977</v>
      </c>
      <c r="AA426" s="194">
        <f t="shared" si="6"/>
        <v>0.35</v>
      </c>
      <c r="AB426" s="195">
        <f t="shared" si="3"/>
        <v>0.35</v>
      </c>
    </row>
    <row r="427" spans="1:31" x14ac:dyDescent="0.25">
      <c r="A427" s="196" t="s">
        <v>90</v>
      </c>
      <c r="B427" s="197">
        <v>1709</v>
      </c>
      <c r="C427" s="198">
        <v>1737</v>
      </c>
      <c r="D427" s="199">
        <v>704</v>
      </c>
      <c r="E427" s="199">
        <v>1163</v>
      </c>
      <c r="F427" s="200">
        <v>5313</v>
      </c>
      <c r="G427" s="201">
        <v>29.2</v>
      </c>
      <c r="H427" s="202">
        <v>40.1</v>
      </c>
      <c r="I427" s="203">
        <v>0.86</v>
      </c>
      <c r="J427" s="204">
        <v>0.88</v>
      </c>
      <c r="K427" s="201">
        <v>0.17</v>
      </c>
      <c r="L427" s="202">
        <v>0.28000000000000003</v>
      </c>
      <c r="M427" s="203">
        <v>39.1</v>
      </c>
      <c r="N427" s="204">
        <v>33.6</v>
      </c>
      <c r="O427" s="201">
        <v>70</v>
      </c>
      <c r="P427" s="202">
        <v>70</v>
      </c>
      <c r="Q427" s="205">
        <v>0.35</v>
      </c>
      <c r="R427" s="206">
        <v>0.35</v>
      </c>
      <c r="S427" s="196" t="s">
        <v>90</v>
      </c>
      <c r="T427" s="197">
        <f t="shared" si="7"/>
        <v>1709</v>
      </c>
      <c r="U427" s="198">
        <f t="shared" si="10"/>
        <v>1737</v>
      </c>
      <c r="V427" s="199">
        <f>D427</f>
        <v>704</v>
      </c>
      <c r="W427" s="199">
        <f>E427</f>
        <v>1163</v>
      </c>
      <c r="X427" s="227">
        <f t="shared" si="5"/>
        <v>5313</v>
      </c>
      <c r="Y427" s="228">
        <f t="shared" si="12"/>
        <v>0.17170731707317075</v>
      </c>
      <c r="Z427" s="228">
        <f t="shared" si="12"/>
        <v>0.28365853658536583</v>
      </c>
      <c r="AA427" s="205">
        <f t="shared" si="6"/>
        <v>0.35</v>
      </c>
      <c r="AB427" s="236">
        <v>0.37</v>
      </c>
    </row>
    <row r="428" spans="1:31" x14ac:dyDescent="0.25">
      <c r="A428" s="196" t="s">
        <v>91</v>
      </c>
      <c r="B428" s="197">
        <v>1610</v>
      </c>
      <c r="C428" s="198">
        <v>1908</v>
      </c>
      <c r="D428" s="199">
        <v>937</v>
      </c>
      <c r="E428" s="199">
        <v>1829</v>
      </c>
      <c r="F428" s="200">
        <v>6283</v>
      </c>
      <c r="G428" s="201">
        <v>36.799999999999997</v>
      </c>
      <c r="H428" s="202">
        <v>48.9</v>
      </c>
      <c r="I428" s="203">
        <v>0.81</v>
      </c>
      <c r="J428" s="204">
        <v>0.96</v>
      </c>
      <c r="K428" s="201">
        <v>0.23</v>
      </c>
      <c r="L428" s="202">
        <v>0.45</v>
      </c>
      <c r="M428" s="203">
        <v>34.5</v>
      </c>
      <c r="N428" s="204">
        <v>25.8</v>
      </c>
      <c r="O428" s="201">
        <v>70</v>
      </c>
      <c r="P428" s="202">
        <v>69.900000000000006</v>
      </c>
      <c r="Q428" s="205">
        <v>0.35</v>
      </c>
      <c r="R428" s="206">
        <v>0.36</v>
      </c>
      <c r="S428" s="196" t="s">
        <v>91</v>
      </c>
      <c r="T428" s="197">
        <f t="shared" si="7"/>
        <v>1610</v>
      </c>
      <c r="U428" s="198">
        <f t="shared" si="10"/>
        <v>1908</v>
      </c>
      <c r="V428" s="199">
        <f t="shared" si="8"/>
        <v>937</v>
      </c>
      <c r="W428" s="199">
        <f t="shared" ref="W428:W434" si="13">E428</f>
        <v>1829</v>
      </c>
      <c r="X428" s="227">
        <f t="shared" si="5"/>
        <v>6284</v>
      </c>
      <c r="Y428" s="228">
        <f t="shared" si="12"/>
        <v>0.22853658536585367</v>
      </c>
      <c r="Z428" s="228">
        <f>W428/(2050*2)</f>
        <v>0.44609756097560976</v>
      </c>
      <c r="AA428" s="205">
        <v>0.35</v>
      </c>
      <c r="AB428" s="236">
        <v>0.38</v>
      </c>
    </row>
    <row r="429" spans="1:31" x14ac:dyDescent="0.25">
      <c r="A429" s="196" t="s">
        <v>92</v>
      </c>
      <c r="B429" s="197">
        <v>1596</v>
      </c>
      <c r="C429" s="198">
        <v>1707</v>
      </c>
      <c r="D429" s="199">
        <v>629</v>
      </c>
      <c r="E429" s="199">
        <v>1116</v>
      </c>
      <c r="F429" s="200">
        <v>5048</v>
      </c>
      <c r="G429" s="201">
        <v>28.3</v>
      </c>
      <c r="H429" s="202">
        <v>39.5</v>
      </c>
      <c r="I429" s="203">
        <v>0.81</v>
      </c>
      <c r="J429" s="204">
        <v>0.86</v>
      </c>
      <c r="K429" s="201">
        <v>0.15</v>
      </c>
      <c r="L429" s="202">
        <v>0.27</v>
      </c>
      <c r="M429" s="203">
        <v>39.6</v>
      </c>
      <c r="N429" s="204">
        <v>33.299999999999997</v>
      </c>
      <c r="O429" s="201">
        <v>70</v>
      </c>
      <c r="P429" s="202">
        <v>70</v>
      </c>
      <c r="Q429" s="205">
        <v>0.35</v>
      </c>
      <c r="R429" s="206">
        <v>0.35</v>
      </c>
      <c r="S429" s="196" t="s">
        <v>92</v>
      </c>
      <c r="T429" s="197">
        <f t="shared" ref="T429:T434" si="14">B429</f>
        <v>1596</v>
      </c>
      <c r="U429" s="198">
        <f t="shared" ref="U429:U434" si="15">C429</f>
        <v>1707</v>
      </c>
      <c r="V429" s="199">
        <f t="shared" ref="V429:V434" si="16">D429</f>
        <v>629</v>
      </c>
      <c r="W429" s="199">
        <f t="shared" si="13"/>
        <v>1116</v>
      </c>
      <c r="X429" s="227">
        <f t="shared" si="5"/>
        <v>5048</v>
      </c>
      <c r="Y429" s="228">
        <f t="shared" si="12"/>
        <v>0.15341463414634146</v>
      </c>
      <c r="Z429" s="228">
        <f t="shared" si="12"/>
        <v>0.27219512195121953</v>
      </c>
      <c r="AA429" s="205">
        <f t="shared" si="6"/>
        <v>0.35</v>
      </c>
      <c r="AB429" s="236">
        <v>0.37</v>
      </c>
    </row>
    <row r="430" spans="1:31" x14ac:dyDescent="0.25">
      <c r="A430" s="181" t="s">
        <v>93</v>
      </c>
      <c r="B430" s="182">
        <v>1328</v>
      </c>
      <c r="C430" s="183">
        <v>1302</v>
      </c>
      <c r="D430" s="184">
        <v>290</v>
      </c>
      <c r="E430" s="184">
        <v>301</v>
      </c>
      <c r="F430" s="185">
        <v>3220</v>
      </c>
      <c r="G430" s="186">
        <v>17.899999999999999</v>
      </c>
      <c r="H430" s="187">
        <v>18.8</v>
      </c>
      <c r="I430" s="192">
        <v>0.67</v>
      </c>
      <c r="J430" s="193">
        <v>0.66</v>
      </c>
      <c r="K430" s="186">
        <v>7.0000000000000007E-2</v>
      </c>
      <c r="L430" s="187">
        <v>7.0000000000000007E-2</v>
      </c>
      <c r="M430" s="192">
        <v>39.9</v>
      </c>
      <c r="N430" s="193">
        <v>39.9</v>
      </c>
      <c r="O430" s="186">
        <v>70</v>
      </c>
      <c r="P430" s="187">
        <v>70</v>
      </c>
      <c r="Q430" s="194">
        <v>0.35</v>
      </c>
      <c r="R430" s="195">
        <v>0.35</v>
      </c>
      <c r="S430" s="181" t="s">
        <v>93</v>
      </c>
      <c r="T430" s="182">
        <f t="shared" si="14"/>
        <v>1328</v>
      </c>
      <c r="U430" s="183">
        <f t="shared" si="15"/>
        <v>1302</v>
      </c>
      <c r="V430" s="184">
        <f t="shared" si="16"/>
        <v>290</v>
      </c>
      <c r="W430" s="184">
        <f t="shared" si="13"/>
        <v>301</v>
      </c>
      <c r="X430" s="226">
        <f t="shared" si="5"/>
        <v>3221</v>
      </c>
      <c r="AA430" s="194">
        <f t="shared" si="6"/>
        <v>0.35</v>
      </c>
      <c r="AB430" s="195">
        <f t="shared" si="3"/>
        <v>0.35</v>
      </c>
    </row>
    <row r="431" spans="1:31" x14ac:dyDescent="0.25">
      <c r="A431" s="181" t="s">
        <v>94</v>
      </c>
      <c r="B431" s="182">
        <v>1062</v>
      </c>
      <c r="C431" s="183">
        <v>947</v>
      </c>
      <c r="D431" s="184">
        <v>99</v>
      </c>
      <c r="E431" s="184">
        <v>94</v>
      </c>
      <c r="F431" s="185">
        <v>2203</v>
      </c>
      <c r="G431" s="186">
        <v>8.5</v>
      </c>
      <c r="H431" s="187">
        <v>9</v>
      </c>
      <c r="I431" s="192">
        <v>0.54</v>
      </c>
      <c r="J431" s="193">
        <v>0.48</v>
      </c>
      <c r="K431" s="186">
        <v>0.02</v>
      </c>
      <c r="L431" s="187">
        <v>0.02</v>
      </c>
      <c r="M431" s="192">
        <v>39.9</v>
      </c>
      <c r="N431" s="193">
        <v>40</v>
      </c>
      <c r="O431" s="186">
        <v>70</v>
      </c>
      <c r="P431" s="187">
        <v>70</v>
      </c>
      <c r="Q431" s="194">
        <v>0.35</v>
      </c>
      <c r="R431" s="195">
        <v>0.35</v>
      </c>
      <c r="S431" s="181" t="s">
        <v>94</v>
      </c>
      <c r="T431" s="182">
        <f t="shared" si="14"/>
        <v>1062</v>
      </c>
      <c r="U431" s="183">
        <f t="shared" si="15"/>
        <v>947</v>
      </c>
      <c r="V431" s="184">
        <f t="shared" si="16"/>
        <v>99</v>
      </c>
      <c r="W431" s="184">
        <f t="shared" si="13"/>
        <v>94</v>
      </c>
      <c r="X431" s="226">
        <f t="shared" si="5"/>
        <v>2202</v>
      </c>
      <c r="AA431" s="194">
        <f t="shared" si="6"/>
        <v>0.35</v>
      </c>
      <c r="AB431" s="195">
        <f t="shared" si="3"/>
        <v>0.35</v>
      </c>
    </row>
    <row r="432" spans="1:31" x14ac:dyDescent="0.25">
      <c r="A432" s="181" t="s">
        <v>95</v>
      </c>
      <c r="B432" s="182">
        <v>901</v>
      </c>
      <c r="C432" s="183">
        <v>860</v>
      </c>
      <c r="D432" s="184">
        <v>83</v>
      </c>
      <c r="E432" s="184">
        <v>85</v>
      </c>
      <c r="F432" s="185">
        <v>1929</v>
      </c>
      <c r="G432" s="186">
        <v>8.5</v>
      </c>
      <c r="H432" s="187">
        <v>9</v>
      </c>
      <c r="I432" s="192">
        <v>0.45</v>
      </c>
      <c r="J432" s="193">
        <v>0.43</v>
      </c>
      <c r="K432" s="186">
        <v>0.02</v>
      </c>
      <c r="L432" s="187">
        <v>0.02</v>
      </c>
      <c r="M432" s="192">
        <v>40</v>
      </c>
      <c r="N432" s="193">
        <v>40</v>
      </c>
      <c r="O432" s="186">
        <v>70</v>
      </c>
      <c r="P432" s="187">
        <v>70</v>
      </c>
      <c r="Q432" s="194">
        <v>0.35</v>
      </c>
      <c r="R432" s="195">
        <v>0.35</v>
      </c>
      <c r="S432" s="181" t="s">
        <v>95</v>
      </c>
      <c r="T432" s="182">
        <f t="shared" si="14"/>
        <v>901</v>
      </c>
      <c r="U432" s="183">
        <f t="shared" si="15"/>
        <v>860</v>
      </c>
      <c r="V432" s="184">
        <f t="shared" si="16"/>
        <v>83</v>
      </c>
      <c r="W432" s="184">
        <f t="shared" si="13"/>
        <v>85</v>
      </c>
      <c r="X432" s="226">
        <f t="shared" si="5"/>
        <v>1929</v>
      </c>
      <c r="AA432" s="194">
        <f t="shared" si="6"/>
        <v>0.35</v>
      </c>
      <c r="AB432" s="195">
        <f t="shared" si="3"/>
        <v>0.35</v>
      </c>
    </row>
    <row r="433" spans="1:28" x14ac:dyDescent="0.25">
      <c r="A433" s="181" t="s">
        <v>96</v>
      </c>
      <c r="B433" s="182">
        <v>767</v>
      </c>
      <c r="C433" s="183">
        <v>670</v>
      </c>
      <c r="D433" s="184">
        <v>71</v>
      </c>
      <c r="E433" s="184">
        <v>66</v>
      </c>
      <c r="F433" s="185">
        <v>1574</v>
      </c>
      <c r="G433" s="186">
        <v>8.4</v>
      </c>
      <c r="H433" s="187">
        <v>9</v>
      </c>
      <c r="I433" s="192">
        <v>0.39</v>
      </c>
      <c r="J433" s="193">
        <v>0.34</v>
      </c>
      <c r="K433" s="186">
        <v>0.02</v>
      </c>
      <c r="L433" s="187">
        <v>0.02</v>
      </c>
      <c r="M433" s="192">
        <v>40</v>
      </c>
      <c r="N433" s="193">
        <v>40</v>
      </c>
      <c r="O433" s="186">
        <v>70</v>
      </c>
      <c r="P433" s="187">
        <v>70</v>
      </c>
      <c r="Q433" s="194">
        <v>0.35</v>
      </c>
      <c r="R433" s="195">
        <v>0.35</v>
      </c>
      <c r="S433" s="181" t="s">
        <v>96</v>
      </c>
      <c r="T433" s="182">
        <f t="shared" si="14"/>
        <v>767</v>
      </c>
      <c r="U433" s="183">
        <f t="shared" si="15"/>
        <v>670</v>
      </c>
      <c r="V433" s="184">
        <f t="shared" si="16"/>
        <v>71</v>
      </c>
      <c r="W433" s="184">
        <f t="shared" si="13"/>
        <v>66</v>
      </c>
      <c r="X433" s="226">
        <f t="shared" si="5"/>
        <v>1574</v>
      </c>
      <c r="AA433" s="194">
        <f t="shared" si="6"/>
        <v>0.35</v>
      </c>
      <c r="AB433" s="195">
        <f t="shared" si="3"/>
        <v>0.35</v>
      </c>
    </row>
    <row r="434" spans="1:28" x14ac:dyDescent="0.25">
      <c r="A434" s="181" t="s">
        <v>97</v>
      </c>
      <c r="B434" s="207">
        <v>488</v>
      </c>
      <c r="C434" s="208">
        <v>434</v>
      </c>
      <c r="D434" s="209">
        <v>45</v>
      </c>
      <c r="E434" s="209">
        <v>43</v>
      </c>
      <c r="F434" s="210">
        <v>1009</v>
      </c>
      <c r="G434" s="211">
        <v>8.4</v>
      </c>
      <c r="H434" s="212">
        <v>9</v>
      </c>
      <c r="I434" s="213">
        <v>0.25</v>
      </c>
      <c r="J434" s="214">
        <v>0.22</v>
      </c>
      <c r="K434" s="211">
        <v>0.01</v>
      </c>
      <c r="L434" s="212">
        <v>0.01</v>
      </c>
      <c r="M434" s="213">
        <v>40</v>
      </c>
      <c r="N434" s="214">
        <v>40</v>
      </c>
      <c r="O434" s="211">
        <v>70</v>
      </c>
      <c r="P434" s="212">
        <v>70</v>
      </c>
      <c r="Q434" s="215">
        <v>0.35</v>
      </c>
      <c r="R434" s="216">
        <v>0.35</v>
      </c>
      <c r="S434" s="181" t="s">
        <v>97</v>
      </c>
      <c r="T434" s="207">
        <f t="shared" si="14"/>
        <v>488</v>
      </c>
      <c r="U434" s="208">
        <f t="shared" si="15"/>
        <v>434</v>
      </c>
      <c r="V434" s="209">
        <f t="shared" si="16"/>
        <v>45</v>
      </c>
      <c r="W434" s="209">
        <f t="shared" si="13"/>
        <v>43</v>
      </c>
      <c r="X434" s="220">
        <f t="shared" si="5"/>
        <v>1010</v>
      </c>
      <c r="AA434" s="215">
        <f t="shared" si="6"/>
        <v>0.35</v>
      </c>
      <c r="AB434" s="216">
        <f t="shared" si="3"/>
        <v>0.35</v>
      </c>
    </row>
    <row r="435" spans="1:28" x14ac:dyDescent="0.25">
      <c r="A435" s="181" t="s">
        <v>98</v>
      </c>
      <c r="B435" s="217">
        <v>26834</v>
      </c>
      <c r="C435" s="218">
        <v>26441</v>
      </c>
      <c r="D435" s="219">
        <v>8981</v>
      </c>
      <c r="E435" s="219">
        <v>9176</v>
      </c>
      <c r="F435" s="220">
        <v>71433</v>
      </c>
      <c r="G435" s="221">
        <v>25.1</v>
      </c>
      <c r="H435" s="222">
        <v>25.8</v>
      </c>
      <c r="I435" s="223"/>
      <c r="J435" s="223"/>
      <c r="K435" s="223"/>
      <c r="L435" s="223"/>
      <c r="T435" s="217">
        <f>SUM(T411:T434)</f>
        <v>26836</v>
      </c>
      <c r="U435" s="218">
        <f>SUM(U411:U434)</f>
        <v>26442</v>
      </c>
      <c r="V435" s="219">
        <f>SUM(V411:V434)</f>
        <v>8980</v>
      </c>
      <c r="W435" s="219">
        <f>SUM(W411:W434)</f>
        <v>9176</v>
      </c>
      <c r="X435" s="220">
        <f>SUM(X411:X434)</f>
        <v>71434</v>
      </c>
    </row>
    <row r="436" spans="1:28" x14ac:dyDescent="0.25">
      <c r="X436" t="s">
        <v>127</v>
      </c>
      <c r="Y436" s="235">
        <f>MAX(K411:K434)</f>
        <v>0.36</v>
      </c>
      <c r="Z436" s="235">
        <f>MAX(L411:L434)</f>
        <v>0.45</v>
      </c>
    </row>
    <row r="437" spans="1:28" ht="15" hidden="1" customHeight="1" x14ac:dyDescent="0.25">
      <c r="A437" s="64" t="s">
        <v>99</v>
      </c>
      <c r="B437" s="155">
        <v>53275</v>
      </c>
    </row>
    <row r="438" spans="1:28" ht="15" hidden="1" customHeight="1" x14ac:dyDescent="0.25">
      <c r="A438" s="64" t="s">
        <v>100</v>
      </c>
      <c r="B438" s="155">
        <v>18157</v>
      </c>
    </row>
    <row r="439" spans="1:28" ht="15" hidden="1" customHeight="1" x14ac:dyDescent="0.25">
      <c r="A439" s="64" t="s">
        <v>101</v>
      </c>
      <c r="B439" s="155">
        <v>71433</v>
      </c>
    </row>
    <row r="440" spans="1:28" ht="15" hidden="1" customHeight="1" x14ac:dyDescent="0.25">
      <c r="A440"/>
      <c r="B440"/>
      <c r="C440"/>
      <c r="D440"/>
      <c r="E440"/>
      <c r="F440"/>
      <c r="Q440"/>
      <c r="R440"/>
    </row>
    <row r="441" spans="1:28" ht="15" hidden="1" customHeight="1" x14ac:dyDescent="0.25">
      <c r="A441" s="245" t="s">
        <v>102</v>
      </c>
      <c r="B441" s="64"/>
      <c r="C441"/>
      <c r="D441"/>
      <c r="E441"/>
      <c r="F441"/>
      <c r="Q441"/>
      <c r="R441"/>
    </row>
    <row r="442" spans="1:28" ht="15" hidden="1" customHeight="1" x14ac:dyDescent="0.25">
      <c r="A442" s="64" t="s">
        <v>103</v>
      </c>
      <c r="B442" s="64">
        <v>2328</v>
      </c>
      <c r="C442"/>
      <c r="D442"/>
      <c r="E442"/>
      <c r="F442"/>
      <c r="Q442"/>
      <c r="R442"/>
    </row>
    <row r="443" spans="1:28" ht="15" hidden="1" customHeight="1" x14ac:dyDescent="0.25">
      <c r="A443" s="64" t="s">
        <v>104</v>
      </c>
      <c r="B443" s="64">
        <v>2330</v>
      </c>
      <c r="C443"/>
      <c r="D443"/>
      <c r="E443"/>
      <c r="F443"/>
      <c r="Q443"/>
      <c r="R443"/>
    </row>
    <row r="444" spans="1:28" ht="15" hidden="1" customHeight="1" x14ac:dyDescent="0.25">
      <c r="A444" s="64" t="s">
        <v>105</v>
      </c>
      <c r="B444" s="64">
        <v>2329</v>
      </c>
      <c r="C444"/>
      <c r="D444"/>
      <c r="E444"/>
      <c r="F444"/>
      <c r="Q444"/>
      <c r="R444"/>
    </row>
    <row r="445" spans="1:28" ht="15" hidden="1" customHeight="1" x14ac:dyDescent="0.25">
      <c r="A445" s="64" t="s">
        <v>106</v>
      </c>
      <c r="B445" s="64">
        <v>2327</v>
      </c>
      <c r="C445"/>
      <c r="D445"/>
      <c r="E445"/>
      <c r="F445"/>
      <c r="Q445"/>
      <c r="R445"/>
    </row>
    <row r="446" spans="1:28" ht="15" hidden="1" customHeight="1" x14ac:dyDescent="0.25">
      <c r="A446" s="64" t="s">
        <v>107</v>
      </c>
      <c r="B446" s="64">
        <v>2171</v>
      </c>
      <c r="C446"/>
      <c r="D446"/>
      <c r="E446"/>
      <c r="F446"/>
      <c r="Q446"/>
      <c r="R446"/>
    </row>
    <row r="447" spans="1:28" ht="15" hidden="1" customHeight="1" x14ac:dyDescent="0.25">
      <c r="A447" s="64" t="s">
        <v>108</v>
      </c>
      <c r="B447" s="64">
        <v>2173</v>
      </c>
      <c r="C447"/>
      <c r="D447"/>
      <c r="E447"/>
      <c r="F447"/>
      <c r="Q447"/>
      <c r="R447"/>
    </row>
    <row r="448" spans="1:28" ht="15" hidden="1" customHeight="1" x14ac:dyDescent="0.25">
      <c r="A448" s="64" t="s">
        <v>109</v>
      </c>
      <c r="B448" s="64">
        <v>2173</v>
      </c>
      <c r="C448"/>
      <c r="D448"/>
      <c r="E448"/>
      <c r="F448"/>
      <c r="Q448"/>
      <c r="R448"/>
    </row>
    <row r="449" spans="1:31" ht="15" hidden="1" customHeight="1" x14ac:dyDescent="0.25">
      <c r="A449" s="64" t="s">
        <v>110</v>
      </c>
      <c r="B449" s="64">
        <v>2171</v>
      </c>
      <c r="C449"/>
      <c r="D449"/>
      <c r="E449"/>
      <c r="F449"/>
      <c r="Q449"/>
      <c r="R449"/>
    </row>
    <row r="450" spans="1:31" ht="15" hidden="1" customHeight="1" x14ac:dyDescent="0.25"/>
    <row r="451" spans="1:31" x14ac:dyDescent="0.25">
      <c r="A451" s="156" t="s">
        <v>120</v>
      </c>
      <c r="B451" s="157" t="s">
        <v>61</v>
      </c>
      <c r="C451" s="157"/>
      <c r="T451" s="156" t="s">
        <v>120</v>
      </c>
      <c r="U451" s="157"/>
      <c r="V451" s="157"/>
      <c r="X451" s="77">
        <f>SUM(T435:W435)</f>
        <v>71434</v>
      </c>
    </row>
    <row r="452" spans="1:31" x14ac:dyDescent="0.25">
      <c r="T452" s="228"/>
    </row>
    <row r="453" spans="1:31" ht="15.75" thickBot="1" x14ac:dyDescent="0.3">
      <c r="A453" s="245" t="s">
        <v>62</v>
      </c>
      <c r="B453" s="388" t="s">
        <v>63</v>
      </c>
      <c r="C453" s="389" t="s">
        <v>63</v>
      </c>
      <c r="D453" s="389" t="s">
        <v>63</v>
      </c>
      <c r="E453" s="389" t="s">
        <v>63</v>
      </c>
      <c r="F453" s="390" t="s">
        <v>64</v>
      </c>
      <c r="G453" s="391" t="s">
        <v>64</v>
      </c>
      <c r="H453" s="392" t="s">
        <v>65</v>
      </c>
      <c r="I453" s="393" t="s">
        <v>65</v>
      </c>
      <c r="J453" s="391" t="s">
        <v>65</v>
      </c>
      <c r="K453" s="391" t="s">
        <v>65</v>
      </c>
      <c r="L453" s="392" t="s">
        <v>66</v>
      </c>
      <c r="M453" s="393" t="s">
        <v>66</v>
      </c>
      <c r="N453" s="391" t="s">
        <v>66</v>
      </c>
      <c r="O453" s="391" t="s">
        <v>66</v>
      </c>
      <c r="P453" s="392" t="s">
        <v>67</v>
      </c>
      <c r="Q453" s="394" t="s">
        <v>67</v>
      </c>
      <c r="R453" s="395"/>
      <c r="T453" s="388" t="s">
        <v>63</v>
      </c>
      <c r="U453" s="389" t="s">
        <v>63</v>
      </c>
      <c r="V453" s="389" t="s">
        <v>63</v>
      </c>
      <c r="W453" s="389" t="s">
        <v>63</v>
      </c>
      <c r="X453" s="390" t="s">
        <v>64</v>
      </c>
      <c r="AA453" s="394" t="s">
        <v>67</v>
      </c>
      <c r="AB453" s="395"/>
    </row>
    <row r="454" spans="1:31" x14ac:dyDescent="0.25">
      <c r="A454" s="3" t="s">
        <v>68</v>
      </c>
      <c r="B454" s="160" t="s">
        <v>69</v>
      </c>
      <c r="C454" s="161" t="s">
        <v>69</v>
      </c>
      <c r="D454" s="162" t="s">
        <v>70</v>
      </c>
      <c r="E454" s="162" t="s">
        <v>70</v>
      </c>
      <c r="F454" s="163" t="s">
        <v>71</v>
      </c>
      <c r="G454" s="164" t="s">
        <v>70</v>
      </c>
      <c r="H454" s="165" t="s">
        <v>70</v>
      </c>
      <c r="I454" s="166" t="s">
        <v>69</v>
      </c>
      <c r="J454" s="167" t="s">
        <v>69</v>
      </c>
      <c r="K454" s="164" t="s">
        <v>70</v>
      </c>
      <c r="L454" s="165" t="s">
        <v>70</v>
      </c>
      <c r="M454" s="166" t="s">
        <v>69</v>
      </c>
      <c r="N454" s="167" t="s">
        <v>69</v>
      </c>
      <c r="O454" s="164" t="s">
        <v>70</v>
      </c>
      <c r="P454" s="165" t="s">
        <v>70</v>
      </c>
      <c r="Q454" s="168" t="s">
        <v>70</v>
      </c>
      <c r="R454" s="169" t="s">
        <v>70</v>
      </c>
      <c r="T454" s="160" t="s">
        <v>69</v>
      </c>
      <c r="U454" s="161" t="s">
        <v>69</v>
      </c>
      <c r="V454" s="162" t="s">
        <v>70</v>
      </c>
      <c r="W454" s="162" t="s">
        <v>70</v>
      </c>
      <c r="X454" s="163" t="s">
        <v>71</v>
      </c>
      <c r="AA454" s="168" t="s">
        <v>70</v>
      </c>
      <c r="AB454" s="169" t="s">
        <v>70</v>
      </c>
    </row>
    <row r="455" spans="1:31" x14ac:dyDescent="0.25">
      <c r="A455" s="170" t="s">
        <v>72</v>
      </c>
      <c r="B455" s="171" t="s">
        <v>4</v>
      </c>
      <c r="C455" s="172" t="s">
        <v>5</v>
      </c>
      <c r="D455" s="173" t="s">
        <v>4</v>
      </c>
      <c r="E455" s="173" t="s">
        <v>5</v>
      </c>
      <c r="F455" s="174" t="s">
        <v>73</v>
      </c>
      <c r="G455" s="175" t="s">
        <v>4</v>
      </c>
      <c r="H455" s="176" t="s">
        <v>5</v>
      </c>
      <c r="I455" s="177" t="s">
        <v>4</v>
      </c>
      <c r="J455" s="178" t="s">
        <v>5</v>
      </c>
      <c r="K455" s="175" t="s">
        <v>4</v>
      </c>
      <c r="L455" s="176" t="s">
        <v>5</v>
      </c>
      <c r="M455" s="177" t="s">
        <v>4</v>
      </c>
      <c r="N455" s="178" t="s">
        <v>5</v>
      </c>
      <c r="O455" s="175" t="s">
        <v>4</v>
      </c>
      <c r="P455" s="176" t="s">
        <v>5</v>
      </c>
      <c r="Q455" s="179" t="s">
        <v>4</v>
      </c>
      <c r="R455" s="180" t="s">
        <v>5</v>
      </c>
      <c r="T455" s="171" t="s">
        <v>4</v>
      </c>
      <c r="U455" s="172" t="s">
        <v>5</v>
      </c>
      <c r="V455" s="173" t="s">
        <v>4</v>
      </c>
      <c r="W455" s="173" t="s">
        <v>5</v>
      </c>
      <c r="X455" s="174" t="s">
        <v>73</v>
      </c>
      <c r="AA455" s="179" t="s">
        <v>4</v>
      </c>
      <c r="AB455" s="180" t="s">
        <v>5</v>
      </c>
    </row>
    <row r="456" spans="1:31" x14ac:dyDescent="0.25">
      <c r="A456" s="181" t="s">
        <v>74</v>
      </c>
      <c r="B456" s="182">
        <v>319</v>
      </c>
      <c r="C456" s="183">
        <v>384</v>
      </c>
      <c r="D456" s="184">
        <v>15</v>
      </c>
      <c r="E456" s="184">
        <v>19</v>
      </c>
      <c r="F456" s="185">
        <v>737</v>
      </c>
      <c r="G456" s="186">
        <v>4.5999999999999996</v>
      </c>
      <c r="H456" s="187">
        <v>4.7</v>
      </c>
      <c r="I456" s="188">
        <v>0.11</v>
      </c>
      <c r="J456" s="189">
        <v>0.13</v>
      </c>
      <c r="K456" s="190">
        <v>0</v>
      </c>
      <c r="L456" s="191">
        <v>0</v>
      </c>
      <c r="M456" s="192">
        <v>40</v>
      </c>
      <c r="N456" s="193">
        <v>40</v>
      </c>
      <c r="O456" s="186">
        <v>70</v>
      </c>
      <c r="P456" s="187">
        <v>70</v>
      </c>
      <c r="Q456" s="194">
        <v>0.35</v>
      </c>
      <c r="R456" s="195">
        <v>0.35</v>
      </c>
      <c r="S456" s="181" t="s">
        <v>74</v>
      </c>
      <c r="T456" s="182">
        <f>B456</f>
        <v>319</v>
      </c>
      <c r="U456" s="183">
        <f t="shared" ref="U456:U462" si="17">C456</f>
        <v>384</v>
      </c>
      <c r="V456" s="184">
        <f t="shared" ref="V456:V462" si="18">D456</f>
        <v>15</v>
      </c>
      <c r="W456" s="184">
        <f t="shared" ref="W456:W462" si="19">E456</f>
        <v>19</v>
      </c>
      <c r="X456" s="226">
        <f>SUM(T456:W456)</f>
        <v>737</v>
      </c>
      <c r="AA456" s="194">
        <f>Q456</f>
        <v>0.35</v>
      </c>
      <c r="AB456" s="195">
        <f t="shared" ref="AB456:AB479" si="20">R456</f>
        <v>0.35</v>
      </c>
      <c r="AD456" s="231">
        <v>0.3</v>
      </c>
      <c r="AE456" s="233">
        <v>0.35485549944232558</v>
      </c>
    </row>
    <row r="457" spans="1:31" x14ac:dyDescent="0.25">
      <c r="A457" s="181" t="s">
        <v>75</v>
      </c>
      <c r="B457" s="182">
        <v>190</v>
      </c>
      <c r="C457" s="183">
        <v>234</v>
      </c>
      <c r="D457" s="184">
        <v>9</v>
      </c>
      <c r="E457" s="184">
        <v>11</v>
      </c>
      <c r="F457" s="185">
        <v>444</v>
      </c>
      <c r="G457" s="186">
        <v>4.5999999999999996</v>
      </c>
      <c r="H457" s="187">
        <v>4.5999999999999996</v>
      </c>
      <c r="I457" s="192">
        <v>0.06</v>
      </c>
      <c r="J457" s="193">
        <v>0.08</v>
      </c>
      <c r="K457" s="186">
        <v>0</v>
      </c>
      <c r="L457" s="187">
        <v>0</v>
      </c>
      <c r="M457" s="192">
        <v>40</v>
      </c>
      <c r="N457" s="193">
        <v>40</v>
      </c>
      <c r="O457" s="186">
        <v>70</v>
      </c>
      <c r="P457" s="187">
        <v>70</v>
      </c>
      <c r="Q457" s="194">
        <v>0.35</v>
      </c>
      <c r="R457" s="195">
        <v>0.35</v>
      </c>
      <c r="S457" s="181" t="s">
        <v>75</v>
      </c>
      <c r="T457" s="182">
        <f t="shared" ref="T457:T462" si="21">B457</f>
        <v>190</v>
      </c>
      <c r="U457" s="183">
        <f t="shared" si="17"/>
        <v>234</v>
      </c>
      <c r="V457" s="184">
        <f t="shared" si="18"/>
        <v>9</v>
      </c>
      <c r="W457" s="184">
        <f t="shared" si="19"/>
        <v>11</v>
      </c>
      <c r="X457" s="226">
        <f t="shared" ref="X457:X479" si="22">SUM(T457:W457)</f>
        <v>444</v>
      </c>
      <c r="AA457" s="194">
        <f t="shared" ref="AA457:AA479" si="23">Q457</f>
        <v>0.35</v>
      </c>
      <c r="AB457" s="195">
        <f t="shared" si="20"/>
        <v>0.35</v>
      </c>
      <c r="AD457" s="231">
        <v>0.32</v>
      </c>
      <c r="AE457" s="233">
        <v>0.35582258826467772</v>
      </c>
    </row>
    <row r="458" spans="1:31" x14ac:dyDescent="0.25">
      <c r="A458" s="181" t="s">
        <v>76</v>
      </c>
      <c r="B458" s="182">
        <v>143</v>
      </c>
      <c r="C458" s="183">
        <v>192</v>
      </c>
      <c r="D458" s="184">
        <v>7</v>
      </c>
      <c r="E458" s="184">
        <v>9</v>
      </c>
      <c r="F458" s="185">
        <v>351</v>
      </c>
      <c r="G458" s="186">
        <v>4.5999999999999996</v>
      </c>
      <c r="H458" s="187">
        <v>4.5999999999999996</v>
      </c>
      <c r="I458" s="192">
        <v>0.05</v>
      </c>
      <c r="J458" s="193">
        <v>0.06</v>
      </c>
      <c r="K458" s="186">
        <v>0</v>
      </c>
      <c r="L458" s="187">
        <v>0</v>
      </c>
      <c r="M458" s="192">
        <v>40</v>
      </c>
      <c r="N458" s="193">
        <v>40</v>
      </c>
      <c r="O458" s="186">
        <v>70</v>
      </c>
      <c r="P458" s="187">
        <v>70</v>
      </c>
      <c r="Q458" s="194">
        <v>0.35</v>
      </c>
      <c r="R458" s="195">
        <v>0.35</v>
      </c>
      <c r="S458" s="181" t="s">
        <v>76</v>
      </c>
      <c r="T458" s="182">
        <f t="shared" si="21"/>
        <v>143</v>
      </c>
      <c r="U458" s="183">
        <f t="shared" si="17"/>
        <v>192</v>
      </c>
      <c r="V458" s="184">
        <f t="shared" si="18"/>
        <v>7</v>
      </c>
      <c r="W458" s="184">
        <f t="shared" si="19"/>
        <v>9</v>
      </c>
      <c r="X458" s="226">
        <f t="shared" si="22"/>
        <v>351</v>
      </c>
      <c r="AA458" s="194">
        <f t="shared" si="23"/>
        <v>0.35</v>
      </c>
      <c r="AB458" s="195">
        <f t="shared" si="20"/>
        <v>0.35</v>
      </c>
      <c r="AD458" s="231">
        <v>0.34</v>
      </c>
      <c r="AE458" s="233">
        <v>0.35718586900596688</v>
      </c>
    </row>
    <row r="459" spans="1:31" x14ac:dyDescent="0.25">
      <c r="A459" s="181" t="s">
        <v>77</v>
      </c>
      <c r="B459" s="182">
        <v>155</v>
      </c>
      <c r="C459" s="183">
        <v>200</v>
      </c>
      <c r="D459" s="184">
        <v>7</v>
      </c>
      <c r="E459" s="184">
        <v>10</v>
      </c>
      <c r="F459" s="185">
        <v>372</v>
      </c>
      <c r="G459" s="186">
        <v>4.5999999999999996</v>
      </c>
      <c r="H459" s="187">
        <v>4.5999999999999996</v>
      </c>
      <c r="I459" s="192">
        <v>0.05</v>
      </c>
      <c r="J459" s="193">
        <v>7.0000000000000007E-2</v>
      </c>
      <c r="K459" s="186">
        <v>0</v>
      </c>
      <c r="L459" s="187">
        <v>0</v>
      </c>
      <c r="M459" s="192">
        <v>40</v>
      </c>
      <c r="N459" s="193">
        <v>40</v>
      </c>
      <c r="O459" s="186">
        <v>70</v>
      </c>
      <c r="P459" s="187">
        <v>70</v>
      </c>
      <c r="Q459" s="194">
        <v>0.35</v>
      </c>
      <c r="R459" s="195">
        <v>0.35</v>
      </c>
      <c r="S459" s="181" t="s">
        <v>77</v>
      </c>
      <c r="T459" s="182">
        <f t="shared" si="21"/>
        <v>155</v>
      </c>
      <c r="U459" s="183">
        <f t="shared" si="17"/>
        <v>200</v>
      </c>
      <c r="V459" s="184">
        <f t="shared" si="18"/>
        <v>7</v>
      </c>
      <c r="W459" s="184">
        <f t="shared" si="19"/>
        <v>10</v>
      </c>
      <c r="X459" s="226">
        <f t="shared" si="22"/>
        <v>372</v>
      </c>
      <c r="AA459" s="194">
        <f t="shared" si="23"/>
        <v>0.35</v>
      </c>
      <c r="AB459" s="195">
        <f t="shared" si="20"/>
        <v>0.35</v>
      </c>
      <c r="AD459" s="231">
        <v>0.36</v>
      </c>
      <c r="AE459" s="233">
        <v>0.35906930450923519</v>
      </c>
    </row>
    <row r="460" spans="1:31" x14ac:dyDescent="0.25">
      <c r="A460" s="181" t="s">
        <v>78</v>
      </c>
      <c r="B460" s="182">
        <v>267</v>
      </c>
      <c r="C460" s="183">
        <v>295</v>
      </c>
      <c r="D460" s="184">
        <v>13</v>
      </c>
      <c r="E460" s="184">
        <v>14</v>
      </c>
      <c r="F460" s="185">
        <v>590</v>
      </c>
      <c r="G460" s="186">
        <v>4.5999999999999996</v>
      </c>
      <c r="H460" s="187">
        <v>4.7</v>
      </c>
      <c r="I460" s="192">
        <v>0.09</v>
      </c>
      <c r="J460" s="193">
        <v>0.1</v>
      </c>
      <c r="K460" s="186">
        <v>0</v>
      </c>
      <c r="L460" s="187">
        <v>0</v>
      </c>
      <c r="M460" s="192">
        <v>40</v>
      </c>
      <c r="N460" s="193">
        <v>40</v>
      </c>
      <c r="O460" s="186">
        <v>70</v>
      </c>
      <c r="P460" s="187">
        <v>70</v>
      </c>
      <c r="Q460" s="194">
        <v>0.35</v>
      </c>
      <c r="R460" s="195">
        <v>0.35</v>
      </c>
      <c r="S460" s="181" t="s">
        <v>78</v>
      </c>
      <c r="T460" s="182">
        <f t="shared" si="21"/>
        <v>267</v>
      </c>
      <c r="U460" s="183">
        <f t="shared" si="17"/>
        <v>295</v>
      </c>
      <c r="V460" s="184">
        <f t="shared" si="18"/>
        <v>13</v>
      </c>
      <c r="W460" s="184">
        <f t="shared" si="19"/>
        <v>14</v>
      </c>
      <c r="X460" s="226">
        <f t="shared" si="22"/>
        <v>589</v>
      </c>
      <c r="AA460" s="194">
        <f t="shared" si="23"/>
        <v>0.35</v>
      </c>
      <c r="AB460" s="195">
        <f t="shared" si="20"/>
        <v>0.35</v>
      </c>
      <c r="AD460" s="231">
        <v>0.38</v>
      </c>
      <c r="AE460" s="233">
        <v>0.36162513796200163</v>
      </c>
    </row>
    <row r="461" spans="1:31" x14ac:dyDescent="0.25">
      <c r="A461" s="181" t="s">
        <v>79</v>
      </c>
      <c r="B461" s="182">
        <v>617</v>
      </c>
      <c r="C461" s="183">
        <v>671</v>
      </c>
      <c r="D461" s="184">
        <v>30</v>
      </c>
      <c r="E461" s="184">
        <v>33</v>
      </c>
      <c r="F461" s="185">
        <v>1351</v>
      </c>
      <c r="G461" s="186">
        <v>4.5999999999999996</v>
      </c>
      <c r="H461" s="187">
        <v>4.7</v>
      </c>
      <c r="I461" s="192">
        <v>0.21</v>
      </c>
      <c r="J461" s="193">
        <v>0.23</v>
      </c>
      <c r="K461" s="186">
        <v>0.01</v>
      </c>
      <c r="L461" s="187">
        <v>0.01</v>
      </c>
      <c r="M461" s="192">
        <v>40</v>
      </c>
      <c r="N461" s="193">
        <v>40</v>
      </c>
      <c r="O461" s="186">
        <v>70</v>
      </c>
      <c r="P461" s="187">
        <v>70</v>
      </c>
      <c r="Q461" s="194">
        <v>0.35</v>
      </c>
      <c r="R461" s="195">
        <v>0.35</v>
      </c>
      <c r="S461" s="181" t="s">
        <v>79</v>
      </c>
      <c r="T461" s="182">
        <f t="shared" si="21"/>
        <v>617</v>
      </c>
      <c r="U461" s="183">
        <f t="shared" si="17"/>
        <v>671</v>
      </c>
      <c r="V461" s="184">
        <f t="shared" si="18"/>
        <v>30</v>
      </c>
      <c r="W461" s="184">
        <f t="shared" si="19"/>
        <v>33</v>
      </c>
      <c r="X461" s="226">
        <f t="shared" si="22"/>
        <v>1351</v>
      </c>
      <c r="AA461" s="194">
        <f t="shared" si="23"/>
        <v>0.35</v>
      </c>
      <c r="AB461" s="195">
        <f t="shared" si="20"/>
        <v>0.35</v>
      </c>
      <c r="AD461" s="231">
        <v>0.4</v>
      </c>
      <c r="AE461" s="233">
        <v>0.36503822943174857</v>
      </c>
    </row>
    <row r="462" spans="1:31" x14ac:dyDescent="0.25">
      <c r="A462" s="181" t="s">
        <v>80</v>
      </c>
      <c r="B462" s="182">
        <v>1719</v>
      </c>
      <c r="C462" s="183">
        <v>1749</v>
      </c>
      <c r="D462" s="184">
        <v>188</v>
      </c>
      <c r="E462" s="184">
        <v>218</v>
      </c>
      <c r="F462" s="185">
        <v>3874</v>
      </c>
      <c r="G462" s="186">
        <v>9.9</v>
      </c>
      <c r="H462" s="187">
        <v>11.1</v>
      </c>
      <c r="I462" s="192">
        <v>0.57999999999999996</v>
      </c>
      <c r="J462" s="193">
        <v>0.59</v>
      </c>
      <c r="K462" s="186">
        <v>0.05</v>
      </c>
      <c r="L462" s="187">
        <v>0.05</v>
      </c>
      <c r="M462" s="192">
        <v>40</v>
      </c>
      <c r="N462" s="193">
        <v>40</v>
      </c>
      <c r="O462" s="186">
        <v>70</v>
      </c>
      <c r="P462" s="187">
        <v>70</v>
      </c>
      <c r="Q462" s="194">
        <v>0.35</v>
      </c>
      <c r="R462" s="195">
        <v>0.35</v>
      </c>
      <c r="S462" s="181" t="s">
        <v>80</v>
      </c>
      <c r="T462" s="182">
        <f t="shared" si="21"/>
        <v>1719</v>
      </c>
      <c r="U462" s="183">
        <f t="shared" si="17"/>
        <v>1749</v>
      </c>
      <c r="V462" s="184">
        <f t="shared" si="18"/>
        <v>188</v>
      </c>
      <c r="W462" s="184">
        <f t="shared" si="19"/>
        <v>218</v>
      </c>
      <c r="X462" s="226">
        <f t="shared" si="22"/>
        <v>3874</v>
      </c>
      <c r="AA462" s="194">
        <f t="shared" si="23"/>
        <v>0.35</v>
      </c>
      <c r="AB462" s="195">
        <f t="shared" si="20"/>
        <v>0.35</v>
      </c>
      <c r="AD462" s="231">
        <v>0.42</v>
      </c>
      <c r="AE462" s="233">
        <v>0.36953076911203447</v>
      </c>
    </row>
    <row r="463" spans="1:31" x14ac:dyDescent="0.25">
      <c r="A463" s="196" t="s">
        <v>81</v>
      </c>
      <c r="B463" s="197">
        <v>3371</v>
      </c>
      <c r="C463" s="198">
        <v>2967</v>
      </c>
      <c r="D463" s="199">
        <v>1267</v>
      </c>
      <c r="E463" s="199">
        <v>680</v>
      </c>
      <c r="F463" s="200">
        <v>8285</v>
      </c>
      <c r="G463" s="201">
        <v>27.3</v>
      </c>
      <c r="H463" s="202">
        <v>18.600000000000001</v>
      </c>
      <c r="I463" s="203">
        <v>1.1299999999999999</v>
      </c>
      <c r="J463" s="204">
        <v>1</v>
      </c>
      <c r="K463" s="201">
        <v>0.31</v>
      </c>
      <c r="L463" s="202">
        <v>0.17</v>
      </c>
      <c r="M463" s="203">
        <v>13.5</v>
      </c>
      <c r="N463" s="204">
        <v>21.6</v>
      </c>
      <c r="O463" s="201">
        <v>68.599999999999994</v>
      </c>
      <c r="P463" s="202">
        <v>69.400000000000006</v>
      </c>
      <c r="Q463" s="205">
        <v>0.38</v>
      </c>
      <c r="R463" s="206">
        <v>0.38</v>
      </c>
      <c r="S463" s="196" t="s">
        <v>81</v>
      </c>
      <c r="T463" s="229">
        <f>B463/I463</f>
        <v>2983.1858407079649</v>
      </c>
      <c r="U463" s="230">
        <f>C463/J463</f>
        <v>2967</v>
      </c>
      <c r="V463" s="230">
        <f>D463+(B463-T463)</f>
        <v>1654.8141592920351</v>
      </c>
      <c r="W463" s="230">
        <f>E463+(C463-U463)</f>
        <v>680</v>
      </c>
      <c r="X463" s="227">
        <f t="shared" si="22"/>
        <v>8285</v>
      </c>
      <c r="Y463" s="228">
        <f>V463/(2050*2)</f>
        <v>0.40361320958342323</v>
      </c>
      <c r="AA463" s="246">
        <v>0.38</v>
      </c>
      <c r="AB463" s="236">
        <v>0.35</v>
      </c>
      <c r="AD463" s="231">
        <v>0.44</v>
      </c>
      <c r="AE463" s="233">
        <v>0.37536737760965749</v>
      </c>
    </row>
    <row r="464" spans="1:31" x14ac:dyDescent="0.25">
      <c r="A464" s="196" t="s">
        <v>82</v>
      </c>
      <c r="B464" s="197">
        <v>3449</v>
      </c>
      <c r="C464" s="198">
        <v>3100</v>
      </c>
      <c r="D464" s="199">
        <v>1347</v>
      </c>
      <c r="E464" s="199">
        <v>716</v>
      </c>
      <c r="F464" s="200">
        <v>8612</v>
      </c>
      <c r="G464" s="201">
        <v>28.1</v>
      </c>
      <c r="H464" s="202">
        <v>18.8</v>
      </c>
      <c r="I464" s="203">
        <v>1.1599999999999999</v>
      </c>
      <c r="J464" s="204">
        <v>1.04</v>
      </c>
      <c r="K464" s="201">
        <v>0.33</v>
      </c>
      <c r="L464" s="202">
        <v>0.17</v>
      </c>
      <c r="M464" s="203">
        <v>12.7</v>
      </c>
      <c r="N464" s="204">
        <v>19</v>
      </c>
      <c r="O464" s="201">
        <v>69</v>
      </c>
      <c r="P464" s="202">
        <v>70</v>
      </c>
      <c r="Q464" s="205">
        <v>0.38</v>
      </c>
      <c r="R464" s="206">
        <v>0.35</v>
      </c>
      <c r="S464" s="196" t="s">
        <v>82</v>
      </c>
      <c r="T464" s="229">
        <f>B464/I464</f>
        <v>2973.2758620689656</v>
      </c>
      <c r="U464" s="230">
        <f>C464/J464</f>
        <v>2980.7692307692305</v>
      </c>
      <c r="V464" s="230">
        <f>D464+(B464-T464)</f>
        <v>1822.7241379310344</v>
      </c>
      <c r="W464" s="230">
        <f>E464+(C464-U464)</f>
        <v>835.23076923076951</v>
      </c>
      <c r="X464" s="227">
        <f t="shared" si="22"/>
        <v>8612</v>
      </c>
      <c r="Y464" s="237">
        <f>V464/(2050*2)</f>
        <v>0.44456686291000841</v>
      </c>
      <c r="Z464" s="228"/>
      <c r="AA464" s="246">
        <v>0.38</v>
      </c>
      <c r="AB464" s="206">
        <f t="shared" si="20"/>
        <v>0.35</v>
      </c>
      <c r="AD464" s="231">
        <v>0.46</v>
      </c>
      <c r="AE464" s="233">
        <v>0.38286060333427668</v>
      </c>
    </row>
    <row r="465" spans="1:31" x14ac:dyDescent="0.25">
      <c r="A465" s="196" t="s">
        <v>83</v>
      </c>
      <c r="B465" s="197">
        <v>2699</v>
      </c>
      <c r="C465" s="198">
        <v>2483</v>
      </c>
      <c r="D465" s="199">
        <v>814</v>
      </c>
      <c r="E465" s="199">
        <v>476</v>
      </c>
      <c r="F465" s="200">
        <v>6473</v>
      </c>
      <c r="G465" s="201">
        <v>23.2</v>
      </c>
      <c r="H465" s="202">
        <v>16.100000000000001</v>
      </c>
      <c r="I465" s="203">
        <v>0.91</v>
      </c>
      <c r="J465" s="204">
        <v>0.84</v>
      </c>
      <c r="K465" s="201">
        <v>0.2</v>
      </c>
      <c r="L465" s="202">
        <v>0.12</v>
      </c>
      <c r="M465" s="203">
        <v>31.2</v>
      </c>
      <c r="N465" s="204">
        <v>38</v>
      </c>
      <c r="O465" s="201">
        <v>70</v>
      </c>
      <c r="P465" s="202">
        <v>70</v>
      </c>
      <c r="Q465" s="205">
        <v>0.36</v>
      </c>
      <c r="R465" s="206">
        <v>0.36</v>
      </c>
      <c r="S465" s="196" t="s">
        <v>83</v>
      </c>
      <c r="T465" s="197">
        <f t="shared" ref="T465:T474" si="24">B465</f>
        <v>2699</v>
      </c>
      <c r="U465" s="198">
        <f t="shared" ref="U465:U471" si="25">C465</f>
        <v>2483</v>
      </c>
      <c r="V465" s="199">
        <f t="shared" ref="V465:V470" si="26">D465</f>
        <v>814</v>
      </c>
      <c r="W465" s="199">
        <f t="shared" ref="W465:W470" si="27">E465</f>
        <v>476</v>
      </c>
      <c r="X465" s="227">
        <f t="shared" si="22"/>
        <v>6472</v>
      </c>
      <c r="AA465" s="205">
        <v>0.35</v>
      </c>
      <c r="AB465" s="236">
        <v>0.35</v>
      </c>
      <c r="AD465" s="231">
        <v>0.48</v>
      </c>
      <c r="AE465" s="233">
        <v>0.39237682680289238</v>
      </c>
    </row>
    <row r="466" spans="1:31" x14ac:dyDescent="0.25">
      <c r="A466" s="181" t="s">
        <v>84</v>
      </c>
      <c r="B466" s="182">
        <v>2075</v>
      </c>
      <c r="C466" s="183">
        <v>2140</v>
      </c>
      <c r="D466" s="184">
        <v>263</v>
      </c>
      <c r="E466" s="184">
        <v>321</v>
      </c>
      <c r="F466" s="185">
        <v>4799</v>
      </c>
      <c r="G466" s="186">
        <v>11.2</v>
      </c>
      <c r="H466" s="187">
        <v>13</v>
      </c>
      <c r="I466" s="192">
        <v>0.7</v>
      </c>
      <c r="J466" s="193">
        <v>0.72</v>
      </c>
      <c r="K466" s="186">
        <v>0.06</v>
      </c>
      <c r="L466" s="187">
        <v>0.08</v>
      </c>
      <c r="M466" s="192">
        <v>39.9</v>
      </c>
      <c r="N466" s="193">
        <v>39.9</v>
      </c>
      <c r="O466" s="186">
        <v>70</v>
      </c>
      <c r="P466" s="187">
        <v>70</v>
      </c>
      <c r="Q466" s="194">
        <v>0.35</v>
      </c>
      <c r="R466" s="195">
        <v>0.35</v>
      </c>
      <c r="S466" s="181" t="s">
        <v>84</v>
      </c>
      <c r="T466" s="182">
        <f t="shared" si="24"/>
        <v>2075</v>
      </c>
      <c r="U466" s="183">
        <f t="shared" si="25"/>
        <v>2140</v>
      </c>
      <c r="V466" s="184">
        <f t="shared" si="26"/>
        <v>263</v>
      </c>
      <c r="W466" s="184">
        <f t="shared" si="27"/>
        <v>321</v>
      </c>
      <c r="X466" s="226">
        <f t="shared" si="22"/>
        <v>4799</v>
      </c>
      <c r="AA466" s="194">
        <f t="shared" si="23"/>
        <v>0.35</v>
      </c>
      <c r="AB466" s="195">
        <f t="shared" si="20"/>
        <v>0.35</v>
      </c>
      <c r="AD466" s="232">
        <v>0.5</v>
      </c>
      <c r="AE466" s="233">
        <v>0.40434258144021695</v>
      </c>
    </row>
    <row r="467" spans="1:31" x14ac:dyDescent="0.25">
      <c r="A467" s="181" t="s">
        <v>85</v>
      </c>
      <c r="B467" s="182">
        <v>2055</v>
      </c>
      <c r="C467" s="183">
        <v>2175</v>
      </c>
      <c r="D467" s="184">
        <v>189</v>
      </c>
      <c r="E467" s="184">
        <v>235</v>
      </c>
      <c r="F467" s="185">
        <v>4654</v>
      </c>
      <c r="G467" s="186">
        <v>8.4</v>
      </c>
      <c r="H467" s="187">
        <v>9.6999999999999993</v>
      </c>
      <c r="I467" s="192">
        <v>0.69</v>
      </c>
      <c r="J467" s="193">
        <v>0.73</v>
      </c>
      <c r="K467" s="186">
        <v>0.05</v>
      </c>
      <c r="L467" s="187">
        <v>0.06</v>
      </c>
      <c r="M467" s="192">
        <v>39.9</v>
      </c>
      <c r="N467" s="193">
        <v>39.9</v>
      </c>
      <c r="O467" s="186">
        <v>70</v>
      </c>
      <c r="P467" s="187">
        <v>70</v>
      </c>
      <c r="Q467" s="194">
        <v>0.35</v>
      </c>
      <c r="R467" s="195">
        <v>0.35</v>
      </c>
      <c r="S467" s="181" t="s">
        <v>85</v>
      </c>
      <c r="T467" s="182">
        <f t="shared" si="24"/>
        <v>2055</v>
      </c>
      <c r="U467" s="183">
        <f t="shared" si="25"/>
        <v>2175</v>
      </c>
      <c r="V467" s="184">
        <f t="shared" si="26"/>
        <v>189</v>
      </c>
      <c r="W467" s="184">
        <f t="shared" si="27"/>
        <v>235</v>
      </c>
      <c r="X467" s="226">
        <f t="shared" si="22"/>
        <v>4654</v>
      </c>
      <c r="AA467" s="194">
        <f t="shared" si="23"/>
        <v>0.35</v>
      </c>
      <c r="AB467" s="195">
        <f t="shared" si="20"/>
        <v>0.35</v>
      </c>
      <c r="AD467" s="231">
        <v>0.52</v>
      </c>
      <c r="AE467" s="233">
        <v>0.41925130024024992</v>
      </c>
    </row>
    <row r="468" spans="1:31" x14ac:dyDescent="0.25">
      <c r="A468" s="181" t="s">
        <v>86</v>
      </c>
      <c r="B468" s="182">
        <v>2050</v>
      </c>
      <c r="C468" s="183">
        <v>2182</v>
      </c>
      <c r="D468" s="184">
        <v>204</v>
      </c>
      <c r="E468" s="184">
        <v>248</v>
      </c>
      <c r="F468" s="185">
        <v>4684</v>
      </c>
      <c r="G468" s="186">
        <v>9.1</v>
      </c>
      <c r="H468" s="187">
        <v>10.199999999999999</v>
      </c>
      <c r="I468" s="192">
        <v>0.69</v>
      </c>
      <c r="J468" s="193">
        <v>0.73</v>
      </c>
      <c r="K468" s="186">
        <v>0.05</v>
      </c>
      <c r="L468" s="187">
        <v>0.06</v>
      </c>
      <c r="M468" s="192">
        <v>39.9</v>
      </c>
      <c r="N468" s="193">
        <v>39.9</v>
      </c>
      <c r="O468" s="186">
        <v>70</v>
      </c>
      <c r="P468" s="187">
        <v>70</v>
      </c>
      <c r="Q468" s="194">
        <v>0.35</v>
      </c>
      <c r="R468" s="195">
        <v>0.35</v>
      </c>
      <c r="S468" s="181" t="s">
        <v>86</v>
      </c>
      <c r="T468" s="182">
        <f t="shared" si="24"/>
        <v>2050</v>
      </c>
      <c r="U468" s="183">
        <f t="shared" si="25"/>
        <v>2182</v>
      </c>
      <c r="V468" s="184">
        <f t="shared" si="26"/>
        <v>204</v>
      </c>
      <c r="W468" s="184">
        <f t="shared" si="27"/>
        <v>248</v>
      </c>
      <c r="X468" s="226">
        <f t="shared" si="22"/>
        <v>4684</v>
      </c>
      <c r="AA468" s="194">
        <f t="shared" si="23"/>
        <v>0.35</v>
      </c>
      <c r="AB468" s="195">
        <f t="shared" si="20"/>
        <v>0.35</v>
      </c>
      <c r="AD468" s="231">
        <v>0.54</v>
      </c>
      <c r="AE468" s="233">
        <v>0.43767049745261166</v>
      </c>
    </row>
    <row r="469" spans="1:31" x14ac:dyDescent="0.25">
      <c r="A469" s="181" t="s">
        <v>87</v>
      </c>
      <c r="B469" s="182">
        <v>2106</v>
      </c>
      <c r="C469" s="183">
        <v>2244</v>
      </c>
      <c r="D469" s="184">
        <v>212</v>
      </c>
      <c r="E469" s="184">
        <v>262</v>
      </c>
      <c r="F469" s="185">
        <v>4824</v>
      </c>
      <c r="G469" s="186">
        <v>9.1999999999999993</v>
      </c>
      <c r="H469" s="187">
        <v>10.5</v>
      </c>
      <c r="I469" s="192">
        <v>0.71</v>
      </c>
      <c r="J469" s="193">
        <v>0.76</v>
      </c>
      <c r="K469" s="186">
        <v>0.05</v>
      </c>
      <c r="L469" s="187">
        <v>0.06</v>
      </c>
      <c r="M469" s="192">
        <v>39.9</v>
      </c>
      <c r="N469" s="193">
        <v>39.9</v>
      </c>
      <c r="O469" s="186">
        <v>70</v>
      </c>
      <c r="P469" s="187">
        <v>70</v>
      </c>
      <c r="Q469" s="194">
        <v>0.35</v>
      </c>
      <c r="R469" s="195">
        <v>0.35</v>
      </c>
      <c r="S469" s="181" t="s">
        <v>87</v>
      </c>
      <c r="T469" s="182">
        <f t="shared" si="24"/>
        <v>2106</v>
      </c>
      <c r="U469" s="183">
        <f t="shared" si="25"/>
        <v>2244</v>
      </c>
      <c r="V469" s="184">
        <f t="shared" si="26"/>
        <v>212</v>
      </c>
      <c r="W469" s="184">
        <f t="shared" si="27"/>
        <v>262</v>
      </c>
      <c r="X469" s="226">
        <f t="shared" si="22"/>
        <v>4824</v>
      </c>
      <c r="AA469" s="194">
        <f t="shared" si="23"/>
        <v>0.35</v>
      </c>
      <c r="AB469" s="195">
        <f t="shared" si="20"/>
        <v>0.35</v>
      </c>
      <c r="AD469" s="231">
        <v>0.56000000000000005</v>
      </c>
      <c r="AE469" s="233">
        <v>0.4602493942679457</v>
      </c>
    </row>
    <row r="470" spans="1:31" x14ac:dyDescent="0.25">
      <c r="A470" s="181" t="s">
        <v>88</v>
      </c>
      <c r="B470" s="182">
        <v>2245</v>
      </c>
      <c r="C470" s="183">
        <v>2292</v>
      </c>
      <c r="D470" s="184">
        <v>332</v>
      </c>
      <c r="E470" s="184">
        <v>376</v>
      </c>
      <c r="F470" s="185">
        <v>5245</v>
      </c>
      <c r="G470" s="186">
        <v>12.9</v>
      </c>
      <c r="H470" s="187">
        <v>14.1</v>
      </c>
      <c r="I470" s="192">
        <v>0.76</v>
      </c>
      <c r="J470" s="193">
        <v>0.77</v>
      </c>
      <c r="K470" s="186">
        <v>0.08</v>
      </c>
      <c r="L470" s="187">
        <v>0.09</v>
      </c>
      <c r="M470" s="192">
        <v>39.9</v>
      </c>
      <c r="N470" s="193">
        <v>39.9</v>
      </c>
      <c r="O470" s="186">
        <v>70</v>
      </c>
      <c r="P470" s="187">
        <v>70</v>
      </c>
      <c r="Q470" s="194">
        <v>0.35</v>
      </c>
      <c r="R470" s="195">
        <v>0.35</v>
      </c>
      <c r="S470" s="181" t="s">
        <v>88</v>
      </c>
      <c r="T470" s="182">
        <f t="shared" si="24"/>
        <v>2245</v>
      </c>
      <c r="U470" s="183">
        <f t="shared" si="25"/>
        <v>2292</v>
      </c>
      <c r="V470" s="184">
        <f t="shared" si="26"/>
        <v>332</v>
      </c>
      <c r="W470" s="184">
        <f t="shared" si="27"/>
        <v>376</v>
      </c>
      <c r="X470" s="226">
        <f t="shared" si="22"/>
        <v>5245</v>
      </c>
      <c r="AA470" s="194">
        <f t="shared" si="23"/>
        <v>0.35</v>
      </c>
      <c r="AB470" s="195">
        <f t="shared" si="20"/>
        <v>0.35</v>
      </c>
    </row>
    <row r="471" spans="1:31" x14ac:dyDescent="0.25">
      <c r="A471" s="181" t="s">
        <v>89</v>
      </c>
      <c r="B471" s="182">
        <v>2582</v>
      </c>
      <c r="C471" s="183">
        <v>2597</v>
      </c>
      <c r="D471" s="184">
        <v>524</v>
      </c>
      <c r="E471" s="184">
        <v>564</v>
      </c>
      <c r="F471" s="185">
        <v>6267</v>
      </c>
      <c r="G471" s="186">
        <v>16.899999999999999</v>
      </c>
      <c r="H471" s="187">
        <v>17.8</v>
      </c>
      <c r="I471" s="192">
        <v>0.87</v>
      </c>
      <c r="J471" s="193">
        <v>0.87</v>
      </c>
      <c r="K471" s="186">
        <v>0.13</v>
      </c>
      <c r="L471" s="187">
        <v>0.14000000000000001</v>
      </c>
      <c r="M471" s="192">
        <v>39.1</v>
      </c>
      <c r="N471" s="193">
        <v>39.1</v>
      </c>
      <c r="O471" s="186">
        <v>70</v>
      </c>
      <c r="P471" s="187">
        <v>70</v>
      </c>
      <c r="Q471" s="194">
        <v>0.35</v>
      </c>
      <c r="R471" s="195">
        <v>0.35</v>
      </c>
      <c r="S471" s="181" t="s">
        <v>89</v>
      </c>
      <c r="T471" s="182">
        <f t="shared" si="24"/>
        <v>2582</v>
      </c>
      <c r="U471" s="183">
        <f t="shared" si="25"/>
        <v>2597</v>
      </c>
      <c r="V471" s="184">
        <f>D471</f>
        <v>524</v>
      </c>
      <c r="W471" s="184">
        <f>E471</f>
        <v>564</v>
      </c>
      <c r="X471" s="226">
        <f t="shared" si="22"/>
        <v>6267</v>
      </c>
      <c r="AA471" s="194">
        <f t="shared" si="23"/>
        <v>0.35</v>
      </c>
      <c r="AB471" s="195">
        <f t="shared" si="20"/>
        <v>0.35</v>
      </c>
    </row>
    <row r="472" spans="1:31" x14ac:dyDescent="0.25">
      <c r="A472" s="196" t="s">
        <v>90</v>
      </c>
      <c r="B472" s="197">
        <v>3261</v>
      </c>
      <c r="C472" s="198">
        <v>2967</v>
      </c>
      <c r="D472" s="199">
        <v>688</v>
      </c>
      <c r="E472" s="199">
        <v>1515</v>
      </c>
      <c r="F472" s="200">
        <v>8431</v>
      </c>
      <c r="G472" s="201">
        <v>17.399999999999999</v>
      </c>
      <c r="H472" s="202">
        <v>33.799999999999997</v>
      </c>
      <c r="I472" s="203">
        <v>1.1000000000000001</v>
      </c>
      <c r="J472" s="204">
        <v>1</v>
      </c>
      <c r="K472" s="201">
        <v>0.17</v>
      </c>
      <c r="L472" s="202">
        <v>0.37</v>
      </c>
      <c r="M472" s="203">
        <v>28.1</v>
      </c>
      <c r="N472" s="204">
        <v>21.9</v>
      </c>
      <c r="O472" s="201">
        <v>70</v>
      </c>
      <c r="P472" s="202">
        <v>69.599999999999994</v>
      </c>
      <c r="Q472" s="205">
        <v>0.35</v>
      </c>
      <c r="R472" s="206">
        <v>0.38</v>
      </c>
      <c r="S472" s="196" t="s">
        <v>90</v>
      </c>
      <c r="T472" s="229">
        <f>B472/I472</f>
        <v>2964.5454545454545</v>
      </c>
      <c r="U472" s="230">
        <f>C472/J472</f>
        <v>2967</v>
      </c>
      <c r="V472" s="230">
        <f>D472+(B472-T472)</f>
        <v>984.4545454545455</v>
      </c>
      <c r="W472" s="230">
        <f>E472+(C472-U472)</f>
        <v>1515</v>
      </c>
      <c r="X472" s="227">
        <f t="shared" si="22"/>
        <v>8431</v>
      </c>
      <c r="Z472" s="228">
        <f>W472/(2050*2)</f>
        <v>0.36951219512195121</v>
      </c>
      <c r="AA472" s="205">
        <f t="shared" si="23"/>
        <v>0.35</v>
      </c>
      <c r="AB472" s="206">
        <f t="shared" si="20"/>
        <v>0.38</v>
      </c>
    </row>
    <row r="473" spans="1:31" x14ac:dyDescent="0.25">
      <c r="A473" s="196" t="s">
        <v>91</v>
      </c>
      <c r="B473" s="197">
        <v>3091</v>
      </c>
      <c r="C473" s="198">
        <v>3501</v>
      </c>
      <c r="D473" s="199">
        <v>833</v>
      </c>
      <c r="E473" s="199">
        <v>1441</v>
      </c>
      <c r="F473" s="200">
        <v>8867</v>
      </c>
      <c r="G473" s="201">
        <v>21.2</v>
      </c>
      <c r="H473" s="202">
        <v>29.2</v>
      </c>
      <c r="I473" s="203">
        <v>1.04</v>
      </c>
      <c r="J473" s="204">
        <v>1.18</v>
      </c>
      <c r="K473" s="201">
        <v>0.2</v>
      </c>
      <c r="L473" s="202">
        <v>0.35</v>
      </c>
      <c r="M473" s="203">
        <v>18.7</v>
      </c>
      <c r="N473" s="204">
        <v>12.1</v>
      </c>
      <c r="O473" s="201">
        <v>70</v>
      </c>
      <c r="P473" s="202">
        <v>68.5</v>
      </c>
      <c r="Q473" s="205">
        <v>0.35</v>
      </c>
      <c r="R473" s="206">
        <v>0.38</v>
      </c>
      <c r="S473" s="196" t="s">
        <v>91</v>
      </c>
      <c r="T473" s="229">
        <f>B473/I473</f>
        <v>2972.1153846153843</v>
      </c>
      <c r="U473" s="230">
        <f>C473/J473</f>
        <v>2966.9491525423732</v>
      </c>
      <c r="V473" s="230">
        <f>D473+(B473-T473)</f>
        <v>951.8846153846157</v>
      </c>
      <c r="W473" s="230">
        <f>E473+(C473-U473)</f>
        <v>1975.0508474576268</v>
      </c>
      <c r="X473" s="227">
        <f t="shared" si="22"/>
        <v>8866</v>
      </c>
      <c r="Z473" s="228">
        <f>W473/(2050*2)</f>
        <v>0.48171971889210408</v>
      </c>
      <c r="AA473" s="205">
        <f t="shared" si="23"/>
        <v>0.35</v>
      </c>
      <c r="AB473" s="236">
        <v>0.4</v>
      </c>
    </row>
    <row r="474" spans="1:31" x14ac:dyDescent="0.25">
      <c r="A474" s="196" t="s">
        <v>92</v>
      </c>
      <c r="B474" s="197">
        <v>2540</v>
      </c>
      <c r="C474" s="198">
        <v>2902</v>
      </c>
      <c r="D474" s="199">
        <v>618</v>
      </c>
      <c r="E474" s="199">
        <v>953</v>
      </c>
      <c r="F474" s="200">
        <v>7013</v>
      </c>
      <c r="G474" s="201">
        <v>19.600000000000001</v>
      </c>
      <c r="H474" s="202">
        <v>24.7</v>
      </c>
      <c r="I474" s="203">
        <v>0.86</v>
      </c>
      <c r="J474" s="204">
        <v>0.98</v>
      </c>
      <c r="K474" s="201">
        <v>0.15</v>
      </c>
      <c r="L474" s="202">
        <v>0.23</v>
      </c>
      <c r="M474" s="203">
        <v>31.6</v>
      </c>
      <c r="N474" s="204">
        <v>23.9</v>
      </c>
      <c r="O474" s="201">
        <v>70</v>
      </c>
      <c r="P474" s="202">
        <v>69.8</v>
      </c>
      <c r="Q474" s="205">
        <v>0.36</v>
      </c>
      <c r="R474" s="206">
        <v>0.37</v>
      </c>
      <c r="S474" s="196" t="s">
        <v>92</v>
      </c>
      <c r="T474" s="197">
        <f t="shared" si="24"/>
        <v>2540</v>
      </c>
      <c r="U474" s="198">
        <f t="shared" ref="U474:U479" si="28">C474</f>
        <v>2902</v>
      </c>
      <c r="V474" s="199">
        <f t="shared" ref="V474:V479" si="29">D474</f>
        <v>618</v>
      </c>
      <c r="W474" s="199">
        <f t="shared" ref="W474:W479" si="30">E474</f>
        <v>953</v>
      </c>
      <c r="X474" s="227">
        <f t="shared" si="22"/>
        <v>7013</v>
      </c>
      <c r="AA474" s="246">
        <v>0.35</v>
      </c>
      <c r="AB474" s="236">
        <v>0.36</v>
      </c>
    </row>
    <row r="475" spans="1:31" x14ac:dyDescent="0.25">
      <c r="A475" s="181" t="s">
        <v>93</v>
      </c>
      <c r="B475" s="182">
        <v>1867</v>
      </c>
      <c r="C475" s="183">
        <v>1932</v>
      </c>
      <c r="D475" s="184">
        <v>209</v>
      </c>
      <c r="E475" s="184">
        <v>242</v>
      </c>
      <c r="F475" s="185">
        <v>4249</v>
      </c>
      <c r="G475" s="186">
        <v>10.1</v>
      </c>
      <c r="H475" s="187">
        <v>11.1</v>
      </c>
      <c r="I475" s="192">
        <v>0.63</v>
      </c>
      <c r="J475" s="193">
        <v>0.65</v>
      </c>
      <c r="K475" s="186">
        <v>0.05</v>
      </c>
      <c r="L475" s="187">
        <v>0.06</v>
      </c>
      <c r="M475" s="192">
        <v>39.9</v>
      </c>
      <c r="N475" s="193">
        <v>39.9</v>
      </c>
      <c r="O475" s="186">
        <v>70</v>
      </c>
      <c r="P475" s="187">
        <v>70</v>
      </c>
      <c r="Q475" s="194">
        <v>0.35</v>
      </c>
      <c r="R475" s="195">
        <v>0.35</v>
      </c>
      <c r="S475" s="181" t="s">
        <v>93</v>
      </c>
      <c r="T475" s="182">
        <f>B475</f>
        <v>1867</v>
      </c>
      <c r="U475" s="183">
        <f t="shared" si="28"/>
        <v>1932</v>
      </c>
      <c r="V475" s="184">
        <f t="shared" si="29"/>
        <v>209</v>
      </c>
      <c r="W475" s="184">
        <f t="shared" si="30"/>
        <v>242</v>
      </c>
      <c r="X475" s="226">
        <f t="shared" si="22"/>
        <v>4250</v>
      </c>
      <c r="AA475" s="194">
        <f t="shared" si="23"/>
        <v>0.35</v>
      </c>
      <c r="AB475" s="195">
        <f t="shared" si="20"/>
        <v>0.35</v>
      </c>
    </row>
    <row r="476" spans="1:31" x14ac:dyDescent="0.25">
      <c r="A476" s="181" t="s">
        <v>94</v>
      </c>
      <c r="B476" s="182">
        <v>1420</v>
      </c>
      <c r="C476" s="183">
        <v>1336</v>
      </c>
      <c r="D476" s="184">
        <v>70</v>
      </c>
      <c r="E476" s="184">
        <v>75</v>
      </c>
      <c r="F476" s="185">
        <v>2901</v>
      </c>
      <c r="G476" s="186">
        <v>4.7</v>
      </c>
      <c r="H476" s="187">
        <v>5.3</v>
      </c>
      <c r="I476" s="192">
        <v>0.48</v>
      </c>
      <c r="J476" s="193">
        <v>0.45</v>
      </c>
      <c r="K476" s="186">
        <v>0.02</v>
      </c>
      <c r="L476" s="187">
        <v>0.02</v>
      </c>
      <c r="M476" s="192">
        <v>40</v>
      </c>
      <c r="N476" s="193">
        <v>40</v>
      </c>
      <c r="O476" s="186">
        <v>70</v>
      </c>
      <c r="P476" s="187">
        <v>70</v>
      </c>
      <c r="Q476" s="194">
        <v>0.35</v>
      </c>
      <c r="R476" s="195">
        <v>0.35</v>
      </c>
      <c r="S476" s="181" t="s">
        <v>94</v>
      </c>
      <c r="T476" s="182">
        <f>B476</f>
        <v>1420</v>
      </c>
      <c r="U476" s="183">
        <f t="shared" si="28"/>
        <v>1336</v>
      </c>
      <c r="V476" s="184">
        <f t="shared" si="29"/>
        <v>70</v>
      </c>
      <c r="W476" s="184">
        <f t="shared" si="30"/>
        <v>75</v>
      </c>
      <c r="X476" s="226">
        <f t="shared" si="22"/>
        <v>2901</v>
      </c>
      <c r="AA476" s="194">
        <f t="shared" si="23"/>
        <v>0.35</v>
      </c>
      <c r="AB476" s="195">
        <f t="shared" si="20"/>
        <v>0.35</v>
      </c>
    </row>
    <row r="477" spans="1:31" x14ac:dyDescent="0.25">
      <c r="A477" s="181" t="s">
        <v>95</v>
      </c>
      <c r="B477" s="182">
        <v>1204</v>
      </c>
      <c r="C477" s="183">
        <v>1221</v>
      </c>
      <c r="D477" s="184">
        <v>58</v>
      </c>
      <c r="E477" s="184">
        <v>61</v>
      </c>
      <c r="F477" s="185">
        <v>2544</v>
      </c>
      <c r="G477" s="186">
        <v>4.5999999999999996</v>
      </c>
      <c r="H477" s="187">
        <v>4.7</v>
      </c>
      <c r="I477" s="192">
        <v>0.41</v>
      </c>
      <c r="J477" s="193">
        <v>0.41</v>
      </c>
      <c r="K477" s="186">
        <v>0.01</v>
      </c>
      <c r="L477" s="187">
        <v>0.01</v>
      </c>
      <c r="M477" s="192">
        <v>40</v>
      </c>
      <c r="N477" s="193">
        <v>40</v>
      </c>
      <c r="O477" s="186">
        <v>70</v>
      </c>
      <c r="P477" s="187">
        <v>70</v>
      </c>
      <c r="Q477" s="194">
        <v>0.35</v>
      </c>
      <c r="R477" s="195">
        <v>0.35</v>
      </c>
      <c r="S477" s="181" t="s">
        <v>95</v>
      </c>
      <c r="T477" s="182">
        <f>B477</f>
        <v>1204</v>
      </c>
      <c r="U477" s="183">
        <f t="shared" si="28"/>
        <v>1221</v>
      </c>
      <c r="V477" s="184">
        <f t="shared" si="29"/>
        <v>58</v>
      </c>
      <c r="W477" s="184">
        <f t="shared" si="30"/>
        <v>61</v>
      </c>
      <c r="X477" s="226">
        <f t="shared" si="22"/>
        <v>2544</v>
      </c>
      <c r="AA477" s="194">
        <f t="shared" si="23"/>
        <v>0.35</v>
      </c>
      <c r="AB477" s="195">
        <f t="shared" si="20"/>
        <v>0.35</v>
      </c>
    </row>
    <row r="478" spans="1:31" x14ac:dyDescent="0.25">
      <c r="A478" s="181" t="s">
        <v>96</v>
      </c>
      <c r="B478" s="182">
        <v>1025</v>
      </c>
      <c r="C478" s="183">
        <v>951</v>
      </c>
      <c r="D478" s="184">
        <v>49</v>
      </c>
      <c r="E478" s="184">
        <v>47</v>
      </c>
      <c r="F478" s="185">
        <v>2072</v>
      </c>
      <c r="G478" s="186">
        <v>4.5999999999999996</v>
      </c>
      <c r="H478" s="187">
        <v>4.7</v>
      </c>
      <c r="I478" s="192">
        <v>0.35</v>
      </c>
      <c r="J478" s="193">
        <v>0.32</v>
      </c>
      <c r="K478" s="186">
        <v>0.01</v>
      </c>
      <c r="L478" s="187">
        <v>0.01</v>
      </c>
      <c r="M478" s="192">
        <v>40</v>
      </c>
      <c r="N478" s="193">
        <v>40</v>
      </c>
      <c r="O478" s="186">
        <v>70</v>
      </c>
      <c r="P478" s="187">
        <v>70</v>
      </c>
      <c r="Q478" s="194">
        <v>0.35</v>
      </c>
      <c r="R478" s="195">
        <v>0.35</v>
      </c>
      <c r="S478" s="181" t="s">
        <v>96</v>
      </c>
      <c r="T478" s="182">
        <f>B478</f>
        <v>1025</v>
      </c>
      <c r="U478" s="183">
        <f t="shared" si="28"/>
        <v>951</v>
      </c>
      <c r="V478" s="184">
        <f t="shared" si="29"/>
        <v>49</v>
      </c>
      <c r="W478" s="184">
        <f t="shared" si="30"/>
        <v>47</v>
      </c>
      <c r="X478" s="226">
        <f t="shared" si="22"/>
        <v>2072</v>
      </c>
      <c r="AA478" s="194">
        <f t="shared" si="23"/>
        <v>0.35</v>
      </c>
      <c r="AB478" s="195">
        <f t="shared" si="20"/>
        <v>0.35</v>
      </c>
    </row>
    <row r="479" spans="1:31" x14ac:dyDescent="0.25">
      <c r="A479" s="181" t="s">
        <v>97</v>
      </c>
      <c r="B479" s="207">
        <v>652</v>
      </c>
      <c r="C479" s="208">
        <v>616</v>
      </c>
      <c r="D479" s="209">
        <v>31</v>
      </c>
      <c r="E479" s="209">
        <v>30</v>
      </c>
      <c r="F479" s="210">
        <v>1330</v>
      </c>
      <c r="G479" s="211">
        <v>4.5999999999999996</v>
      </c>
      <c r="H479" s="212">
        <v>4.7</v>
      </c>
      <c r="I479" s="213">
        <v>0.22</v>
      </c>
      <c r="J479" s="214">
        <v>0.21</v>
      </c>
      <c r="K479" s="211">
        <v>0.01</v>
      </c>
      <c r="L479" s="212">
        <v>0.01</v>
      </c>
      <c r="M479" s="213">
        <v>40</v>
      </c>
      <c r="N479" s="214">
        <v>40</v>
      </c>
      <c r="O479" s="211">
        <v>70</v>
      </c>
      <c r="P479" s="212">
        <v>70</v>
      </c>
      <c r="Q479" s="215">
        <v>0.35</v>
      </c>
      <c r="R479" s="216">
        <v>0.35</v>
      </c>
      <c r="S479" s="181" t="s">
        <v>97</v>
      </c>
      <c r="T479" s="207">
        <f>B479</f>
        <v>652</v>
      </c>
      <c r="U479" s="208">
        <f t="shared" si="28"/>
        <v>616</v>
      </c>
      <c r="V479" s="209">
        <f t="shared" si="29"/>
        <v>31</v>
      </c>
      <c r="W479" s="209">
        <f t="shared" si="30"/>
        <v>30</v>
      </c>
      <c r="X479" s="220">
        <f t="shared" si="22"/>
        <v>1329</v>
      </c>
      <c r="AA479" s="215">
        <f t="shared" si="23"/>
        <v>0.35</v>
      </c>
      <c r="AB479" s="216">
        <f t="shared" si="20"/>
        <v>0.35</v>
      </c>
    </row>
    <row r="480" spans="1:31" x14ac:dyDescent="0.25">
      <c r="A480" s="181" t="s">
        <v>98</v>
      </c>
      <c r="B480" s="217">
        <v>41102</v>
      </c>
      <c r="C480" s="218">
        <v>41330</v>
      </c>
      <c r="D480" s="219">
        <v>7978</v>
      </c>
      <c r="E480" s="219">
        <v>8556</v>
      </c>
      <c r="F480" s="220">
        <v>98966</v>
      </c>
      <c r="G480" s="221">
        <v>16.3</v>
      </c>
      <c r="H480" s="222">
        <v>17.2</v>
      </c>
      <c r="I480" s="223"/>
      <c r="J480" s="223"/>
      <c r="K480" s="223"/>
      <c r="L480" s="223"/>
      <c r="T480" s="217">
        <f>SUM(T456:T479)</f>
        <v>39823.122541937773</v>
      </c>
      <c r="U480" s="218">
        <f>SUM(U456:U479)</f>
        <v>40677.7183833116</v>
      </c>
      <c r="V480" s="219">
        <f>SUM(V456:V479)</f>
        <v>9255.8774580622303</v>
      </c>
      <c r="W480" s="219">
        <f>SUM(W456:W479)</f>
        <v>9209.2816166883968</v>
      </c>
      <c r="X480" s="220">
        <f>SUM(X456:X479)</f>
        <v>98966</v>
      </c>
    </row>
    <row r="481" spans="1:26" x14ac:dyDescent="0.25">
      <c r="X481" t="s">
        <v>127</v>
      </c>
      <c r="Y481" s="235">
        <f>MAX(K456:K479)</f>
        <v>0.33</v>
      </c>
      <c r="Z481" s="235">
        <f>MAX(L456:L479)</f>
        <v>0.37</v>
      </c>
    </row>
    <row r="482" spans="1:26" x14ac:dyDescent="0.25">
      <c r="A482" s="64" t="s">
        <v>99</v>
      </c>
      <c r="B482" s="155">
        <v>82432</v>
      </c>
      <c r="X482" s="77">
        <f>SUM(T480:W480)</f>
        <v>98966</v>
      </c>
    </row>
    <row r="483" spans="1:26" x14ac:dyDescent="0.25">
      <c r="A483" s="64" t="s">
        <v>100</v>
      </c>
      <c r="B483" s="155">
        <v>16534</v>
      </c>
    </row>
    <row r="484" spans="1:26" x14ac:dyDescent="0.25">
      <c r="A484" s="64" t="s">
        <v>101</v>
      </c>
      <c r="B484" s="155">
        <v>98966</v>
      </c>
    </row>
    <row r="485" spans="1:26" x14ac:dyDescent="0.25"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</row>
    <row r="486" spans="1:26" x14ac:dyDescent="0.25">
      <c r="A486" s="245" t="s">
        <v>102</v>
      </c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</row>
    <row r="487" spans="1:26" x14ac:dyDescent="0.25">
      <c r="A487" s="64" t="s">
        <v>103</v>
      </c>
      <c r="B487" s="64">
        <v>2348</v>
      </c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</row>
    <row r="488" spans="1:26" x14ac:dyDescent="0.25">
      <c r="A488" s="64" t="s">
        <v>104</v>
      </c>
      <c r="B488" s="64">
        <v>2350</v>
      </c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</row>
    <row r="489" spans="1:26" x14ac:dyDescent="0.25">
      <c r="A489" s="64" t="s">
        <v>105</v>
      </c>
      <c r="B489" s="64">
        <v>2349</v>
      </c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</row>
    <row r="490" spans="1:26" x14ac:dyDescent="0.25">
      <c r="A490" s="64" t="s">
        <v>106</v>
      </c>
      <c r="B490" s="64">
        <v>2347</v>
      </c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</row>
    <row r="491" spans="1:26" x14ac:dyDescent="0.25">
      <c r="A491" s="64" t="s">
        <v>107</v>
      </c>
      <c r="B491" s="64">
        <v>2170</v>
      </c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</row>
    <row r="492" spans="1:26" x14ac:dyDescent="0.25">
      <c r="A492" s="64" t="s">
        <v>108</v>
      </c>
      <c r="B492" s="64">
        <v>2169</v>
      </c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</row>
    <row r="493" spans="1:26" x14ac:dyDescent="0.25">
      <c r="A493" s="64" t="s">
        <v>109</v>
      </c>
      <c r="B493" s="64">
        <v>2169</v>
      </c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</row>
    <row r="494" spans="1:26" x14ac:dyDescent="0.25">
      <c r="A494" s="64" t="s">
        <v>110</v>
      </c>
      <c r="B494" s="64">
        <v>2170</v>
      </c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</row>
    <row r="496" spans="1:26" x14ac:dyDescent="0.25">
      <c r="A496" s="156" t="s">
        <v>121</v>
      </c>
      <c r="B496" s="157" t="s">
        <v>61</v>
      </c>
      <c r="C496" s="157"/>
    </row>
    <row r="498" spans="1:18" ht="15.75" thickBot="1" x14ac:dyDescent="0.3">
      <c r="A498" s="245" t="s">
        <v>62</v>
      </c>
      <c r="B498" s="388" t="s">
        <v>63</v>
      </c>
      <c r="C498" s="389" t="s">
        <v>63</v>
      </c>
      <c r="D498" s="389" t="s">
        <v>63</v>
      </c>
      <c r="E498" s="389" t="s">
        <v>63</v>
      </c>
      <c r="F498" s="390" t="s">
        <v>64</v>
      </c>
      <c r="G498" s="391" t="s">
        <v>64</v>
      </c>
      <c r="H498" s="392" t="s">
        <v>65</v>
      </c>
      <c r="I498" s="393" t="s">
        <v>65</v>
      </c>
      <c r="J498" s="391" t="s">
        <v>65</v>
      </c>
      <c r="K498" s="391" t="s">
        <v>65</v>
      </c>
      <c r="L498" s="392" t="s">
        <v>66</v>
      </c>
      <c r="M498" s="393" t="s">
        <v>66</v>
      </c>
      <c r="N498" s="391" t="s">
        <v>66</v>
      </c>
      <c r="O498" s="391" t="s">
        <v>66</v>
      </c>
      <c r="P498" s="392" t="s">
        <v>67</v>
      </c>
      <c r="Q498" s="394" t="s">
        <v>67</v>
      </c>
      <c r="R498" s="395"/>
    </row>
    <row r="499" spans="1:18" x14ac:dyDescent="0.25">
      <c r="A499" s="3" t="s">
        <v>68</v>
      </c>
      <c r="B499" s="160" t="s">
        <v>69</v>
      </c>
      <c r="C499" s="161" t="s">
        <v>69</v>
      </c>
      <c r="D499" s="162" t="s">
        <v>70</v>
      </c>
      <c r="E499" s="162" t="s">
        <v>70</v>
      </c>
      <c r="F499" s="163" t="s">
        <v>71</v>
      </c>
      <c r="G499" s="164" t="s">
        <v>70</v>
      </c>
      <c r="H499" s="165" t="s">
        <v>70</v>
      </c>
      <c r="I499" s="166" t="s">
        <v>69</v>
      </c>
      <c r="J499" s="167" t="s">
        <v>69</v>
      </c>
      <c r="K499" s="164" t="s">
        <v>70</v>
      </c>
      <c r="L499" s="165" t="s">
        <v>70</v>
      </c>
      <c r="M499" s="166" t="s">
        <v>69</v>
      </c>
      <c r="N499" s="167" t="s">
        <v>69</v>
      </c>
      <c r="O499" s="164" t="s">
        <v>70</v>
      </c>
      <c r="P499" s="165" t="s">
        <v>70</v>
      </c>
      <c r="Q499" s="168" t="s">
        <v>70</v>
      </c>
      <c r="R499" s="169" t="s">
        <v>70</v>
      </c>
    </row>
    <row r="500" spans="1:18" x14ac:dyDescent="0.25">
      <c r="A500" s="170" t="s">
        <v>72</v>
      </c>
      <c r="B500" s="171" t="s">
        <v>4</v>
      </c>
      <c r="C500" s="172" t="s">
        <v>5</v>
      </c>
      <c r="D500" s="173" t="s">
        <v>4</v>
      </c>
      <c r="E500" s="173" t="s">
        <v>5</v>
      </c>
      <c r="F500" s="174" t="s">
        <v>73</v>
      </c>
      <c r="G500" s="175" t="s">
        <v>4</v>
      </c>
      <c r="H500" s="176" t="s">
        <v>5</v>
      </c>
      <c r="I500" s="177" t="s">
        <v>4</v>
      </c>
      <c r="J500" s="178" t="s">
        <v>5</v>
      </c>
      <c r="K500" s="175" t="s">
        <v>4</v>
      </c>
      <c r="L500" s="176" t="s">
        <v>5</v>
      </c>
      <c r="M500" s="177" t="s">
        <v>4</v>
      </c>
      <c r="N500" s="178" t="s">
        <v>5</v>
      </c>
      <c r="O500" s="175" t="s">
        <v>4</v>
      </c>
      <c r="P500" s="176" t="s">
        <v>5</v>
      </c>
      <c r="Q500" s="179" t="s">
        <v>4</v>
      </c>
      <c r="R500" s="180" t="s">
        <v>5</v>
      </c>
    </row>
    <row r="501" spans="1:18" x14ac:dyDescent="0.25">
      <c r="A501" s="181" t="s">
        <v>74</v>
      </c>
      <c r="B501" s="182">
        <v>1185</v>
      </c>
      <c r="C501" s="183">
        <v>1087</v>
      </c>
      <c r="D501" s="184">
        <v>97</v>
      </c>
      <c r="E501" s="184">
        <v>80</v>
      </c>
      <c r="F501" s="185">
        <v>2449</v>
      </c>
      <c r="G501" s="186">
        <v>100</v>
      </c>
      <c r="H501" s="187">
        <v>100</v>
      </c>
      <c r="I501" s="188">
        <v>0.14000000000000001</v>
      </c>
      <c r="J501" s="189">
        <v>0.13</v>
      </c>
      <c r="K501" s="190">
        <v>0.02</v>
      </c>
      <c r="L501" s="191">
        <v>0.02</v>
      </c>
      <c r="M501" s="192">
        <v>70</v>
      </c>
      <c r="N501" s="193">
        <v>70</v>
      </c>
      <c r="O501" s="186">
        <v>75</v>
      </c>
      <c r="P501" s="187">
        <v>75</v>
      </c>
      <c r="Q501" s="194">
        <v>0.35</v>
      </c>
      <c r="R501" s="195">
        <v>0.35</v>
      </c>
    </row>
    <row r="502" spans="1:18" x14ac:dyDescent="0.25">
      <c r="A502" s="181" t="s">
        <v>75</v>
      </c>
      <c r="B502" s="182">
        <v>725</v>
      </c>
      <c r="C502" s="183">
        <v>659</v>
      </c>
      <c r="D502" s="184">
        <v>60</v>
      </c>
      <c r="E502" s="184">
        <v>49</v>
      </c>
      <c r="F502" s="185">
        <v>1492</v>
      </c>
      <c r="G502" s="186">
        <v>100</v>
      </c>
      <c r="H502" s="187">
        <v>100</v>
      </c>
      <c r="I502" s="192">
        <v>0.09</v>
      </c>
      <c r="J502" s="193">
        <v>0.08</v>
      </c>
      <c r="K502" s="186">
        <v>0.01</v>
      </c>
      <c r="L502" s="187">
        <v>0.01</v>
      </c>
      <c r="M502" s="192">
        <v>70</v>
      </c>
      <c r="N502" s="193">
        <v>70</v>
      </c>
      <c r="O502" s="186">
        <v>75</v>
      </c>
      <c r="P502" s="187">
        <v>75</v>
      </c>
      <c r="Q502" s="194">
        <v>0.35</v>
      </c>
      <c r="R502" s="195">
        <v>0.35</v>
      </c>
    </row>
    <row r="503" spans="1:18" x14ac:dyDescent="0.25">
      <c r="A503" s="181" t="s">
        <v>76</v>
      </c>
      <c r="B503" s="182">
        <v>597</v>
      </c>
      <c r="C503" s="183">
        <v>547</v>
      </c>
      <c r="D503" s="184">
        <v>49</v>
      </c>
      <c r="E503" s="184">
        <v>40</v>
      </c>
      <c r="F503" s="185">
        <v>1234</v>
      </c>
      <c r="G503" s="186">
        <v>100</v>
      </c>
      <c r="H503" s="187">
        <v>100</v>
      </c>
      <c r="I503" s="192">
        <v>7.0000000000000007E-2</v>
      </c>
      <c r="J503" s="193">
        <v>7.0000000000000007E-2</v>
      </c>
      <c r="K503" s="186">
        <v>0.01</v>
      </c>
      <c r="L503" s="187">
        <v>0.01</v>
      </c>
      <c r="M503" s="192">
        <v>70</v>
      </c>
      <c r="N503" s="193">
        <v>70</v>
      </c>
      <c r="O503" s="186">
        <v>75</v>
      </c>
      <c r="P503" s="187">
        <v>75</v>
      </c>
      <c r="Q503" s="194">
        <v>0.35</v>
      </c>
      <c r="R503" s="195">
        <v>0.35</v>
      </c>
    </row>
    <row r="504" spans="1:18" x14ac:dyDescent="0.25">
      <c r="A504" s="181" t="s">
        <v>77</v>
      </c>
      <c r="B504" s="182">
        <v>625</v>
      </c>
      <c r="C504" s="183">
        <v>630</v>
      </c>
      <c r="D504" s="184">
        <v>51</v>
      </c>
      <c r="E504" s="184">
        <v>46</v>
      </c>
      <c r="F504" s="185">
        <v>1352</v>
      </c>
      <c r="G504" s="186">
        <v>100</v>
      </c>
      <c r="H504" s="187">
        <v>100</v>
      </c>
      <c r="I504" s="192">
        <v>0.08</v>
      </c>
      <c r="J504" s="193">
        <v>0.08</v>
      </c>
      <c r="K504" s="186">
        <v>0.01</v>
      </c>
      <c r="L504" s="187">
        <v>0.01</v>
      </c>
      <c r="M504" s="192">
        <v>70</v>
      </c>
      <c r="N504" s="193">
        <v>70</v>
      </c>
      <c r="O504" s="186">
        <v>75</v>
      </c>
      <c r="P504" s="187">
        <v>75</v>
      </c>
      <c r="Q504" s="194">
        <v>0.35</v>
      </c>
      <c r="R504" s="195">
        <v>0.35</v>
      </c>
    </row>
    <row r="505" spans="1:18" x14ac:dyDescent="0.25">
      <c r="A505" s="181" t="s">
        <v>78</v>
      </c>
      <c r="B505" s="182">
        <v>889</v>
      </c>
      <c r="C505" s="183">
        <v>1007</v>
      </c>
      <c r="D505" s="184">
        <v>73</v>
      </c>
      <c r="E505" s="184">
        <v>74</v>
      </c>
      <c r="F505" s="185">
        <v>2044</v>
      </c>
      <c r="G505" s="186">
        <v>100</v>
      </c>
      <c r="H505" s="187">
        <v>100</v>
      </c>
      <c r="I505" s="192">
        <v>0.11</v>
      </c>
      <c r="J505" s="193">
        <v>0.12</v>
      </c>
      <c r="K505" s="186">
        <v>0.02</v>
      </c>
      <c r="L505" s="187">
        <v>0.02</v>
      </c>
      <c r="M505" s="192">
        <v>70</v>
      </c>
      <c r="N505" s="193">
        <v>70</v>
      </c>
      <c r="O505" s="186">
        <v>75</v>
      </c>
      <c r="P505" s="187">
        <v>75</v>
      </c>
      <c r="Q505" s="194">
        <v>0.35</v>
      </c>
      <c r="R505" s="195">
        <v>0.35</v>
      </c>
    </row>
    <row r="506" spans="1:18" x14ac:dyDescent="0.25">
      <c r="A506" s="181" t="s">
        <v>79</v>
      </c>
      <c r="B506" s="182">
        <v>2017</v>
      </c>
      <c r="C506" s="183">
        <v>2246</v>
      </c>
      <c r="D506" s="184">
        <v>166</v>
      </c>
      <c r="E506" s="184">
        <v>166</v>
      </c>
      <c r="F506" s="185">
        <v>4594</v>
      </c>
      <c r="G506" s="186">
        <v>100</v>
      </c>
      <c r="H506" s="187">
        <v>100</v>
      </c>
      <c r="I506" s="192">
        <v>0.24</v>
      </c>
      <c r="J506" s="193">
        <v>0.27</v>
      </c>
      <c r="K506" s="186">
        <v>0.04</v>
      </c>
      <c r="L506" s="187">
        <v>0.04</v>
      </c>
      <c r="M506" s="192">
        <v>70</v>
      </c>
      <c r="N506" s="193">
        <v>70</v>
      </c>
      <c r="O506" s="186">
        <v>75</v>
      </c>
      <c r="P506" s="187">
        <v>75</v>
      </c>
      <c r="Q506" s="194">
        <v>0.35</v>
      </c>
      <c r="R506" s="195">
        <v>0.35</v>
      </c>
    </row>
    <row r="507" spans="1:18" x14ac:dyDescent="0.25">
      <c r="A507" s="181" t="s">
        <v>80</v>
      </c>
      <c r="B507" s="182">
        <v>4947</v>
      </c>
      <c r="C507" s="183">
        <v>5103</v>
      </c>
      <c r="D507" s="184">
        <v>935</v>
      </c>
      <c r="E507" s="184">
        <v>880</v>
      </c>
      <c r="F507" s="185">
        <v>11864</v>
      </c>
      <c r="G507" s="186">
        <v>100</v>
      </c>
      <c r="H507" s="187">
        <v>100</v>
      </c>
      <c r="I507" s="192">
        <v>0.6</v>
      </c>
      <c r="J507" s="193">
        <v>0.62</v>
      </c>
      <c r="K507" s="186">
        <v>0.22</v>
      </c>
      <c r="L507" s="187">
        <v>0.21</v>
      </c>
      <c r="M507" s="192">
        <v>69.900000000000006</v>
      </c>
      <c r="N507" s="193">
        <v>69.900000000000006</v>
      </c>
      <c r="O507" s="186">
        <v>75</v>
      </c>
      <c r="P507" s="187">
        <v>75</v>
      </c>
      <c r="Q507" s="194">
        <v>0.35</v>
      </c>
      <c r="R507" s="195">
        <v>0.35</v>
      </c>
    </row>
    <row r="508" spans="1:18" x14ac:dyDescent="0.25">
      <c r="A508" s="196" t="s">
        <v>81</v>
      </c>
      <c r="B508" s="197">
        <v>7377</v>
      </c>
      <c r="C508" s="198">
        <v>8324</v>
      </c>
      <c r="D508" s="199">
        <v>2624</v>
      </c>
      <c r="E508" s="199">
        <v>3408</v>
      </c>
      <c r="F508" s="200">
        <v>21733</v>
      </c>
      <c r="G508" s="201">
        <v>100</v>
      </c>
      <c r="H508" s="202">
        <v>100</v>
      </c>
      <c r="I508" s="203">
        <v>0.9</v>
      </c>
      <c r="J508" s="204">
        <v>1.01</v>
      </c>
      <c r="K508" s="201">
        <v>0.62</v>
      </c>
      <c r="L508" s="202">
        <v>0.81</v>
      </c>
      <c r="M508" s="203">
        <v>62.5</v>
      </c>
      <c r="N508" s="204">
        <v>26</v>
      </c>
      <c r="O508" s="201">
        <v>72.2</v>
      </c>
      <c r="P508" s="202">
        <v>65.8</v>
      </c>
      <c r="Q508" s="205">
        <v>0.46</v>
      </c>
      <c r="R508" s="206">
        <v>1.47</v>
      </c>
    </row>
    <row r="509" spans="1:18" x14ac:dyDescent="0.25">
      <c r="A509" s="196" t="s">
        <v>82</v>
      </c>
      <c r="B509" s="197">
        <v>7200</v>
      </c>
      <c r="C509" s="198">
        <v>7974</v>
      </c>
      <c r="D509" s="199">
        <v>2460</v>
      </c>
      <c r="E509" s="199">
        <v>3123</v>
      </c>
      <c r="F509" s="200">
        <v>20758</v>
      </c>
      <c r="G509" s="201">
        <v>100</v>
      </c>
      <c r="H509" s="202">
        <v>100</v>
      </c>
      <c r="I509" s="203">
        <v>0.87</v>
      </c>
      <c r="J509" s="204">
        <v>0.97</v>
      </c>
      <c r="K509" s="201">
        <v>0.59</v>
      </c>
      <c r="L509" s="202">
        <v>0.74</v>
      </c>
      <c r="M509" s="203">
        <v>65.7</v>
      </c>
      <c r="N509" s="204">
        <v>34.4</v>
      </c>
      <c r="O509" s="201">
        <v>72.8</v>
      </c>
      <c r="P509" s="202">
        <v>70.099999999999994</v>
      </c>
      <c r="Q509" s="205">
        <v>0.39</v>
      </c>
      <c r="R509" s="206">
        <v>0.96</v>
      </c>
    </row>
    <row r="510" spans="1:18" x14ac:dyDescent="0.25">
      <c r="A510" s="196" t="s">
        <v>83</v>
      </c>
      <c r="B510" s="197">
        <v>6848</v>
      </c>
      <c r="C510" s="198">
        <v>7670</v>
      </c>
      <c r="D510" s="199">
        <v>2172</v>
      </c>
      <c r="E510" s="199">
        <v>2854</v>
      </c>
      <c r="F510" s="200">
        <v>19545</v>
      </c>
      <c r="G510" s="201">
        <v>100</v>
      </c>
      <c r="H510" s="202">
        <v>100</v>
      </c>
      <c r="I510" s="203">
        <v>0.83</v>
      </c>
      <c r="J510" s="204">
        <v>0.93</v>
      </c>
      <c r="K510" s="201">
        <v>0.52</v>
      </c>
      <c r="L510" s="202">
        <v>0.68</v>
      </c>
      <c r="M510" s="203">
        <v>68.2</v>
      </c>
      <c r="N510" s="204">
        <v>46.2</v>
      </c>
      <c r="O510" s="201">
        <v>74.3</v>
      </c>
      <c r="P510" s="202">
        <v>71.3</v>
      </c>
      <c r="Q510" s="205">
        <v>0.38</v>
      </c>
      <c r="R510" s="206">
        <v>0.59</v>
      </c>
    </row>
    <row r="511" spans="1:18" x14ac:dyDescent="0.25">
      <c r="A511" s="181" t="s">
        <v>84</v>
      </c>
      <c r="B511" s="182">
        <v>6222</v>
      </c>
      <c r="C511" s="183">
        <v>5947</v>
      </c>
      <c r="D511" s="184">
        <v>1333</v>
      </c>
      <c r="E511" s="184">
        <v>1173</v>
      </c>
      <c r="F511" s="185">
        <v>14675</v>
      </c>
      <c r="G511" s="186">
        <v>100</v>
      </c>
      <c r="H511" s="187">
        <v>100</v>
      </c>
      <c r="I511" s="192">
        <v>0.76</v>
      </c>
      <c r="J511" s="193">
        <v>0.72</v>
      </c>
      <c r="K511" s="186">
        <v>0.32</v>
      </c>
      <c r="L511" s="187">
        <v>0.28000000000000003</v>
      </c>
      <c r="M511" s="192">
        <v>69.900000000000006</v>
      </c>
      <c r="N511" s="193">
        <v>69.900000000000006</v>
      </c>
      <c r="O511" s="186">
        <v>75</v>
      </c>
      <c r="P511" s="187">
        <v>75</v>
      </c>
      <c r="Q511" s="194">
        <v>0.35</v>
      </c>
      <c r="R511" s="195">
        <v>0.35</v>
      </c>
    </row>
    <row r="512" spans="1:18" x14ac:dyDescent="0.25">
      <c r="A512" s="181" t="s">
        <v>85</v>
      </c>
      <c r="B512" s="182">
        <v>6429</v>
      </c>
      <c r="C512" s="183">
        <v>6147</v>
      </c>
      <c r="D512" s="184">
        <v>983</v>
      </c>
      <c r="E512" s="184">
        <v>938</v>
      </c>
      <c r="F512" s="185">
        <v>14497</v>
      </c>
      <c r="G512" s="186">
        <v>100</v>
      </c>
      <c r="H512" s="187">
        <v>100</v>
      </c>
      <c r="I512" s="192">
        <v>0.78</v>
      </c>
      <c r="J512" s="193">
        <v>0.75</v>
      </c>
      <c r="K512" s="186">
        <v>0.23</v>
      </c>
      <c r="L512" s="187">
        <v>0.22</v>
      </c>
      <c r="M512" s="192">
        <v>69.8</v>
      </c>
      <c r="N512" s="193">
        <v>69.900000000000006</v>
      </c>
      <c r="O512" s="186">
        <v>75</v>
      </c>
      <c r="P512" s="187">
        <v>75</v>
      </c>
      <c r="Q512" s="194">
        <v>0.35</v>
      </c>
      <c r="R512" s="195">
        <v>0.35</v>
      </c>
    </row>
    <row r="513" spans="1:18" x14ac:dyDescent="0.25">
      <c r="A513" s="181" t="s">
        <v>86</v>
      </c>
      <c r="B513" s="182">
        <v>6542</v>
      </c>
      <c r="C513" s="183">
        <v>6305</v>
      </c>
      <c r="D513" s="184">
        <v>1046</v>
      </c>
      <c r="E513" s="184">
        <v>990</v>
      </c>
      <c r="F513" s="185">
        <v>14883</v>
      </c>
      <c r="G513" s="186">
        <v>100</v>
      </c>
      <c r="H513" s="187">
        <v>100</v>
      </c>
      <c r="I513" s="192">
        <v>0.79</v>
      </c>
      <c r="J513" s="193">
        <v>0.77</v>
      </c>
      <c r="K513" s="186">
        <v>0.25</v>
      </c>
      <c r="L513" s="187">
        <v>0.24</v>
      </c>
      <c r="M513" s="192">
        <v>69.8</v>
      </c>
      <c r="N513" s="193">
        <v>69.900000000000006</v>
      </c>
      <c r="O513" s="186">
        <v>75</v>
      </c>
      <c r="P513" s="187">
        <v>75</v>
      </c>
      <c r="Q513" s="194">
        <v>0.35</v>
      </c>
      <c r="R513" s="195">
        <v>0.35</v>
      </c>
    </row>
    <row r="514" spans="1:18" x14ac:dyDescent="0.25">
      <c r="A514" s="181" t="s">
        <v>87</v>
      </c>
      <c r="B514" s="182">
        <v>6545</v>
      </c>
      <c r="C514" s="183">
        <v>6322</v>
      </c>
      <c r="D514" s="184">
        <v>1055</v>
      </c>
      <c r="E514" s="184">
        <v>1008</v>
      </c>
      <c r="F514" s="185">
        <v>14929</v>
      </c>
      <c r="G514" s="186">
        <v>100</v>
      </c>
      <c r="H514" s="187">
        <v>100</v>
      </c>
      <c r="I514" s="192">
        <v>0.79</v>
      </c>
      <c r="J514" s="193">
        <v>0.77</v>
      </c>
      <c r="K514" s="186">
        <v>0.25</v>
      </c>
      <c r="L514" s="187">
        <v>0.24</v>
      </c>
      <c r="M514" s="192">
        <v>69.8</v>
      </c>
      <c r="N514" s="193">
        <v>69.900000000000006</v>
      </c>
      <c r="O514" s="186">
        <v>75</v>
      </c>
      <c r="P514" s="187">
        <v>75</v>
      </c>
      <c r="Q514" s="194">
        <v>0.35</v>
      </c>
      <c r="R514" s="195">
        <v>0.35</v>
      </c>
    </row>
    <row r="515" spans="1:18" x14ac:dyDescent="0.25">
      <c r="A515" s="181" t="s">
        <v>88</v>
      </c>
      <c r="B515" s="182">
        <v>6487</v>
      </c>
      <c r="C515" s="183">
        <v>6252</v>
      </c>
      <c r="D515" s="184">
        <v>1493</v>
      </c>
      <c r="E515" s="184">
        <v>1392</v>
      </c>
      <c r="F515" s="185">
        <v>15624</v>
      </c>
      <c r="G515" s="186">
        <v>100</v>
      </c>
      <c r="H515" s="187">
        <v>100</v>
      </c>
      <c r="I515" s="192">
        <v>0.79</v>
      </c>
      <c r="J515" s="193">
        <v>0.76</v>
      </c>
      <c r="K515" s="186">
        <v>0.36</v>
      </c>
      <c r="L515" s="187">
        <v>0.33</v>
      </c>
      <c r="M515" s="192">
        <v>69.8</v>
      </c>
      <c r="N515" s="193">
        <v>69.900000000000006</v>
      </c>
      <c r="O515" s="186">
        <v>75</v>
      </c>
      <c r="P515" s="187">
        <v>75</v>
      </c>
      <c r="Q515" s="194">
        <v>0.35</v>
      </c>
      <c r="R515" s="195">
        <v>0.35</v>
      </c>
    </row>
    <row r="516" spans="1:18" x14ac:dyDescent="0.25">
      <c r="A516" s="181" t="s">
        <v>89</v>
      </c>
      <c r="B516" s="182">
        <v>7075</v>
      </c>
      <c r="C516" s="183">
        <v>6642</v>
      </c>
      <c r="D516" s="184">
        <v>2163</v>
      </c>
      <c r="E516" s="184">
        <v>1741</v>
      </c>
      <c r="F516" s="185">
        <v>17621</v>
      </c>
      <c r="G516" s="186">
        <v>100</v>
      </c>
      <c r="H516" s="187">
        <v>100</v>
      </c>
      <c r="I516" s="192">
        <v>0.86</v>
      </c>
      <c r="J516" s="193">
        <v>0.81</v>
      </c>
      <c r="K516" s="186">
        <v>0.51</v>
      </c>
      <c r="L516" s="187">
        <v>0.41</v>
      </c>
      <c r="M516" s="192">
        <v>68.7</v>
      </c>
      <c r="N516" s="193">
        <v>69.8</v>
      </c>
      <c r="O516" s="186">
        <v>74.900000000000006</v>
      </c>
      <c r="P516" s="187">
        <v>74.900000000000006</v>
      </c>
      <c r="Q516" s="194">
        <v>0.37</v>
      </c>
      <c r="R516" s="195">
        <v>0.35</v>
      </c>
    </row>
    <row r="517" spans="1:18" x14ac:dyDescent="0.25">
      <c r="A517" s="196" t="s">
        <v>90</v>
      </c>
      <c r="B517" s="197">
        <v>7818</v>
      </c>
      <c r="C517" s="198">
        <v>6981</v>
      </c>
      <c r="D517" s="199">
        <v>2888</v>
      </c>
      <c r="E517" s="199">
        <v>2457</v>
      </c>
      <c r="F517" s="200">
        <v>20144</v>
      </c>
      <c r="G517" s="201">
        <v>100</v>
      </c>
      <c r="H517" s="202">
        <v>100</v>
      </c>
      <c r="I517" s="203">
        <v>0.95</v>
      </c>
      <c r="J517" s="204">
        <v>0.85</v>
      </c>
      <c r="K517" s="201">
        <v>0.69</v>
      </c>
      <c r="L517" s="202">
        <v>0.59</v>
      </c>
      <c r="M517" s="203">
        <v>39.799999999999997</v>
      </c>
      <c r="N517" s="204">
        <v>67.5</v>
      </c>
      <c r="O517" s="201">
        <v>71.3</v>
      </c>
      <c r="P517" s="202">
        <v>73.7</v>
      </c>
      <c r="Q517" s="205">
        <v>0.64</v>
      </c>
      <c r="R517" s="206">
        <v>0.39</v>
      </c>
    </row>
    <row r="518" spans="1:18" x14ac:dyDescent="0.25">
      <c r="A518" s="196" t="s">
        <v>91</v>
      </c>
      <c r="B518" s="197">
        <v>8037</v>
      </c>
      <c r="C518" s="198">
        <v>7085</v>
      </c>
      <c r="D518" s="199">
        <v>2937</v>
      </c>
      <c r="E518" s="199">
        <v>2465</v>
      </c>
      <c r="F518" s="200">
        <v>20524</v>
      </c>
      <c r="G518" s="201">
        <v>100</v>
      </c>
      <c r="H518" s="202">
        <v>100</v>
      </c>
      <c r="I518" s="203">
        <v>0.98</v>
      </c>
      <c r="J518" s="204">
        <v>0.86</v>
      </c>
      <c r="K518" s="201">
        <v>0.7</v>
      </c>
      <c r="L518" s="202">
        <v>0.59</v>
      </c>
      <c r="M518" s="203">
        <v>35</v>
      </c>
      <c r="N518" s="204">
        <v>67.099999999999994</v>
      </c>
      <c r="O518" s="201">
        <v>70.400000000000006</v>
      </c>
      <c r="P518" s="202">
        <v>73.400000000000006</v>
      </c>
      <c r="Q518" s="205">
        <v>0.79</v>
      </c>
      <c r="R518" s="206">
        <v>0.4</v>
      </c>
    </row>
    <row r="519" spans="1:18" x14ac:dyDescent="0.25">
      <c r="A519" s="196" t="s">
        <v>92</v>
      </c>
      <c r="B519" s="197">
        <v>7819</v>
      </c>
      <c r="C519" s="198">
        <v>6887</v>
      </c>
      <c r="D519" s="199">
        <v>2889</v>
      </c>
      <c r="E519" s="199">
        <v>2320</v>
      </c>
      <c r="F519" s="200">
        <v>19914</v>
      </c>
      <c r="G519" s="201">
        <v>100</v>
      </c>
      <c r="H519" s="202">
        <v>100</v>
      </c>
      <c r="I519" s="203">
        <v>0.95</v>
      </c>
      <c r="J519" s="204">
        <v>0.84</v>
      </c>
      <c r="K519" s="201">
        <v>0.69</v>
      </c>
      <c r="L519" s="202">
        <v>0.55000000000000004</v>
      </c>
      <c r="M519" s="203">
        <v>39.9</v>
      </c>
      <c r="N519" s="204">
        <v>68.2</v>
      </c>
      <c r="O519" s="201">
        <v>71.400000000000006</v>
      </c>
      <c r="P519" s="202">
        <v>74.2</v>
      </c>
      <c r="Q519" s="205">
        <v>0.65</v>
      </c>
      <c r="R519" s="206">
        <v>0.39</v>
      </c>
    </row>
    <row r="520" spans="1:18" x14ac:dyDescent="0.25">
      <c r="A520" s="181" t="s">
        <v>93</v>
      </c>
      <c r="B520" s="182">
        <v>5259</v>
      </c>
      <c r="C520" s="183">
        <v>4778</v>
      </c>
      <c r="D520" s="184">
        <v>1016</v>
      </c>
      <c r="E520" s="184">
        <v>811</v>
      </c>
      <c r="F520" s="185">
        <v>11863</v>
      </c>
      <c r="G520" s="186">
        <v>100</v>
      </c>
      <c r="H520" s="187">
        <v>100</v>
      </c>
      <c r="I520" s="192">
        <v>0.64</v>
      </c>
      <c r="J520" s="193">
        <v>0.57999999999999996</v>
      </c>
      <c r="K520" s="186">
        <v>0.24</v>
      </c>
      <c r="L520" s="187">
        <v>0.19</v>
      </c>
      <c r="M520" s="192">
        <v>69.900000000000006</v>
      </c>
      <c r="N520" s="193">
        <v>69.900000000000006</v>
      </c>
      <c r="O520" s="186">
        <v>75</v>
      </c>
      <c r="P520" s="187">
        <v>75</v>
      </c>
      <c r="Q520" s="194">
        <v>0.35</v>
      </c>
      <c r="R520" s="195">
        <v>0.35</v>
      </c>
    </row>
    <row r="521" spans="1:18" x14ac:dyDescent="0.25">
      <c r="A521" s="181" t="s">
        <v>94</v>
      </c>
      <c r="B521" s="182">
        <v>4357</v>
      </c>
      <c r="C521" s="183">
        <v>3925</v>
      </c>
      <c r="D521" s="184">
        <v>369</v>
      </c>
      <c r="E521" s="184">
        <v>296</v>
      </c>
      <c r="F521" s="185">
        <v>8947</v>
      </c>
      <c r="G521" s="186">
        <v>100</v>
      </c>
      <c r="H521" s="187">
        <v>100</v>
      </c>
      <c r="I521" s="192">
        <v>0.53</v>
      </c>
      <c r="J521" s="193">
        <v>0.48</v>
      </c>
      <c r="K521" s="186">
        <v>0.09</v>
      </c>
      <c r="L521" s="187">
        <v>7.0000000000000007E-2</v>
      </c>
      <c r="M521" s="192">
        <v>70</v>
      </c>
      <c r="N521" s="193">
        <v>70</v>
      </c>
      <c r="O521" s="186">
        <v>75</v>
      </c>
      <c r="P521" s="187">
        <v>75</v>
      </c>
      <c r="Q521" s="194">
        <v>0.35</v>
      </c>
      <c r="R521" s="195">
        <v>0.35</v>
      </c>
    </row>
    <row r="522" spans="1:18" x14ac:dyDescent="0.25">
      <c r="A522" s="181" t="s">
        <v>95</v>
      </c>
      <c r="B522" s="182">
        <v>3865</v>
      </c>
      <c r="C522" s="183">
        <v>3639</v>
      </c>
      <c r="D522" s="184">
        <v>322</v>
      </c>
      <c r="E522" s="184">
        <v>272</v>
      </c>
      <c r="F522" s="185">
        <v>8098</v>
      </c>
      <c r="G522" s="186">
        <v>100</v>
      </c>
      <c r="H522" s="187">
        <v>100</v>
      </c>
      <c r="I522" s="192">
        <v>0.47</v>
      </c>
      <c r="J522" s="193">
        <v>0.44</v>
      </c>
      <c r="K522" s="186">
        <v>0.08</v>
      </c>
      <c r="L522" s="187">
        <v>0.06</v>
      </c>
      <c r="M522" s="192">
        <v>70</v>
      </c>
      <c r="N522" s="193">
        <v>70</v>
      </c>
      <c r="O522" s="186">
        <v>75</v>
      </c>
      <c r="P522" s="187">
        <v>75</v>
      </c>
      <c r="Q522" s="194">
        <v>0.35</v>
      </c>
      <c r="R522" s="195">
        <v>0.35</v>
      </c>
    </row>
    <row r="523" spans="1:18" x14ac:dyDescent="0.25">
      <c r="A523" s="181" t="s">
        <v>96</v>
      </c>
      <c r="B523" s="182">
        <v>3302</v>
      </c>
      <c r="C523" s="183">
        <v>2809</v>
      </c>
      <c r="D523" s="184">
        <v>271</v>
      </c>
      <c r="E523" s="184">
        <v>208</v>
      </c>
      <c r="F523" s="185">
        <v>6591</v>
      </c>
      <c r="G523" s="186">
        <v>100</v>
      </c>
      <c r="H523" s="187">
        <v>100</v>
      </c>
      <c r="I523" s="192">
        <v>0.4</v>
      </c>
      <c r="J523" s="193">
        <v>0.34</v>
      </c>
      <c r="K523" s="186">
        <v>0.06</v>
      </c>
      <c r="L523" s="187">
        <v>0.05</v>
      </c>
      <c r="M523" s="192">
        <v>70</v>
      </c>
      <c r="N523" s="193">
        <v>70</v>
      </c>
      <c r="O523" s="186">
        <v>75</v>
      </c>
      <c r="P523" s="187">
        <v>75</v>
      </c>
      <c r="Q523" s="194">
        <v>0.35</v>
      </c>
      <c r="R523" s="195">
        <v>0.35</v>
      </c>
    </row>
    <row r="524" spans="1:18" x14ac:dyDescent="0.25">
      <c r="A524" s="181" t="s">
        <v>97</v>
      </c>
      <c r="B524" s="207">
        <v>2238</v>
      </c>
      <c r="C524" s="208">
        <v>1880</v>
      </c>
      <c r="D524" s="209">
        <v>183</v>
      </c>
      <c r="E524" s="209">
        <v>139</v>
      </c>
      <c r="F524" s="210">
        <v>4439</v>
      </c>
      <c r="G524" s="211">
        <v>100</v>
      </c>
      <c r="H524" s="212">
        <v>100</v>
      </c>
      <c r="I524" s="213">
        <v>0.27</v>
      </c>
      <c r="J524" s="214">
        <v>0.23</v>
      </c>
      <c r="K524" s="211">
        <v>0.04</v>
      </c>
      <c r="L524" s="212">
        <v>0.03</v>
      </c>
      <c r="M524" s="213">
        <v>70</v>
      </c>
      <c r="N524" s="214">
        <v>70</v>
      </c>
      <c r="O524" s="211">
        <v>75</v>
      </c>
      <c r="P524" s="212">
        <v>75</v>
      </c>
      <c r="Q524" s="215">
        <v>0.35</v>
      </c>
      <c r="R524" s="216">
        <v>0.35</v>
      </c>
    </row>
    <row r="525" spans="1:18" x14ac:dyDescent="0.25">
      <c r="A525" s="181" t="s">
        <v>98</v>
      </c>
      <c r="B525" s="217">
        <v>114402</v>
      </c>
      <c r="C525" s="218">
        <v>110846</v>
      </c>
      <c r="D525" s="219">
        <v>27634</v>
      </c>
      <c r="E525" s="219">
        <v>26931</v>
      </c>
      <c r="F525" s="220">
        <v>279813</v>
      </c>
      <c r="G525" s="221">
        <v>100</v>
      </c>
      <c r="H525" s="222">
        <v>100</v>
      </c>
      <c r="I525" s="223"/>
      <c r="J525" s="223"/>
      <c r="K525" s="223"/>
      <c r="L525" s="223"/>
    </row>
    <row r="527" spans="1:18" x14ac:dyDescent="0.25">
      <c r="A527" s="64" t="s">
        <v>99</v>
      </c>
      <c r="B527" s="155">
        <v>225248</v>
      </c>
    </row>
    <row r="528" spans="1:18" x14ac:dyDescent="0.25">
      <c r="A528" s="64" t="s">
        <v>100</v>
      </c>
      <c r="B528" s="155">
        <v>54565</v>
      </c>
    </row>
    <row r="529" spans="1:18" x14ac:dyDescent="0.25">
      <c r="A529" s="64" t="s">
        <v>101</v>
      </c>
      <c r="B529" s="155">
        <v>279813</v>
      </c>
    </row>
    <row r="530" spans="1:18" x14ac:dyDescent="0.25">
      <c r="B530" s="155"/>
    </row>
    <row r="531" spans="1:18" x14ac:dyDescent="0.25">
      <c r="A531" s="245" t="s">
        <v>102</v>
      </c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</row>
    <row r="532" spans="1:18" x14ac:dyDescent="0.25">
      <c r="A532" s="64" t="s">
        <v>103</v>
      </c>
      <c r="B532" s="64">
        <v>1954</v>
      </c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</row>
    <row r="533" spans="1:18" x14ac:dyDescent="0.25">
      <c r="A533" s="64" t="s">
        <v>104</v>
      </c>
      <c r="B533" s="64">
        <v>1952</v>
      </c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</row>
    <row r="534" spans="1:18" x14ac:dyDescent="0.25">
      <c r="A534" s="64" t="s">
        <v>105</v>
      </c>
      <c r="B534" s="64">
        <v>1951</v>
      </c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</row>
    <row r="535" spans="1:18" x14ac:dyDescent="0.25">
      <c r="A535" s="64" t="s">
        <v>106</v>
      </c>
      <c r="B535" s="64">
        <v>1953</v>
      </c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</row>
    <row r="536" spans="1:18" x14ac:dyDescent="0.25">
      <c r="A536" s="64" t="s">
        <v>107</v>
      </c>
      <c r="B536" s="64">
        <v>1958</v>
      </c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</row>
    <row r="537" spans="1:18" x14ac:dyDescent="0.25">
      <c r="A537" s="64" t="s">
        <v>108</v>
      </c>
      <c r="B537" s="64">
        <v>1988</v>
      </c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</row>
    <row r="538" spans="1:18" x14ac:dyDescent="0.25">
      <c r="A538" s="64" t="s">
        <v>109</v>
      </c>
      <c r="B538" s="64">
        <v>1987</v>
      </c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</row>
    <row r="539" spans="1:18" x14ac:dyDescent="0.25">
      <c r="A539" s="64" t="s">
        <v>110</v>
      </c>
      <c r="B539" s="64">
        <v>1957</v>
      </c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</row>
    <row r="541" spans="1:18" x14ac:dyDescent="0.25">
      <c r="A541" s="156" t="s">
        <v>122</v>
      </c>
      <c r="B541" s="157" t="s">
        <v>61</v>
      </c>
      <c r="C541" s="157"/>
    </row>
    <row r="543" spans="1:18" ht="15.75" thickBot="1" x14ac:dyDescent="0.3">
      <c r="A543" s="245" t="s">
        <v>62</v>
      </c>
      <c r="B543" s="388" t="s">
        <v>63</v>
      </c>
      <c r="C543" s="389" t="s">
        <v>63</v>
      </c>
      <c r="D543" s="389" t="s">
        <v>63</v>
      </c>
      <c r="E543" s="389" t="s">
        <v>63</v>
      </c>
      <c r="F543" s="390" t="s">
        <v>64</v>
      </c>
      <c r="G543" s="391" t="s">
        <v>64</v>
      </c>
      <c r="H543" s="392" t="s">
        <v>65</v>
      </c>
      <c r="I543" s="393" t="s">
        <v>65</v>
      </c>
      <c r="J543" s="391" t="s">
        <v>65</v>
      </c>
      <c r="K543" s="391" t="s">
        <v>65</v>
      </c>
      <c r="L543" s="392" t="s">
        <v>66</v>
      </c>
      <c r="M543" s="393" t="s">
        <v>66</v>
      </c>
      <c r="N543" s="391" t="s">
        <v>66</v>
      </c>
      <c r="O543" s="391" t="s">
        <v>66</v>
      </c>
      <c r="P543" s="392" t="s">
        <v>67</v>
      </c>
      <c r="Q543" s="394" t="s">
        <v>67</v>
      </c>
      <c r="R543" s="395"/>
    </row>
    <row r="544" spans="1:18" x14ac:dyDescent="0.25">
      <c r="A544" s="3" t="s">
        <v>68</v>
      </c>
      <c r="B544" s="160" t="s">
        <v>69</v>
      </c>
      <c r="C544" s="161" t="s">
        <v>69</v>
      </c>
      <c r="D544" s="162" t="s">
        <v>70</v>
      </c>
      <c r="E544" s="162" t="s">
        <v>70</v>
      </c>
      <c r="F544" s="163" t="s">
        <v>71</v>
      </c>
      <c r="G544" s="164" t="s">
        <v>70</v>
      </c>
      <c r="H544" s="165" t="s">
        <v>70</v>
      </c>
      <c r="I544" s="166" t="s">
        <v>69</v>
      </c>
      <c r="J544" s="167" t="s">
        <v>69</v>
      </c>
      <c r="K544" s="164" t="s">
        <v>70</v>
      </c>
      <c r="L544" s="165" t="s">
        <v>70</v>
      </c>
      <c r="M544" s="166" t="s">
        <v>69</v>
      </c>
      <c r="N544" s="167" t="s">
        <v>69</v>
      </c>
      <c r="O544" s="164" t="s">
        <v>70</v>
      </c>
      <c r="P544" s="165" t="s">
        <v>70</v>
      </c>
      <c r="Q544" s="168" t="s">
        <v>70</v>
      </c>
      <c r="R544" s="169" t="s">
        <v>70</v>
      </c>
    </row>
    <row r="545" spans="1:18" x14ac:dyDescent="0.25">
      <c r="A545" s="170" t="s">
        <v>72</v>
      </c>
      <c r="B545" s="171" t="s">
        <v>4</v>
      </c>
      <c r="C545" s="172" t="s">
        <v>5</v>
      </c>
      <c r="D545" s="173" t="s">
        <v>4</v>
      </c>
      <c r="E545" s="173" t="s">
        <v>5</v>
      </c>
      <c r="F545" s="174" t="s">
        <v>73</v>
      </c>
      <c r="G545" s="175" t="s">
        <v>4</v>
      </c>
      <c r="H545" s="176" t="s">
        <v>5</v>
      </c>
      <c r="I545" s="177" t="s">
        <v>4</v>
      </c>
      <c r="J545" s="178" t="s">
        <v>5</v>
      </c>
      <c r="K545" s="175" t="s">
        <v>4</v>
      </c>
      <c r="L545" s="176" t="s">
        <v>5</v>
      </c>
      <c r="M545" s="177" t="s">
        <v>4</v>
      </c>
      <c r="N545" s="178" t="s">
        <v>5</v>
      </c>
      <c r="O545" s="175" t="s">
        <v>4</v>
      </c>
      <c r="P545" s="176" t="s">
        <v>5</v>
      </c>
      <c r="Q545" s="179" t="s">
        <v>4</v>
      </c>
      <c r="R545" s="180" t="s">
        <v>5</v>
      </c>
    </row>
    <row r="546" spans="1:18" x14ac:dyDescent="0.25">
      <c r="A546" s="181" t="s">
        <v>74</v>
      </c>
      <c r="B546" s="182">
        <v>1096</v>
      </c>
      <c r="C546" s="183">
        <v>1039</v>
      </c>
      <c r="D546" s="184">
        <v>65</v>
      </c>
      <c r="E546" s="184">
        <v>56</v>
      </c>
      <c r="F546" s="185">
        <v>2256</v>
      </c>
      <c r="G546" s="186">
        <v>100</v>
      </c>
      <c r="H546" s="187">
        <v>100</v>
      </c>
      <c r="I546" s="188">
        <v>0.13</v>
      </c>
      <c r="J546" s="189">
        <v>0.13</v>
      </c>
      <c r="K546" s="190">
        <v>0.02</v>
      </c>
      <c r="L546" s="191">
        <v>0.01</v>
      </c>
      <c r="M546" s="192">
        <v>70</v>
      </c>
      <c r="N546" s="193">
        <v>70</v>
      </c>
      <c r="O546" s="186">
        <v>75</v>
      </c>
      <c r="P546" s="187">
        <v>75</v>
      </c>
      <c r="Q546" s="194">
        <v>0</v>
      </c>
      <c r="R546" s="195">
        <v>0</v>
      </c>
    </row>
    <row r="547" spans="1:18" x14ac:dyDescent="0.25">
      <c r="A547" s="181" t="s">
        <v>75</v>
      </c>
      <c r="B547" s="182">
        <v>670</v>
      </c>
      <c r="C547" s="183">
        <v>630</v>
      </c>
      <c r="D547" s="184">
        <v>40</v>
      </c>
      <c r="E547" s="184">
        <v>34</v>
      </c>
      <c r="F547" s="185">
        <v>1373</v>
      </c>
      <c r="G547" s="186">
        <v>100</v>
      </c>
      <c r="H547" s="187">
        <v>100</v>
      </c>
      <c r="I547" s="192">
        <v>0.08</v>
      </c>
      <c r="J547" s="193">
        <v>0.08</v>
      </c>
      <c r="K547" s="186">
        <v>0.01</v>
      </c>
      <c r="L547" s="187">
        <v>0.01</v>
      </c>
      <c r="M547" s="192">
        <v>70</v>
      </c>
      <c r="N547" s="193">
        <v>70</v>
      </c>
      <c r="O547" s="186">
        <v>75</v>
      </c>
      <c r="P547" s="187">
        <v>75</v>
      </c>
      <c r="Q547" s="194">
        <v>0</v>
      </c>
      <c r="R547" s="195">
        <v>0</v>
      </c>
    </row>
    <row r="548" spans="1:18" x14ac:dyDescent="0.25">
      <c r="A548" s="181" t="s">
        <v>76</v>
      </c>
      <c r="B548" s="182">
        <v>552</v>
      </c>
      <c r="C548" s="183">
        <v>522</v>
      </c>
      <c r="D548" s="184">
        <v>33</v>
      </c>
      <c r="E548" s="184">
        <v>28</v>
      </c>
      <c r="F548" s="185">
        <v>1135</v>
      </c>
      <c r="G548" s="186">
        <v>100</v>
      </c>
      <c r="H548" s="187">
        <v>100</v>
      </c>
      <c r="I548" s="192">
        <v>7.0000000000000007E-2</v>
      </c>
      <c r="J548" s="193">
        <v>0.06</v>
      </c>
      <c r="K548" s="186">
        <v>0.01</v>
      </c>
      <c r="L548" s="187">
        <v>0.01</v>
      </c>
      <c r="M548" s="192">
        <v>70</v>
      </c>
      <c r="N548" s="193">
        <v>70</v>
      </c>
      <c r="O548" s="186">
        <v>75</v>
      </c>
      <c r="P548" s="187">
        <v>75</v>
      </c>
      <c r="Q548" s="194">
        <v>0</v>
      </c>
      <c r="R548" s="195">
        <v>0</v>
      </c>
    </row>
    <row r="549" spans="1:18" x14ac:dyDescent="0.25">
      <c r="A549" s="181" t="s">
        <v>77</v>
      </c>
      <c r="B549" s="182">
        <v>577</v>
      </c>
      <c r="C549" s="183">
        <v>601</v>
      </c>
      <c r="D549" s="184">
        <v>34</v>
      </c>
      <c r="E549" s="184">
        <v>32</v>
      </c>
      <c r="F549" s="185">
        <v>1245</v>
      </c>
      <c r="G549" s="186">
        <v>100</v>
      </c>
      <c r="H549" s="187">
        <v>100</v>
      </c>
      <c r="I549" s="192">
        <v>7.0000000000000007E-2</v>
      </c>
      <c r="J549" s="193">
        <v>7.0000000000000007E-2</v>
      </c>
      <c r="K549" s="186">
        <v>0.01</v>
      </c>
      <c r="L549" s="187">
        <v>0.01</v>
      </c>
      <c r="M549" s="192">
        <v>70</v>
      </c>
      <c r="N549" s="193">
        <v>70</v>
      </c>
      <c r="O549" s="186">
        <v>75</v>
      </c>
      <c r="P549" s="187">
        <v>75</v>
      </c>
      <c r="Q549" s="194">
        <v>0</v>
      </c>
      <c r="R549" s="195">
        <v>0</v>
      </c>
    </row>
    <row r="550" spans="1:18" x14ac:dyDescent="0.25">
      <c r="A550" s="181" t="s">
        <v>78</v>
      </c>
      <c r="B550" s="182">
        <v>823</v>
      </c>
      <c r="C550" s="183">
        <v>962</v>
      </c>
      <c r="D550" s="184">
        <v>49</v>
      </c>
      <c r="E550" s="184">
        <v>52</v>
      </c>
      <c r="F550" s="185">
        <v>1885</v>
      </c>
      <c r="G550" s="186">
        <v>100</v>
      </c>
      <c r="H550" s="187">
        <v>100</v>
      </c>
      <c r="I550" s="192">
        <v>0.1</v>
      </c>
      <c r="J550" s="193">
        <v>0.12</v>
      </c>
      <c r="K550" s="186">
        <v>0.01</v>
      </c>
      <c r="L550" s="187">
        <v>0.01</v>
      </c>
      <c r="M550" s="192">
        <v>70</v>
      </c>
      <c r="N550" s="193">
        <v>70</v>
      </c>
      <c r="O550" s="186">
        <v>75</v>
      </c>
      <c r="P550" s="187">
        <v>75</v>
      </c>
      <c r="Q550" s="194">
        <v>0</v>
      </c>
      <c r="R550" s="195">
        <v>0</v>
      </c>
    </row>
    <row r="551" spans="1:18" x14ac:dyDescent="0.25">
      <c r="A551" s="181" t="s">
        <v>79</v>
      </c>
      <c r="B551" s="182">
        <v>1866</v>
      </c>
      <c r="C551" s="183">
        <v>2145</v>
      </c>
      <c r="D551" s="184">
        <v>111</v>
      </c>
      <c r="E551" s="184">
        <v>116</v>
      </c>
      <c r="F551" s="185">
        <v>4238</v>
      </c>
      <c r="G551" s="186">
        <v>100</v>
      </c>
      <c r="H551" s="187">
        <v>100</v>
      </c>
      <c r="I551" s="192">
        <v>0.23</v>
      </c>
      <c r="J551" s="193">
        <v>0.26</v>
      </c>
      <c r="K551" s="186">
        <v>0.03</v>
      </c>
      <c r="L551" s="187">
        <v>0.03</v>
      </c>
      <c r="M551" s="192">
        <v>70</v>
      </c>
      <c r="N551" s="193">
        <v>70</v>
      </c>
      <c r="O551" s="186">
        <v>75</v>
      </c>
      <c r="P551" s="187">
        <v>75</v>
      </c>
      <c r="Q551" s="194">
        <v>0</v>
      </c>
      <c r="R551" s="195">
        <v>0</v>
      </c>
    </row>
    <row r="552" spans="1:18" x14ac:dyDescent="0.25">
      <c r="A552" s="181" t="s">
        <v>80</v>
      </c>
      <c r="B552" s="182">
        <v>4690</v>
      </c>
      <c r="C552" s="183">
        <v>4988</v>
      </c>
      <c r="D552" s="184">
        <v>642</v>
      </c>
      <c r="E552" s="184">
        <v>632</v>
      </c>
      <c r="F552" s="185">
        <v>10952</v>
      </c>
      <c r="G552" s="186">
        <v>100</v>
      </c>
      <c r="H552" s="187">
        <v>100</v>
      </c>
      <c r="I552" s="192">
        <v>0.56999999999999995</v>
      </c>
      <c r="J552" s="193">
        <v>0.61</v>
      </c>
      <c r="K552" s="186">
        <v>0.15</v>
      </c>
      <c r="L552" s="187">
        <v>0.15</v>
      </c>
      <c r="M552" s="192">
        <v>70</v>
      </c>
      <c r="N552" s="193">
        <v>69.900000000000006</v>
      </c>
      <c r="O552" s="186">
        <v>75</v>
      </c>
      <c r="P552" s="187">
        <v>75</v>
      </c>
      <c r="Q552" s="194">
        <v>0</v>
      </c>
      <c r="R552" s="195">
        <v>0</v>
      </c>
    </row>
    <row r="553" spans="1:18" x14ac:dyDescent="0.25">
      <c r="A553" s="196" t="s">
        <v>81</v>
      </c>
      <c r="B553" s="197">
        <v>7740</v>
      </c>
      <c r="C553" s="198">
        <v>8520</v>
      </c>
      <c r="D553" s="199">
        <v>2134</v>
      </c>
      <c r="E553" s="199">
        <v>2764</v>
      </c>
      <c r="F553" s="200">
        <v>21158</v>
      </c>
      <c r="G553" s="201">
        <v>100</v>
      </c>
      <c r="H553" s="202">
        <v>100</v>
      </c>
      <c r="I553" s="203">
        <v>0.94</v>
      </c>
      <c r="J553" s="204">
        <v>1.03</v>
      </c>
      <c r="K553" s="201">
        <v>0.51</v>
      </c>
      <c r="L553" s="202">
        <v>0.66</v>
      </c>
      <c r="M553" s="203">
        <v>43.3</v>
      </c>
      <c r="N553" s="204">
        <v>23.4</v>
      </c>
      <c r="O553" s="201">
        <v>73.599999999999994</v>
      </c>
      <c r="P553" s="202">
        <v>72.2</v>
      </c>
      <c r="Q553" s="205">
        <v>0</v>
      </c>
      <c r="R553" s="206">
        <v>0</v>
      </c>
    </row>
    <row r="554" spans="1:18" x14ac:dyDescent="0.25">
      <c r="A554" s="196" t="s">
        <v>82</v>
      </c>
      <c r="B554" s="197">
        <v>7585</v>
      </c>
      <c r="C554" s="198">
        <v>8178</v>
      </c>
      <c r="D554" s="199">
        <v>1962</v>
      </c>
      <c r="E554" s="199">
        <v>2514</v>
      </c>
      <c r="F554" s="200">
        <v>20240</v>
      </c>
      <c r="G554" s="201">
        <v>100</v>
      </c>
      <c r="H554" s="202">
        <v>100</v>
      </c>
      <c r="I554" s="203">
        <v>0.92</v>
      </c>
      <c r="J554" s="204">
        <v>0.99</v>
      </c>
      <c r="K554" s="201">
        <v>0.47</v>
      </c>
      <c r="L554" s="202">
        <v>0.6</v>
      </c>
      <c r="M554" s="203">
        <v>52.8</v>
      </c>
      <c r="N554" s="204">
        <v>29.5</v>
      </c>
      <c r="O554" s="201">
        <v>74</v>
      </c>
      <c r="P554" s="202">
        <v>73</v>
      </c>
      <c r="Q554" s="205">
        <v>0</v>
      </c>
      <c r="R554" s="206">
        <v>0</v>
      </c>
    </row>
    <row r="555" spans="1:18" x14ac:dyDescent="0.25">
      <c r="A555" s="196" t="s">
        <v>83</v>
      </c>
      <c r="B555" s="197">
        <v>7129</v>
      </c>
      <c r="C555" s="198">
        <v>7796</v>
      </c>
      <c r="D555" s="199">
        <v>1765</v>
      </c>
      <c r="E555" s="199">
        <v>2298</v>
      </c>
      <c r="F555" s="200">
        <v>18988</v>
      </c>
      <c r="G555" s="201">
        <v>100</v>
      </c>
      <c r="H555" s="202">
        <v>100</v>
      </c>
      <c r="I555" s="203">
        <v>0.87</v>
      </c>
      <c r="J555" s="204">
        <v>0.95</v>
      </c>
      <c r="K555" s="201">
        <v>0.42</v>
      </c>
      <c r="L555" s="202">
        <v>0.55000000000000004</v>
      </c>
      <c r="M555" s="203">
        <v>67.2</v>
      </c>
      <c r="N555" s="204">
        <v>40.700000000000003</v>
      </c>
      <c r="O555" s="201">
        <v>74.900000000000006</v>
      </c>
      <c r="P555" s="202">
        <v>73.5</v>
      </c>
      <c r="Q555" s="205">
        <v>0</v>
      </c>
      <c r="R555" s="206">
        <v>0</v>
      </c>
    </row>
    <row r="556" spans="1:18" x14ac:dyDescent="0.25">
      <c r="A556" s="181" t="s">
        <v>84</v>
      </c>
      <c r="B556" s="182">
        <v>5900</v>
      </c>
      <c r="C556" s="183">
        <v>5825</v>
      </c>
      <c r="D556" s="184">
        <v>945</v>
      </c>
      <c r="E556" s="184">
        <v>866</v>
      </c>
      <c r="F556" s="185">
        <v>13536</v>
      </c>
      <c r="G556" s="186">
        <v>100</v>
      </c>
      <c r="H556" s="187">
        <v>100</v>
      </c>
      <c r="I556" s="192">
        <v>0.72</v>
      </c>
      <c r="J556" s="193">
        <v>0.71</v>
      </c>
      <c r="K556" s="186">
        <v>0.22</v>
      </c>
      <c r="L556" s="187">
        <v>0.21</v>
      </c>
      <c r="M556" s="192">
        <v>69.900000000000006</v>
      </c>
      <c r="N556" s="193">
        <v>69.900000000000006</v>
      </c>
      <c r="O556" s="186">
        <v>75</v>
      </c>
      <c r="P556" s="187">
        <v>75</v>
      </c>
      <c r="Q556" s="194">
        <v>0</v>
      </c>
      <c r="R556" s="195">
        <v>0</v>
      </c>
    </row>
    <row r="557" spans="1:18" x14ac:dyDescent="0.25">
      <c r="A557" s="181" t="s">
        <v>85</v>
      </c>
      <c r="B557" s="182">
        <v>6008</v>
      </c>
      <c r="C557" s="183">
        <v>5952</v>
      </c>
      <c r="D557" s="184">
        <v>706</v>
      </c>
      <c r="E557" s="184">
        <v>703</v>
      </c>
      <c r="F557" s="185">
        <v>13370</v>
      </c>
      <c r="G557" s="186">
        <v>100</v>
      </c>
      <c r="H557" s="187">
        <v>100</v>
      </c>
      <c r="I557" s="192">
        <v>0.73</v>
      </c>
      <c r="J557" s="193">
        <v>0.72</v>
      </c>
      <c r="K557" s="186">
        <v>0.17</v>
      </c>
      <c r="L557" s="187">
        <v>0.17</v>
      </c>
      <c r="M557" s="192">
        <v>69.900000000000006</v>
      </c>
      <c r="N557" s="193">
        <v>69.900000000000006</v>
      </c>
      <c r="O557" s="186">
        <v>75</v>
      </c>
      <c r="P557" s="187">
        <v>75</v>
      </c>
      <c r="Q557" s="194">
        <v>0</v>
      </c>
      <c r="R557" s="195">
        <v>0</v>
      </c>
    </row>
    <row r="558" spans="1:18" x14ac:dyDescent="0.25">
      <c r="A558" s="181" t="s">
        <v>86</v>
      </c>
      <c r="B558" s="182">
        <v>6114</v>
      </c>
      <c r="C558" s="183">
        <v>6097</v>
      </c>
      <c r="D558" s="184">
        <v>759</v>
      </c>
      <c r="E558" s="184">
        <v>753</v>
      </c>
      <c r="F558" s="185">
        <v>13722</v>
      </c>
      <c r="G558" s="186">
        <v>100</v>
      </c>
      <c r="H558" s="187">
        <v>100</v>
      </c>
      <c r="I558" s="192">
        <v>0.74</v>
      </c>
      <c r="J558" s="193">
        <v>0.74</v>
      </c>
      <c r="K558" s="186">
        <v>0.18</v>
      </c>
      <c r="L558" s="187">
        <v>0.18</v>
      </c>
      <c r="M558" s="192">
        <v>69.900000000000006</v>
      </c>
      <c r="N558" s="193">
        <v>69.900000000000006</v>
      </c>
      <c r="O558" s="186">
        <v>75</v>
      </c>
      <c r="P558" s="187">
        <v>75</v>
      </c>
      <c r="Q558" s="194">
        <v>0</v>
      </c>
      <c r="R558" s="195">
        <v>0</v>
      </c>
    </row>
    <row r="559" spans="1:18" x14ac:dyDescent="0.25">
      <c r="A559" s="181" t="s">
        <v>87</v>
      </c>
      <c r="B559" s="182">
        <v>6121</v>
      </c>
      <c r="C559" s="183">
        <v>6116</v>
      </c>
      <c r="D559" s="184">
        <v>766</v>
      </c>
      <c r="E559" s="184">
        <v>769</v>
      </c>
      <c r="F559" s="185">
        <v>13772</v>
      </c>
      <c r="G559" s="186">
        <v>100</v>
      </c>
      <c r="H559" s="187">
        <v>100</v>
      </c>
      <c r="I559" s="192">
        <v>0.74</v>
      </c>
      <c r="J559" s="193">
        <v>0.74</v>
      </c>
      <c r="K559" s="186">
        <v>0.18</v>
      </c>
      <c r="L559" s="187">
        <v>0.18</v>
      </c>
      <c r="M559" s="192">
        <v>69.900000000000006</v>
      </c>
      <c r="N559" s="193">
        <v>69.900000000000006</v>
      </c>
      <c r="O559" s="186">
        <v>75</v>
      </c>
      <c r="P559" s="187">
        <v>75</v>
      </c>
      <c r="Q559" s="194">
        <v>0</v>
      </c>
      <c r="R559" s="195">
        <v>0</v>
      </c>
    </row>
    <row r="560" spans="1:18" x14ac:dyDescent="0.25">
      <c r="A560" s="181" t="s">
        <v>88</v>
      </c>
      <c r="B560" s="182">
        <v>6155</v>
      </c>
      <c r="C560" s="183">
        <v>6140</v>
      </c>
      <c r="D560" s="184">
        <v>1080</v>
      </c>
      <c r="E560" s="184">
        <v>1046</v>
      </c>
      <c r="F560" s="185">
        <v>14420</v>
      </c>
      <c r="G560" s="186">
        <v>100</v>
      </c>
      <c r="H560" s="187">
        <v>100</v>
      </c>
      <c r="I560" s="192">
        <v>0.75</v>
      </c>
      <c r="J560" s="193">
        <v>0.75</v>
      </c>
      <c r="K560" s="186">
        <v>0.26</v>
      </c>
      <c r="L560" s="187">
        <v>0.25</v>
      </c>
      <c r="M560" s="192">
        <v>69.900000000000006</v>
      </c>
      <c r="N560" s="193">
        <v>69.900000000000006</v>
      </c>
      <c r="O560" s="186">
        <v>75</v>
      </c>
      <c r="P560" s="187">
        <v>75</v>
      </c>
      <c r="Q560" s="194">
        <v>0</v>
      </c>
      <c r="R560" s="195">
        <v>0</v>
      </c>
    </row>
    <row r="561" spans="1:18" x14ac:dyDescent="0.25">
      <c r="A561" s="181" t="s">
        <v>89</v>
      </c>
      <c r="B561" s="182">
        <v>6630</v>
      </c>
      <c r="C561" s="183">
        <v>6506</v>
      </c>
      <c r="D561" s="184">
        <v>1749</v>
      </c>
      <c r="E561" s="184">
        <v>1385</v>
      </c>
      <c r="F561" s="185">
        <v>16270</v>
      </c>
      <c r="G561" s="186">
        <v>100</v>
      </c>
      <c r="H561" s="187">
        <v>100</v>
      </c>
      <c r="I561" s="192">
        <v>0.8</v>
      </c>
      <c r="J561" s="193">
        <v>0.79</v>
      </c>
      <c r="K561" s="186">
        <v>0.42</v>
      </c>
      <c r="L561" s="187">
        <v>0.33</v>
      </c>
      <c r="M561" s="192">
        <v>68.2</v>
      </c>
      <c r="N561" s="193">
        <v>69.099999999999994</v>
      </c>
      <c r="O561" s="186">
        <v>74.900000000000006</v>
      </c>
      <c r="P561" s="187">
        <v>75</v>
      </c>
      <c r="Q561" s="194">
        <v>0</v>
      </c>
      <c r="R561" s="195">
        <v>0</v>
      </c>
    </row>
    <row r="562" spans="1:18" x14ac:dyDescent="0.25">
      <c r="A562" s="196" t="s">
        <v>90</v>
      </c>
      <c r="B562" s="197">
        <v>7722</v>
      </c>
      <c r="C562" s="198">
        <v>7706</v>
      </c>
      <c r="D562" s="199">
        <v>2344</v>
      </c>
      <c r="E562" s="199">
        <v>1861</v>
      </c>
      <c r="F562" s="200">
        <v>19633</v>
      </c>
      <c r="G562" s="201">
        <v>100</v>
      </c>
      <c r="H562" s="202">
        <v>100</v>
      </c>
      <c r="I562" s="203">
        <v>0.94</v>
      </c>
      <c r="J562" s="204">
        <v>0.94</v>
      </c>
      <c r="K562" s="201">
        <v>0.56000000000000005</v>
      </c>
      <c r="L562" s="202">
        <v>0.44</v>
      </c>
      <c r="M562" s="203">
        <v>43.6</v>
      </c>
      <c r="N562" s="204">
        <v>46</v>
      </c>
      <c r="O562" s="201">
        <v>72.8</v>
      </c>
      <c r="P562" s="202">
        <v>74.900000000000006</v>
      </c>
      <c r="Q562" s="205">
        <v>0</v>
      </c>
      <c r="R562" s="206">
        <v>0</v>
      </c>
    </row>
    <row r="563" spans="1:18" x14ac:dyDescent="0.25">
      <c r="A563" s="196" t="s">
        <v>91</v>
      </c>
      <c r="B563" s="197">
        <v>8000</v>
      </c>
      <c r="C563" s="198">
        <v>7863</v>
      </c>
      <c r="D563" s="199">
        <v>2370</v>
      </c>
      <c r="E563" s="199">
        <v>1829</v>
      </c>
      <c r="F563" s="200">
        <v>20063</v>
      </c>
      <c r="G563" s="201">
        <v>100</v>
      </c>
      <c r="H563" s="202">
        <v>100</v>
      </c>
      <c r="I563" s="203">
        <v>0.97</v>
      </c>
      <c r="J563" s="204">
        <v>0.95</v>
      </c>
      <c r="K563" s="201">
        <v>0.56000000000000005</v>
      </c>
      <c r="L563" s="202">
        <v>0.44</v>
      </c>
      <c r="M563" s="203">
        <v>36.1</v>
      </c>
      <c r="N563" s="204">
        <v>39.4</v>
      </c>
      <c r="O563" s="201">
        <v>72.400000000000006</v>
      </c>
      <c r="P563" s="202">
        <v>74.7</v>
      </c>
      <c r="Q563" s="205">
        <v>0</v>
      </c>
      <c r="R563" s="206">
        <v>0</v>
      </c>
    </row>
    <row r="564" spans="1:18" x14ac:dyDescent="0.25">
      <c r="A564" s="196" t="s">
        <v>92</v>
      </c>
      <c r="B564" s="197">
        <v>7715</v>
      </c>
      <c r="C564" s="198">
        <v>7573</v>
      </c>
      <c r="D564" s="199">
        <v>2347</v>
      </c>
      <c r="E564" s="199">
        <v>1757</v>
      </c>
      <c r="F564" s="200">
        <v>19392</v>
      </c>
      <c r="G564" s="201">
        <v>100</v>
      </c>
      <c r="H564" s="202">
        <v>100</v>
      </c>
      <c r="I564" s="203">
        <v>0.94</v>
      </c>
      <c r="J564" s="204">
        <v>0.92</v>
      </c>
      <c r="K564" s="201">
        <v>0.56000000000000005</v>
      </c>
      <c r="L564" s="202">
        <v>0.42</v>
      </c>
      <c r="M564" s="203">
        <v>44.2</v>
      </c>
      <c r="N564" s="204">
        <v>54</v>
      </c>
      <c r="O564" s="201">
        <v>72.8</v>
      </c>
      <c r="P564" s="202">
        <v>74.900000000000006</v>
      </c>
      <c r="Q564" s="205">
        <v>0</v>
      </c>
      <c r="R564" s="206">
        <v>0</v>
      </c>
    </row>
    <row r="565" spans="1:18" x14ac:dyDescent="0.25">
      <c r="A565" s="181" t="s">
        <v>93</v>
      </c>
      <c r="B565" s="182">
        <v>4994</v>
      </c>
      <c r="C565" s="183">
        <v>4681</v>
      </c>
      <c r="D565" s="184">
        <v>700</v>
      </c>
      <c r="E565" s="184">
        <v>579</v>
      </c>
      <c r="F565" s="185">
        <v>10954</v>
      </c>
      <c r="G565" s="186">
        <v>100</v>
      </c>
      <c r="H565" s="187">
        <v>100</v>
      </c>
      <c r="I565" s="192">
        <v>0.61</v>
      </c>
      <c r="J565" s="193">
        <v>0.56999999999999995</v>
      </c>
      <c r="K565" s="186">
        <v>0.17</v>
      </c>
      <c r="L565" s="187">
        <v>0.14000000000000001</v>
      </c>
      <c r="M565" s="192">
        <v>69.900000000000006</v>
      </c>
      <c r="N565" s="193">
        <v>70</v>
      </c>
      <c r="O565" s="186">
        <v>75</v>
      </c>
      <c r="P565" s="187">
        <v>75</v>
      </c>
      <c r="Q565" s="194">
        <v>0</v>
      </c>
      <c r="R565" s="195">
        <v>0</v>
      </c>
    </row>
    <row r="566" spans="1:18" x14ac:dyDescent="0.25">
      <c r="A566" s="181" t="s">
        <v>94</v>
      </c>
      <c r="B566" s="182">
        <v>4024</v>
      </c>
      <c r="C566" s="183">
        <v>3763</v>
      </c>
      <c r="D566" s="184">
        <v>249</v>
      </c>
      <c r="E566" s="184">
        <v>207</v>
      </c>
      <c r="F566" s="185">
        <v>8243</v>
      </c>
      <c r="G566" s="186">
        <v>100</v>
      </c>
      <c r="H566" s="187">
        <v>100</v>
      </c>
      <c r="I566" s="192">
        <v>0.49</v>
      </c>
      <c r="J566" s="193">
        <v>0.46</v>
      </c>
      <c r="K566" s="186">
        <v>0.06</v>
      </c>
      <c r="L566" s="187">
        <v>0.05</v>
      </c>
      <c r="M566" s="192">
        <v>70</v>
      </c>
      <c r="N566" s="193">
        <v>70</v>
      </c>
      <c r="O566" s="186">
        <v>75</v>
      </c>
      <c r="P566" s="187">
        <v>75</v>
      </c>
      <c r="Q566" s="194">
        <v>0</v>
      </c>
      <c r="R566" s="195">
        <v>0</v>
      </c>
    </row>
    <row r="567" spans="1:18" x14ac:dyDescent="0.25">
      <c r="A567" s="181" t="s">
        <v>95</v>
      </c>
      <c r="B567" s="182">
        <v>3571</v>
      </c>
      <c r="C567" s="183">
        <v>3485</v>
      </c>
      <c r="D567" s="184">
        <v>216</v>
      </c>
      <c r="E567" s="184">
        <v>190</v>
      </c>
      <c r="F567" s="185">
        <v>7462</v>
      </c>
      <c r="G567" s="186">
        <v>100</v>
      </c>
      <c r="H567" s="187">
        <v>100</v>
      </c>
      <c r="I567" s="192">
        <v>0.43</v>
      </c>
      <c r="J567" s="193">
        <v>0.42</v>
      </c>
      <c r="K567" s="186">
        <v>0.05</v>
      </c>
      <c r="L567" s="187">
        <v>0.05</v>
      </c>
      <c r="M567" s="192">
        <v>70</v>
      </c>
      <c r="N567" s="193">
        <v>70</v>
      </c>
      <c r="O567" s="186">
        <v>75</v>
      </c>
      <c r="P567" s="187">
        <v>75</v>
      </c>
      <c r="Q567" s="194">
        <v>0</v>
      </c>
      <c r="R567" s="195">
        <v>0</v>
      </c>
    </row>
    <row r="568" spans="1:18" x14ac:dyDescent="0.25">
      <c r="A568" s="181" t="s">
        <v>96</v>
      </c>
      <c r="B568" s="182">
        <v>3044</v>
      </c>
      <c r="C568" s="183">
        <v>2693</v>
      </c>
      <c r="D568" s="184">
        <v>182</v>
      </c>
      <c r="E568" s="184">
        <v>145</v>
      </c>
      <c r="F568" s="185">
        <v>6065</v>
      </c>
      <c r="G568" s="186">
        <v>100</v>
      </c>
      <c r="H568" s="187">
        <v>100</v>
      </c>
      <c r="I568" s="192">
        <v>0.37</v>
      </c>
      <c r="J568" s="193">
        <v>0.33</v>
      </c>
      <c r="K568" s="186">
        <v>0.04</v>
      </c>
      <c r="L568" s="187">
        <v>0.03</v>
      </c>
      <c r="M568" s="192">
        <v>70</v>
      </c>
      <c r="N568" s="193">
        <v>70</v>
      </c>
      <c r="O568" s="186">
        <v>75</v>
      </c>
      <c r="P568" s="187">
        <v>75</v>
      </c>
      <c r="Q568" s="194">
        <v>0</v>
      </c>
      <c r="R568" s="195">
        <v>0</v>
      </c>
    </row>
    <row r="569" spans="1:18" x14ac:dyDescent="0.25">
      <c r="A569" s="181" t="s">
        <v>97</v>
      </c>
      <c r="B569" s="207">
        <v>2061</v>
      </c>
      <c r="C569" s="208">
        <v>1801</v>
      </c>
      <c r="D569" s="209">
        <v>122</v>
      </c>
      <c r="E569" s="209">
        <v>97</v>
      </c>
      <c r="F569" s="210">
        <v>4081</v>
      </c>
      <c r="G569" s="211">
        <v>100</v>
      </c>
      <c r="H569" s="212">
        <v>100</v>
      </c>
      <c r="I569" s="213">
        <v>0.25</v>
      </c>
      <c r="J569" s="214">
        <v>0.22</v>
      </c>
      <c r="K569" s="211">
        <v>0.03</v>
      </c>
      <c r="L569" s="212">
        <v>0.02</v>
      </c>
      <c r="M569" s="213">
        <v>70</v>
      </c>
      <c r="N569" s="214">
        <v>70</v>
      </c>
      <c r="O569" s="211">
        <v>75</v>
      </c>
      <c r="P569" s="212">
        <v>75</v>
      </c>
      <c r="Q569" s="215">
        <v>0</v>
      </c>
      <c r="R569" s="216">
        <v>0</v>
      </c>
    </row>
    <row r="570" spans="1:18" x14ac:dyDescent="0.25">
      <c r="A570" s="181" t="s">
        <v>98</v>
      </c>
      <c r="B570" s="217">
        <v>110788</v>
      </c>
      <c r="C570" s="218">
        <v>111582</v>
      </c>
      <c r="D570" s="219">
        <v>21369</v>
      </c>
      <c r="E570" s="219">
        <v>20714</v>
      </c>
      <c r="F570" s="220">
        <v>264452</v>
      </c>
      <c r="G570" s="221">
        <v>100</v>
      </c>
      <c r="H570" s="222">
        <v>100</v>
      </c>
      <c r="I570" s="223"/>
      <c r="J570" s="223"/>
      <c r="K570" s="223"/>
      <c r="L570" s="223"/>
    </row>
    <row r="572" spans="1:18" x14ac:dyDescent="0.25">
      <c r="A572" s="64" t="s">
        <v>99</v>
      </c>
      <c r="B572" s="155">
        <v>222370</v>
      </c>
    </row>
    <row r="573" spans="1:18" x14ac:dyDescent="0.25">
      <c r="A573" s="64" t="s">
        <v>100</v>
      </c>
      <c r="B573" s="155">
        <v>42083</v>
      </c>
    </row>
    <row r="574" spans="1:18" x14ac:dyDescent="0.25">
      <c r="A574" s="64" t="s">
        <v>101</v>
      </c>
      <c r="B574" s="155">
        <v>264452</v>
      </c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245" t="s">
        <v>102</v>
      </c>
      <c r="B576" s="64"/>
      <c r="C576"/>
      <c r="D576"/>
      <c r="E576"/>
      <c r="F576"/>
      <c r="Q576"/>
      <c r="R576"/>
    </row>
    <row r="577" spans="1:18" x14ac:dyDescent="0.25">
      <c r="A577" s="64" t="s">
        <v>103</v>
      </c>
      <c r="B577" s="64">
        <v>1922</v>
      </c>
      <c r="C577"/>
      <c r="D577"/>
      <c r="E577"/>
      <c r="F577"/>
      <c r="Q577"/>
      <c r="R577"/>
    </row>
    <row r="578" spans="1:18" x14ac:dyDescent="0.25">
      <c r="A578" s="64" t="s">
        <v>104</v>
      </c>
      <c r="B578" s="64">
        <v>1920</v>
      </c>
      <c r="C578"/>
      <c r="D578"/>
      <c r="E578"/>
      <c r="F578"/>
      <c r="Q578"/>
      <c r="R578"/>
    </row>
    <row r="579" spans="1:18" x14ac:dyDescent="0.25">
      <c r="A579" s="64" t="s">
        <v>105</v>
      </c>
      <c r="B579" s="64">
        <v>1919</v>
      </c>
      <c r="C579"/>
      <c r="D579"/>
      <c r="E579"/>
      <c r="F579"/>
      <c r="Q579"/>
      <c r="R579"/>
    </row>
    <row r="580" spans="1:18" x14ac:dyDescent="0.25">
      <c r="A580" s="64" t="s">
        <v>106</v>
      </c>
      <c r="B580" s="64">
        <v>1921</v>
      </c>
      <c r="C580"/>
      <c r="D580"/>
      <c r="E580"/>
      <c r="F580"/>
      <c r="Q580"/>
      <c r="R580"/>
    </row>
    <row r="581" spans="1:18" x14ac:dyDescent="0.25">
      <c r="A581" s="64" t="s">
        <v>107</v>
      </c>
      <c r="B581" s="64">
        <v>1943</v>
      </c>
      <c r="C581"/>
      <c r="D581"/>
      <c r="E581"/>
      <c r="F581"/>
      <c r="Q581"/>
      <c r="R581"/>
    </row>
    <row r="582" spans="1:18" x14ac:dyDescent="0.25">
      <c r="A582" s="64" t="s">
        <v>108</v>
      </c>
      <c r="B582" s="64">
        <v>1976</v>
      </c>
      <c r="C582"/>
      <c r="D582"/>
      <c r="E582"/>
      <c r="F582"/>
      <c r="Q582"/>
      <c r="R582"/>
    </row>
    <row r="583" spans="1:18" x14ac:dyDescent="0.25">
      <c r="A583" s="64" t="s">
        <v>109</v>
      </c>
      <c r="B583" s="64">
        <v>1975</v>
      </c>
      <c r="C583"/>
      <c r="D583"/>
      <c r="E583"/>
      <c r="F583"/>
      <c r="Q583"/>
      <c r="R583"/>
    </row>
    <row r="584" spans="1:18" x14ac:dyDescent="0.25">
      <c r="A584" s="64" t="s">
        <v>110</v>
      </c>
      <c r="B584" s="64">
        <v>1942</v>
      </c>
      <c r="C584"/>
      <c r="D584"/>
      <c r="E584"/>
      <c r="F584"/>
      <c r="Q584"/>
      <c r="R584"/>
    </row>
    <row r="586" spans="1:18" x14ac:dyDescent="0.25">
      <c r="A586" s="156" t="s">
        <v>123</v>
      </c>
      <c r="B586" s="157" t="s">
        <v>61</v>
      </c>
      <c r="C586" s="157"/>
    </row>
    <row r="588" spans="1:18" ht="15.75" thickBot="1" x14ac:dyDescent="0.3">
      <c r="A588" s="245" t="s">
        <v>62</v>
      </c>
      <c r="B588" s="388" t="s">
        <v>63</v>
      </c>
      <c r="C588" s="389" t="s">
        <v>63</v>
      </c>
      <c r="D588" s="389" t="s">
        <v>63</v>
      </c>
      <c r="E588" s="389" t="s">
        <v>63</v>
      </c>
      <c r="F588" s="390" t="s">
        <v>64</v>
      </c>
      <c r="G588" s="391" t="s">
        <v>64</v>
      </c>
      <c r="H588" s="392" t="s">
        <v>65</v>
      </c>
      <c r="I588" s="393" t="s">
        <v>65</v>
      </c>
      <c r="J588" s="391" t="s">
        <v>65</v>
      </c>
      <c r="K588" s="391" t="s">
        <v>65</v>
      </c>
      <c r="L588" s="392" t="s">
        <v>66</v>
      </c>
      <c r="M588" s="393" t="s">
        <v>66</v>
      </c>
      <c r="N588" s="391" t="s">
        <v>66</v>
      </c>
      <c r="O588" s="391" t="s">
        <v>66</v>
      </c>
      <c r="P588" s="392" t="s">
        <v>67</v>
      </c>
      <c r="Q588" s="394" t="s">
        <v>67</v>
      </c>
      <c r="R588" s="395"/>
    </row>
    <row r="589" spans="1:18" x14ac:dyDescent="0.25">
      <c r="A589" s="3" t="s">
        <v>68</v>
      </c>
      <c r="B589" s="160" t="s">
        <v>69</v>
      </c>
      <c r="C589" s="161" t="s">
        <v>69</v>
      </c>
      <c r="D589" s="162" t="s">
        <v>70</v>
      </c>
      <c r="E589" s="162" t="s">
        <v>70</v>
      </c>
      <c r="F589" s="163" t="s">
        <v>71</v>
      </c>
      <c r="G589" s="164" t="s">
        <v>70</v>
      </c>
      <c r="H589" s="165" t="s">
        <v>70</v>
      </c>
      <c r="I589" s="166" t="s">
        <v>69</v>
      </c>
      <c r="J589" s="167" t="s">
        <v>69</v>
      </c>
      <c r="K589" s="164" t="s">
        <v>70</v>
      </c>
      <c r="L589" s="165" t="s">
        <v>70</v>
      </c>
      <c r="M589" s="166" t="s">
        <v>69</v>
      </c>
      <c r="N589" s="167" t="s">
        <v>69</v>
      </c>
      <c r="O589" s="164" t="s">
        <v>70</v>
      </c>
      <c r="P589" s="165" t="s">
        <v>70</v>
      </c>
      <c r="Q589" s="168" t="s">
        <v>70</v>
      </c>
      <c r="R589" s="169" t="s">
        <v>70</v>
      </c>
    </row>
    <row r="590" spans="1:18" x14ac:dyDescent="0.25">
      <c r="A590" s="170" t="s">
        <v>72</v>
      </c>
      <c r="B590" s="171" t="s">
        <v>4</v>
      </c>
      <c r="C590" s="172" t="s">
        <v>5</v>
      </c>
      <c r="D590" s="173" t="s">
        <v>4</v>
      </c>
      <c r="E590" s="173" t="s">
        <v>5</v>
      </c>
      <c r="F590" s="174" t="s">
        <v>73</v>
      </c>
      <c r="G590" s="175" t="s">
        <v>4</v>
      </c>
      <c r="H590" s="176" t="s">
        <v>5</v>
      </c>
      <c r="I590" s="177" t="s">
        <v>4</v>
      </c>
      <c r="J590" s="178" t="s">
        <v>5</v>
      </c>
      <c r="K590" s="175" t="s">
        <v>4</v>
      </c>
      <c r="L590" s="176" t="s">
        <v>5</v>
      </c>
      <c r="M590" s="177" t="s">
        <v>4</v>
      </c>
      <c r="N590" s="178" t="s">
        <v>5</v>
      </c>
      <c r="O590" s="175" t="s">
        <v>4</v>
      </c>
      <c r="P590" s="176" t="s">
        <v>5</v>
      </c>
      <c r="Q590" s="179" t="s">
        <v>4</v>
      </c>
      <c r="R590" s="180" t="s">
        <v>5</v>
      </c>
    </row>
    <row r="591" spans="1:18" x14ac:dyDescent="0.25">
      <c r="A591" s="181" t="s">
        <v>74</v>
      </c>
      <c r="B591" s="182">
        <v>884</v>
      </c>
      <c r="C591" s="183">
        <v>863</v>
      </c>
      <c r="D591" s="184">
        <v>57</v>
      </c>
      <c r="E591" s="184">
        <v>54</v>
      </c>
      <c r="F591" s="185">
        <v>1859</v>
      </c>
      <c r="G591" s="186">
        <v>100</v>
      </c>
      <c r="H591" s="187">
        <v>100</v>
      </c>
      <c r="I591" s="188">
        <v>0.15</v>
      </c>
      <c r="J591" s="189">
        <v>0.14000000000000001</v>
      </c>
      <c r="K591" s="190">
        <v>0.01</v>
      </c>
      <c r="L591" s="191">
        <v>0.01</v>
      </c>
      <c r="M591" s="192">
        <v>70</v>
      </c>
      <c r="N591" s="193">
        <v>70</v>
      </c>
      <c r="O591" s="186">
        <v>75</v>
      </c>
      <c r="P591" s="187">
        <v>75</v>
      </c>
      <c r="Q591" s="194">
        <v>0</v>
      </c>
      <c r="R591" s="195">
        <v>0</v>
      </c>
    </row>
    <row r="592" spans="1:18" x14ac:dyDescent="0.25">
      <c r="A592" s="181" t="s">
        <v>75</v>
      </c>
      <c r="B592" s="182">
        <v>541</v>
      </c>
      <c r="C592" s="183">
        <v>524</v>
      </c>
      <c r="D592" s="184">
        <v>35</v>
      </c>
      <c r="E592" s="184">
        <v>33</v>
      </c>
      <c r="F592" s="185">
        <v>1132</v>
      </c>
      <c r="G592" s="186">
        <v>100</v>
      </c>
      <c r="H592" s="187">
        <v>100</v>
      </c>
      <c r="I592" s="192">
        <v>0.09</v>
      </c>
      <c r="J592" s="193">
        <v>0.09</v>
      </c>
      <c r="K592" s="186">
        <v>0.01</v>
      </c>
      <c r="L592" s="187">
        <v>0.01</v>
      </c>
      <c r="M592" s="192">
        <v>70</v>
      </c>
      <c r="N592" s="193">
        <v>70</v>
      </c>
      <c r="O592" s="186">
        <v>75</v>
      </c>
      <c r="P592" s="187">
        <v>75</v>
      </c>
      <c r="Q592" s="194">
        <v>0</v>
      </c>
      <c r="R592" s="195">
        <v>0</v>
      </c>
    </row>
    <row r="593" spans="1:18" x14ac:dyDescent="0.25">
      <c r="A593" s="181" t="s">
        <v>76</v>
      </c>
      <c r="B593" s="182">
        <v>446</v>
      </c>
      <c r="C593" s="183">
        <v>436</v>
      </c>
      <c r="D593" s="184">
        <v>29</v>
      </c>
      <c r="E593" s="184">
        <v>27</v>
      </c>
      <c r="F593" s="185">
        <v>939</v>
      </c>
      <c r="G593" s="186">
        <v>100</v>
      </c>
      <c r="H593" s="187">
        <v>100</v>
      </c>
      <c r="I593" s="192">
        <v>7.0000000000000007E-2</v>
      </c>
      <c r="J593" s="193">
        <v>7.0000000000000007E-2</v>
      </c>
      <c r="K593" s="186">
        <v>0.01</v>
      </c>
      <c r="L593" s="187">
        <v>0.01</v>
      </c>
      <c r="M593" s="192">
        <v>70</v>
      </c>
      <c r="N593" s="193">
        <v>70</v>
      </c>
      <c r="O593" s="186">
        <v>75</v>
      </c>
      <c r="P593" s="187">
        <v>75</v>
      </c>
      <c r="Q593" s="194">
        <v>0</v>
      </c>
      <c r="R593" s="195">
        <v>0</v>
      </c>
    </row>
    <row r="594" spans="1:18" x14ac:dyDescent="0.25">
      <c r="A594" s="181" t="s">
        <v>77</v>
      </c>
      <c r="B594" s="182">
        <v>467</v>
      </c>
      <c r="C594" s="183">
        <v>503</v>
      </c>
      <c r="D594" s="184">
        <v>30</v>
      </c>
      <c r="E594" s="184">
        <v>32</v>
      </c>
      <c r="F594" s="185">
        <v>1032</v>
      </c>
      <c r="G594" s="186">
        <v>100</v>
      </c>
      <c r="H594" s="187">
        <v>100</v>
      </c>
      <c r="I594" s="192">
        <v>0.08</v>
      </c>
      <c r="J594" s="193">
        <v>0.08</v>
      </c>
      <c r="K594" s="186">
        <v>0.01</v>
      </c>
      <c r="L594" s="187">
        <v>0.01</v>
      </c>
      <c r="M594" s="192">
        <v>70</v>
      </c>
      <c r="N594" s="193">
        <v>70</v>
      </c>
      <c r="O594" s="186">
        <v>75</v>
      </c>
      <c r="P594" s="187">
        <v>75</v>
      </c>
      <c r="Q594" s="194">
        <v>0</v>
      </c>
      <c r="R594" s="195">
        <v>0</v>
      </c>
    </row>
    <row r="595" spans="1:18" x14ac:dyDescent="0.25">
      <c r="A595" s="181" t="s">
        <v>78</v>
      </c>
      <c r="B595" s="182">
        <v>662</v>
      </c>
      <c r="C595" s="183">
        <v>803</v>
      </c>
      <c r="D595" s="184">
        <v>43</v>
      </c>
      <c r="E595" s="184">
        <v>50</v>
      </c>
      <c r="F595" s="185">
        <v>1558</v>
      </c>
      <c r="G595" s="186">
        <v>100</v>
      </c>
      <c r="H595" s="187">
        <v>100</v>
      </c>
      <c r="I595" s="192">
        <v>0.11</v>
      </c>
      <c r="J595" s="193">
        <v>0.13</v>
      </c>
      <c r="K595" s="186">
        <v>0.01</v>
      </c>
      <c r="L595" s="187">
        <v>0.01</v>
      </c>
      <c r="M595" s="192">
        <v>70</v>
      </c>
      <c r="N595" s="193">
        <v>70</v>
      </c>
      <c r="O595" s="186">
        <v>75</v>
      </c>
      <c r="P595" s="187">
        <v>75</v>
      </c>
      <c r="Q595" s="194">
        <v>0</v>
      </c>
      <c r="R595" s="195">
        <v>0</v>
      </c>
    </row>
    <row r="596" spans="1:18" x14ac:dyDescent="0.25">
      <c r="A596" s="181" t="s">
        <v>79</v>
      </c>
      <c r="B596" s="182">
        <v>1500</v>
      </c>
      <c r="C596" s="183">
        <v>1788</v>
      </c>
      <c r="D596" s="184">
        <v>97</v>
      </c>
      <c r="E596" s="184">
        <v>112</v>
      </c>
      <c r="F596" s="185">
        <v>3497</v>
      </c>
      <c r="G596" s="186">
        <v>100</v>
      </c>
      <c r="H596" s="187">
        <v>100</v>
      </c>
      <c r="I596" s="192">
        <v>0.25</v>
      </c>
      <c r="J596" s="193">
        <v>0.28999999999999998</v>
      </c>
      <c r="K596" s="186">
        <v>0.02</v>
      </c>
      <c r="L596" s="187">
        <v>0.03</v>
      </c>
      <c r="M596" s="192">
        <v>70</v>
      </c>
      <c r="N596" s="193">
        <v>70</v>
      </c>
      <c r="O596" s="186">
        <v>75</v>
      </c>
      <c r="P596" s="187">
        <v>75</v>
      </c>
      <c r="Q596" s="194">
        <v>0</v>
      </c>
      <c r="R596" s="195">
        <v>0</v>
      </c>
    </row>
    <row r="597" spans="1:18" x14ac:dyDescent="0.25">
      <c r="A597" s="181" t="s">
        <v>80</v>
      </c>
      <c r="B597" s="182">
        <v>3727</v>
      </c>
      <c r="C597" s="183">
        <v>4076</v>
      </c>
      <c r="D597" s="184">
        <v>560</v>
      </c>
      <c r="E597" s="184">
        <v>610</v>
      </c>
      <c r="F597" s="185">
        <v>8973</v>
      </c>
      <c r="G597" s="186">
        <v>100</v>
      </c>
      <c r="H597" s="187">
        <v>100</v>
      </c>
      <c r="I597" s="192">
        <v>0.61</v>
      </c>
      <c r="J597" s="193">
        <v>0.67</v>
      </c>
      <c r="K597" s="186">
        <v>0.13</v>
      </c>
      <c r="L597" s="187">
        <v>0.15</v>
      </c>
      <c r="M597" s="192">
        <v>69.900000000000006</v>
      </c>
      <c r="N597" s="193">
        <v>69.900000000000006</v>
      </c>
      <c r="O597" s="186">
        <v>75</v>
      </c>
      <c r="P597" s="187">
        <v>75</v>
      </c>
      <c r="Q597" s="194">
        <v>0</v>
      </c>
      <c r="R597" s="195">
        <v>0</v>
      </c>
    </row>
    <row r="598" spans="1:18" x14ac:dyDescent="0.25">
      <c r="A598" s="196" t="s">
        <v>81</v>
      </c>
      <c r="B598" s="197">
        <v>6143</v>
      </c>
      <c r="C598" s="198">
        <v>6420</v>
      </c>
      <c r="D598" s="199">
        <v>2024</v>
      </c>
      <c r="E598" s="199">
        <v>2657</v>
      </c>
      <c r="F598" s="200">
        <v>17244</v>
      </c>
      <c r="G598" s="201">
        <v>100</v>
      </c>
      <c r="H598" s="202">
        <v>100</v>
      </c>
      <c r="I598" s="203">
        <v>1.01</v>
      </c>
      <c r="J598" s="204">
        <v>1.05</v>
      </c>
      <c r="K598" s="201">
        <v>0.48</v>
      </c>
      <c r="L598" s="202">
        <v>0.63</v>
      </c>
      <c r="M598" s="203">
        <v>27</v>
      </c>
      <c r="N598" s="204">
        <v>21.1</v>
      </c>
      <c r="O598" s="201">
        <v>73.900000000000006</v>
      </c>
      <c r="P598" s="202">
        <v>72.8</v>
      </c>
      <c r="Q598" s="205">
        <v>0</v>
      </c>
      <c r="R598" s="206">
        <v>0</v>
      </c>
    </row>
    <row r="599" spans="1:18" x14ac:dyDescent="0.25">
      <c r="A599" s="196" t="s">
        <v>82</v>
      </c>
      <c r="B599" s="197">
        <v>5980</v>
      </c>
      <c r="C599" s="198">
        <v>6155</v>
      </c>
      <c r="D599" s="199">
        <v>1872</v>
      </c>
      <c r="E599" s="199">
        <v>2405</v>
      </c>
      <c r="F599" s="200">
        <v>16413</v>
      </c>
      <c r="G599" s="201">
        <v>100</v>
      </c>
      <c r="H599" s="202">
        <v>100</v>
      </c>
      <c r="I599" s="203">
        <v>0.98</v>
      </c>
      <c r="J599" s="204">
        <v>1.01</v>
      </c>
      <c r="K599" s="201">
        <v>0.45</v>
      </c>
      <c r="L599" s="202">
        <v>0.56999999999999995</v>
      </c>
      <c r="M599" s="203">
        <v>31.5</v>
      </c>
      <c r="N599" s="204">
        <v>26.4</v>
      </c>
      <c r="O599" s="201">
        <v>74.3</v>
      </c>
      <c r="P599" s="202">
        <v>73.3</v>
      </c>
      <c r="Q599" s="205">
        <v>0</v>
      </c>
      <c r="R599" s="206">
        <v>0</v>
      </c>
    </row>
    <row r="600" spans="1:18" x14ac:dyDescent="0.25">
      <c r="A600" s="196" t="s">
        <v>83</v>
      </c>
      <c r="B600" s="197">
        <v>5692</v>
      </c>
      <c r="C600" s="198">
        <v>5946</v>
      </c>
      <c r="D600" s="199">
        <v>1718</v>
      </c>
      <c r="E600" s="199">
        <v>2238</v>
      </c>
      <c r="F600" s="200">
        <v>15593</v>
      </c>
      <c r="G600" s="201">
        <v>100</v>
      </c>
      <c r="H600" s="202">
        <v>100</v>
      </c>
      <c r="I600" s="203">
        <v>0.93</v>
      </c>
      <c r="J600" s="204">
        <v>0.98</v>
      </c>
      <c r="K600" s="201">
        <v>0.41</v>
      </c>
      <c r="L600" s="202">
        <v>0.53</v>
      </c>
      <c r="M600" s="203">
        <v>45.9</v>
      </c>
      <c r="N600" s="204">
        <v>34</v>
      </c>
      <c r="O600" s="201">
        <v>74.900000000000006</v>
      </c>
      <c r="P600" s="202">
        <v>73.8</v>
      </c>
      <c r="Q600" s="205">
        <v>0</v>
      </c>
      <c r="R600" s="206">
        <v>0</v>
      </c>
    </row>
    <row r="601" spans="1:18" x14ac:dyDescent="0.25">
      <c r="A601" s="181" t="s">
        <v>84</v>
      </c>
      <c r="B601" s="182">
        <v>4684</v>
      </c>
      <c r="C601" s="183">
        <v>4733</v>
      </c>
      <c r="D601" s="184">
        <v>837</v>
      </c>
      <c r="E601" s="184">
        <v>837</v>
      </c>
      <c r="F601" s="185">
        <v>11090</v>
      </c>
      <c r="G601" s="186">
        <v>100</v>
      </c>
      <c r="H601" s="187">
        <v>100</v>
      </c>
      <c r="I601" s="192">
        <v>0.77</v>
      </c>
      <c r="J601" s="193">
        <v>0.78</v>
      </c>
      <c r="K601" s="186">
        <v>0.2</v>
      </c>
      <c r="L601" s="187">
        <v>0.2</v>
      </c>
      <c r="M601" s="192">
        <v>69.8</v>
      </c>
      <c r="N601" s="193">
        <v>69.8</v>
      </c>
      <c r="O601" s="186">
        <v>75</v>
      </c>
      <c r="P601" s="187">
        <v>75</v>
      </c>
      <c r="Q601" s="194">
        <v>0</v>
      </c>
      <c r="R601" s="195">
        <v>0</v>
      </c>
    </row>
    <row r="602" spans="1:18" x14ac:dyDescent="0.25">
      <c r="A602" s="181" t="s">
        <v>85</v>
      </c>
      <c r="B602" s="182">
        <v>4788</v>
      </c>
      <c r="C602" s="183">
        <v>4868</v>
      </c>
      <c r="D602" s="184">
        <v>630</v>
      </c>
      <c r="E602" s="184">
        <v>682</v>
      </c>
      <c r="F602" s="185">
        <v>10968</v>
      </c>
      <c r="G602" s="186">
        <v>100</v>
      </c>
      <c r="H602" s="187">
        <v>100</v>
      </c>
      <c r="I602" s="192">
        <v>0.79</v>
      </c>
      <c r="J602" s="193">
        <v>0.8</v>
      </c>
      <c r="K602" s="186">
        <v>0.15</v>
      </c>
      <c r="L602" s="187">
        <v>0.16</v>
      </c>
      <c r="M602" s="192">
        <v>69.8</v>
      </c>
      <c r="N602" s="193">
        <v>69.7</v>
      </c>
      <c r="O602" s="186">
        <v>75</v>
      </c>
      <c r="P602" s="187">
        <v>75</v>
      </c>
      <c r="Q602" s="194">
        <v>0</v>
      </c>
      <c r="R602" s="195">
        <v>0</v>
      </c>
    </row>
    <row r="603" spans="1:18" x14ac:dyDescent="0.25">
      <c r="A603" s="181" t="s">
        <v>86</v>
      </c>
      <c r="B603" s="182">
        <v>4874</v>
      </c>
      <c r="C603" s="183">
        <v>4988</v>
      </c>
      <c r="D603" s="184">
        <v>681</v>
      </c>
      <c r="E603" s="184">
        <v>732</v>
      </c>
      <c r="F603" s="185">
        <v>11274</v>
      </c>
      <c r="G603" s="186">
        <v>100</v>
      </c>
      <c r="H603" s="187">
        <v>100</v>
      </c>
      <c r="I603" s="192">
        <v>0.8</v>
      </c>
      <c r="J603" s="193">
        <v>0.82</v>
      </c>
      <c r="K603" s="186">
        <v>0.16</v>
      </c>
      <c r="L603" s="187">
        <v>0.17</v>
      </c>
      <c r="M603" s="192">
        <v>69.7</v>
      </c>
      <c r="N603" s="193">
        <v>69.7</v>
      </c>
      <c r="O603" s="186">
        <v>75</v>
      </c>
      <c r="P603" s="187">
        <v>75</v>
      </c>
      <c r="Q603" s="194">
        <v>0</v>
      </c>
      <c r="R603" s="195">
        <v>0</v>
      </c>
    </row>
    <row r="604" spans="1:18" x14ac:dyDescent="0.25">
      <c r="A604" s="181" t="s">
        <v>87</v>
      </c>
      <c r="B604" s="182">
        <v>4864</v>
      </c>
      <c r="C604" s="183">
        <v>4995</v>
      </c>
      <c r="D604" s="184">
        <v>684</v>
      </c>
      <c r="E604" s="184">
        <v>747</v>
      </c>
      <c r="F604" s="185">
        <v>11290</v>
      </c>
      <c r="G604" s="186">
        <v>100</v>
      </c>
      <c r="H604" s="187">
        <v>100</v>
      </c>
      <c r="I604" s="192">
        <v>0.8</v>
      </c>
      <c r="J604" s="193">
        <v>0.82</v>
      </c>
      <c r="K604" s="186">
        <v>0.16</v>
      </c>
      <c r="L604" s="187">
        <v>0.18</v>
      </c>
      <c r="M604" s="192">
        <v>69.7</v>
      </c>
      <c r="N604" s="193">
        <v>69.7</v>
      </c>
      <c r="O604" s="186">
        <v>75</v>
      </c>
      <c r="P604" s="187">
        <v>75</v>
      </c>
      <c r="Q604" s="194">
        <v>0</v>
      </c>
      <c r="R604" s="195">
        <v>0</v>
      </c>
    </row>
    <row r="605" spans="1:18" x14ac:dyDescent="0.25">
      <c r="A605" s="181" t="s">
        <v>88</v>
      </c>
      <c r="B605" s="182">
        <v>4859</v>
      </c>
      <c r="C605" s="183">
        <v>4962</v>
      </c>
      <c r="D605" s="184">
        <v>958</v>
      </c>
      <c r="E605" s="184">
        <v>1011</v>
      </c>
      <c r="F605" s="185">
        <v>11790</v>
      </c>
      <c r="G605" s="186">
        <v>100</v>
      </c>
      <c r="H605" s="187">
        <v>100</v>
      </c>
      <c r="I605" s="192">
        <v>0.8</v>
      </c>
      <c r="J605" s="193">
        <v>0.81</v>
      </c>
      <c r="K605" s="186">
        <v>0.23</v>
      </c>
      <c r="L605" s="187">
        <v>0.24</v>
      </c>
      <c r="M605" s="192">
        <v>69.7</v>
      </c>
      <c r="N605" s="193">
        <v>69.7</v>
      </c>
      <c r="O605" s="186">
        <v>75</v>
      </c>
      <c r="P605" s="187">
        <v>75</v>
      </c>
      <c r="Q605" s="194">
        <v>0</v>
      </c>
      <c r="R605" s="195">
        <v>0</v>
      </c>
    </row>
    <row r="606" spans="1:18" x14ac:dyDescent="0.25">
      <c r="A606" s="181" t="s">
        <v>89</v>
      </c>
      <c r="B606" s="182">
        <v>5153</v>
      </c>
      <c r="C606" s="183">
        <v>5188</v>
      </c>
      <c r="D606" s="184">
        <v>1565</v>
      </c>
      <c r="E606" s="184">
        <v>1335</v>
      </c>
      <c r="F606" s="185">
        <v>13241</v>
      </c>
      <c r="G606" s="186">
        <v>100</v>
      </c>
      <c r="H606" s="187">
        <v>100</v>
      </c>
      <c r="I606" s="192">
        <v>0.85</v>
      </c>
      <c r="J606" s="193">
        <v>0.85</v>
      </c>
      <c r="K606" s="186">
        <v>0.37</v>
      </c>
      <c r="L606" s="187">
        <v>0.32</v>
      </c>
      <c r="M606" s="192">
        <v>67.900000000000006</v>
      </c>
      <c r="N606" s="193">
        <v>69.099999999999994</v>
      </c>
      <c r="O606" s="186">
        <v>75</v>
      </c>
      <c r="P606" s="187">
        <v>75</v>
      </c>
      <c r="Q606" s="194">
        <v>0</v>
      </c>
      <c r="R606" s="195">
        <v>0</v>
      </c>
    </row>
    <row r="607" spans="1:18" x14ac:dyDescent="0.25">
      <c r="A607" s="196" t="s">
        <v>90</v>
      </c>
      <c r="B607" s="197">
        <v>6041</v>
      </c>
      <c r="C607" s="198">
        <v>5675</v>
      </c>
      <c r="D607" s="199">
        <v>2183</v>
      </c>
      <c r="E607" s="199">
        <v>1832</v>
      </c>
      <c r="F607" s="200">
        <v>15731</v>
      </c>
      <c r="G607" s="201">
        <v>100</v>
      </c>
      <c r="H607" s="202">
        <v>100</v>
      </c>
      <c r="I607" s="203">
        <v>0.99</v>
      </c>
      <c r="J607" s="204">
        <v>0.93</v>
      </c>
      <c r="K607" s="201">
        <v>0.52</v>
      </c>
      <c r="L607" s="202">
        <v>0.44</v>
      </c>
      <c r="M607" s="203">
        <v>29.4</v>
      </c>
      <c r="N607" s="204">
        <v>28.1</v>
      </c>
      <c r="O607" s="201">
        <v>73.400000000000006</v>
      </c>
      <c r="P607" s="202">
        <v>74.900000000000006</v>
      </c>
      <c r="Q607" s="205">
        <v>0</v>
      </c>
      <c r="R607" s="206">
        <v>0</v>
      </c>
    </row>
    <row r="608" spans="1:18" x14ac:dyDescent="0.25">
      <c r="A608" s="196" t="s">
        <v>91</v>
      </c>
      <c r="B608" s="197">
        <v>6224</v>
      </c>
      <c r="C608" s="198">
        <v>6314</v>
      </c>
      <c r="D608" s="199">
        <v>2118</v>
      </c>
      <c r="E608" s="199">
        <v>1787</v>
      </c>
      <c r="F608" s="200">
        <v>16443</v>
      </c>
      <c r="G608" s="201">
        <v>100</v>
      </c>
      <c r="H608" s="202">
        <v>100</v>
      </c>
      <c r="I608" s="203">
        <v>1.02</v>
      </c>
      <c r="J608" s="204">
        <v>1.04</v>
      </c>
      <c r="K608" s="201">
        <v>0.5</v>
      </c>
      <c r="L608" s="202">
        <v>0.43</v>
      </c>
      <c r="M608" s="203">
        <v>26.8</v>
      </c>
      <c r="N608" s="204">
        <v>24.2</v>
      </c>
      <c r="O608" s="201">
        <v>73.2</v>
      </c>
      <c r="P608" s="202">
        <v>74.8</v>
      </c>
      <c r="Q608" s="205">
        <v>0</v>
      </c>
      <c r="R608" s="206">
        <v>0</v>
      </c>
    </row>
    <row r="609" spans="1:18" x14ac:dyDescent="0.25">
      <c r="A609" s="196" t="s">
        <v>92</v>
      </c>
      <c r="B609" s="197">
        <v>6042</v>
      </c>
      <c r="C609" s="198">
        <v>6124</v>
      </c>
      <c r="D609" s="199">
        <v>2193</v>
      </c>
      <c r="E609" s="199">
        <v>1732</v>
      </c>
      <c r="F609" s="200">
        <v>16091</v>
      </c>
      <c r="G609" s="201">
        <v>100</v>
      </c>
      <c r="H609" s="202">
        <v>100</v>
      </c>
      <c r="I609" s="203">
        <v>0.99</v>
      </c>
      <c r="J609" s="204">
        <v>1.01</v>
      </c>
      <c r="K609" s="201">
        <v>0.52</v>
      </c>
      <c r="L609" s="202">
        <v>0.41</v>
      </c>
      <c r="M609" s="203">
        <v>29.4</v>
      </c>
      <c r="N609" s="204">
        <v>31.3</v>
      </c>
      <c r="O609" s="201">
        <v>73.400000000000006</v>
      </c>
      <c r="P609" s="202">
        <v>74.900000000000006</v>
      </c>
      <c r="Q609" s="205">
        <v>0</v>
      </c>
      <c r="R609" s="206">
        <v>0</v>
      </c>
    </row>
    <row r="610" spans="1:18" x14ac:dyDescent="0.25">
      <c r="A610" s="181" t="s">
        <v>93</v>
      </c>
      <c r="B610" s="182">
        <v>3951</v>
      </c>
      <c r="C610" s="183">
        <v>3793</v>
      </c>
      <c r="D610" s="184">
        <v>608</v>
      </c>
      <c r="E610" s="184">
        <v>555</v>
      </c>
      <c r="F610" s="185">
        <v>8908</v>
      </c>
      <c r="G610" s="186">
        <v>100</v>
      </c>
      <c r="H610" s="187">
        <v>100</v>
      </c>
      <c r="I610" s="192">
        <v>0.65</v>
      </c>
      <c r="J610" s="193">
        <v>0.62</v>
      </c>
      <c r="K610" s="186">
        <v>0.14000000000000001</v>
      </c>
      <c r="L610" s="187">
        <v>0.13</v>
      </c>
      <c r="M610" s="192">
        <v>69.900000000000006</v>
      </c>
      <c r="N610" s="193">
        <v>69.900000000000006</v>
      </c>
      <c r="O610" s="186">
        <v>75</v>
      </c>
      <c r="P610" s="187">
        <v>75</v>
      </c>
      <c r="Q610" s="194">
        <v>0</v>
      </c>
      <c r="R610" s="195">
        <v>0</v>
      </c>
    </row>
    <row r="611" spans="1:18" x14ac:dyDescent="0.25">
      <c r="A611" s="181" t="s">
        <v>94</v>
      </c>
      <c r="B611" s="182">
        <v>3256</v>
      </c>
      <c r="C611" s="183">
        <v>3093</v>
      </c>
      <c r="D611" s="184">
        <v>219</v>
      </c>
      <c r="E611" s="184">
        <v>199</v>
      </c>
      <c r="F611" s="185">
        <v>6767</v>
      </c>
      <c r="G611" s="186">
        <v>100</v>
      </c>
      <c r="H611" s="187">
        <v>100</v>
      </c>
      <c r="I611" s="192">
        <v>0.53</v>
      </c>
      <c r="J611" s="193">
        <v>0.51</v>
      </c>
      <c r="K611" s="186">
        <v>0.05</v>
      </c>
      <c r="L611" s="187">
        <v>0.05</v>
      </c>
      <c r="M611" s="192">
        <v>69.900000000000006</v>
      </c>
      <c r="N611" s="193">
        <v>70</v>
      </c>
      <c r="O611" s="186">
        <v>75</v>
      </c>
      <c r="P611" s="187">
        <v>75</v>
      </c>
      <c r="Q611" s="194">
        <v>0</v>
      </c>
      <c r="R611" s="195">
        <v>0</v>
      </c>
    </row>
    <row r="612" spans="1:18" x14ac:dyDescent="0.25">
      <c r="A612" s="181" t="s">
        <v>95</v>
      </c>
      <c r="B612" s="182">
        <v>2885</v>
      </c>
      <c r="C612" s="183">
        <v>2878</v>
      </c>
      <c r="D612" s="184">
        <v>190</v>
      </c>
      <c r="E612" s="184">
        <v>183</v>
      </c>
      <c r="F612" s="185">
        <v>6136</v>
      </c>
      <c r="G612" s="186">
        <v>100</v>
      </c>
      <c r="H612" s="187">
        <v>100</v>
      </c>
      <c r="I612" s="192">
        <v>0.47</v>
      </c>
      <c r="J612" s="193">
        <v>0.47</v>
      </c>
      <c r="K612" s="186">
        <v>0.05</v>
      </c>
      <c r="L612" s="187">
        <v>0.04</v>
      </c>
      <c r="M612" s="192">
        <v>70</v>
      </c>
      <c r="N612" s="193">
        <v>70</v>
      </c>
      <c r="O612" s="186">
        <v>75</v>
      </c>
      <c r="P612" s="187">
        <v>75</v>
      </c>
      <c r="Q612" s="194">
        <v>0</v>
      </c>
      <c r="R612" s="195">
        <v>0</v>
      </c>
    </row>
    <row r="613" spans="1:18" x14ac:dyDescent="0.25">
      <c r="A613" s="181" t="s">
        <v>96</v>
      </c>
      <c r="B613" s="182">
        <v>2480</v>
      </c>
      <c r="C613" s="183">
        <v>2213</v>
      </c>
      <c r="D613" s="184">
        <v>161</v>
      </c>
      <c r="E613" s="184">
        <v>139</v>
      </c>
      <c r="F613" s="185">
        <v>4993</v>
      </c>
      <c r="G613" s="186">
        <v>100</v>
      </c>
      <c r="H613" s="187">
        <v>100</v>
      </c>
      <c r="I613" s="192">
        <v>0.41</v>
      </c>
      <c r="J613" s="193">
        <v>0.36</v>
      </c>
      <c r="K613" s="186">
        <v>0.04</v>
      </c>
      <c r="L613" s="187">
        <v>0.03</v>
      </c>
      <c r="M613" s="192">
        <v>70</v>
      </c>
      <c r="N613" s="193">
        <v>70</v>
      </c>
      <c r="O613" s="186">
        <v>75</v>
      </c>
      <c r="P613" s="187">
        <v>75</v>
      </c>
      <c r="Q613" s="194">
        <v>0</v>
      </c>
      <c r="R613" s="195">
        <v>0</v>
      </c>
    </row>
    <row r="614" spans="1:18" x14ac:dyDescent="0.25">
      <c r="A614" s="181" t="s">
        <v>97</v>
      </c>
      <c r="B614" s="207">
        <v>1686</v>
      </c>
      <c r="C614" s="208">
        <v>1484</v>
      </c>
      <c r="D614" s="209">
        <v>109</v>
      </c>
      <c r="E614" s="209">
        <v>93</v>
      </c>
      <c r="F614" s="210">
        <v>3372</v>
      </c>
      <c r="G614" s="211">
        <v>100</v>
      </c>
      <c r="H614" s="212">
        <v>100</v>
      </c>
      <c r="I614" s="213">
        <v>0.28000000000000003</v>
      </c>
      <c r="J614" s="214">
        <v>0.24</v>
      </c>
      <c r="K614" s="211">
        <v>0.03</v>
      </c>
      <c r="L614" s="212">
        <v>0.02</v>
      </c>
      <c r="M614" s="213">
        <v>70</v>
      </c>
      <c r="N614" s="214">
        <v>70</v>
      </c>
      <c r="O614" s="211">
        <v>75</v>
      </c>
      <c r="P614" s="212">
        <v>75</v>
      </c>
      <c r="Q614" s="215">
        <v>0</v>
      </c>
      <c r="R614" s="216">
        <v>0</v>
      </c>
    </row>
    <row r="615" spans="1:18" x14ac:dyDescent="0.25">
      <c r="A615" s="181" t="s">
        <v>98</v>
      </c>
      <c r="B615" s="217">
        <v>87829</v>
      </c>
      <c r="C615" s="218">
        <v>88823</v>
      </c>
      <c r="D615" s="219">
        <v>19600</v>
      </c>
      <c r="E615" s="219">
        <v>20082</v>
      </c>
      <c r="F615" s="220">
        <v>216333</v>
      </c>
      <c r="G615" s="221">
        <v>100</v>
      </c>
      <c r="H615" s="222">
        <v>100</v>
      </c>
      <c r="I615" s="223"/>
      <c r="J615" s="223"/>
      <c r="K615" s="223"/>
      <c r="L615" s="223"/>
    </row>
    <row r="617" spans="1:18" x14ac:dyDescent="0.25">
      <c r="A617" s="64" t="s">
        <v>99</v>
      </c>
      <c r="B617" s="155">
        <v>176652</v>
      </c>
    </row>
    <row r="618" spans="1:18" x14ac:dyDescent="0.25">
      <c r="A618" s="64" t="s">
        <v>100</v>
      </c>
      <c r="B618" s="155">
        <v>39682</v>
      </c>
    </row>
    <row r="619" spans="1:18" x14ac:dyDescent="0.25">
      <c r="A619" s="64" t="s">
        <v>101</v>
      </c>
      <c r="B619" s="155">
        <v>216333</v>
      </c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245" t="s">
        <v>102</v>
      </c>
      <c r="B621" s="64"/>
      <c r="C621"/>
      <c r="D621"/>
      <c r="E621"/>
      <c r="F621"/>
      <c r="Q621"/>
      <c r="R621"/>
    </row>
    <row r="622" spans="1:18" x14ac:dyDescent="0.25">
      <c r="A622" s="64" t="s">
        <v>103</v>
      </c>
      <c r="B622" s="64">
        <v>1916</v>
      </c>
      <c r="C622"/>
      <c r="D622"/>
      <c r="E622"/>
      <c r="F622"/>
      <c r="Q622"/>
      <c r="R622"/>
    </row>
    <row r="623" spans="1:18" x14ac:dyDescent="0.25">
      <c r="A623" s="64" t="s">
        <v>104</v>
      </c>
      <c r="B623" s="64">
        <v>1914</v>
      </c>
      <c r="C623"/>
      <c r="D623"/>
      <c r="E623"/>
      <c r="F623"/>
      <c r="Q623"/>
      <c r="R623"/>
    </row>
    <row r="624" spans="1:18" x14ac:dyDescent="0.25">
      <c r="A624" s="64" t="s">
        <v>105</v>
      </c>
      <c r="B624" s="64">
        <v>1913</v>
      </c>
      <c r="C624"/>
      <c r="D624"/>
      <c r="E624"/>
      <c r="F624"/>
      <c r="Q624"/>
      <c r="R624"/>
    </row>
    <row r="625" spans="1:18" x14ac:dyDescent="0.25">
      <c r="A625" s="64" t="s">
        <v>106</v>
      </c>
      <c r="B625" s="64">
        <v>1915</v>
      </c>
      <c r="C625"/>
      <c r="D625"/>
      <c r="E625"/>
      <c r="F625"/>
      <c r="Q625"/>
      <c r="R625"/>
    </row>
    <row r="626" spans="1:18" x14ac:dyDescent="0.25">
      <c r="A626" s="64" t="s">
        <v>107</v>
      </c>
      <c r="B626" s="64">
        <v>1995</v>
      </c>
      <c r="C626"/>
      <c r="D626"/>
      <c r="E626"/>
      <c r="F626"/>
      <c r="Q626"/>
      <c r="R626"/>
    </row>
    <row r="627" spans="1:18" x14ac:dyDescent="0.25">
      <c r="A627" s="64" t="s">
        <v>108</v>
      </c>
      <c r="B627" s="64">
        <v>2020</v>
      </c>
      <c r="C627"/>
      <c r="D627"/>
      <c r="E627"/>
      <c r="F627"/>
      <c r="Q627"/>
      <c r="R627"/>
    </row>
    <row r="628" spans="1:18" x14ac:dyDescent="0.25">
      <c r="A628" s="64" t="s">
        <v>109</v>
      </c>
      <c r="B628" s="64">
        <v>2168</v>
      </c>
      <c r="C628"/>
      <c r="D628"/>
      <c r="E628"/>
      <c r="F628"/>
      <c r="Q628"/>
      <c r="R628"/>
    </row>
    <row r="629" spans="1:18" x14ac:dyDescent="0.25">
      <c r="A629" s="64" t="s">
        <v>110</v>
      </c>
      <c r="B629" s="64">
        <v>1996</v>
      </c>
      <c r="C629"/>
      <c r="D629"/>
      <c r="E629"/>
      <c r="F629"/>
      <c r="Q629"/>
      <c r="R629"/>
    </row>
    <row r="631" spans="1:18" x14ac:dyDescent="0.25">
      <c r="A631" s="156" t="s">
        <v>124</v>
      </c>
      <c r="B631" s="157" t="s">
        <v>61</v>
      </c>
      <c r="C631" s="157"/>
    </row>
    <row r="633" spans="1:18" ht="15.75" thickBot="1" x14ac:dyDescent="0.3">
      <c r="A633" s="245" t="s">
        <v>62</v>
      </c>
      <c r="B633" s="388" t="s">
        <v>63</v>
      </c>
      <c r="C633" s="389" t="s">
        <v>63</v>
      </c>
      <c r="D633" s="389" t="s">
        <v>63</v>
      </c>
      <c r="E633" s="389" t="s">
        <v>63</v>
      </c>
      <c r="F633" s="390" t="s">
        <v>64</v>
      </c>
      <c r="G633" s="391" t="s">
        <v>64</v>
      </c>
      <c r="H633" s="392" t="s">
        <v>65</v>
      </c>
      <c r="I633" s="393" t="s">
        <v>65</v>
      </c>
      <c r="J633" s="391" t="s">
        <v>65</v>
      </c>
      <c r="K633" s="391" t="s">
        <v>65</v>
      </c>
      <c r="L633" s="392" t="s">
        <v>66</v>
      </c>
      <c r="M633" s="393" t="s">
        <v>66</v>
      </c>
      <c r="N633" s="391" t="s">
        <v>66</v>
      </c>
      <c r="O633" s="391" t="s">
        <v>66</v>
      </c>
      <c r="P633" s="392" t="s">
        <v>67</v>
      </c>
      <c r="Q633" s="394" t="s">
        <v>67</v>
      </c>
      <c r="R633" s="395"/>
    </row>
    <row r="634" spans="1:18" x14ac:dyDescent="0.25">
      <c r="A634" s="3" t="s">
        <v>68</v>
      </c>
      <c r="B634" s="160" t="s">
        <v>69</v>
      </c>
      <c r="C634" s="161" t="s">
        <v>69</v>
      </c>
      <c r="D634" s="162" t="s">
        <v>70</v>
      </c>
      <c r="E634" s="162" t="s">
        <v>70</v>
      </c>
      <c r="F634" s="163" t="s">
        <v>71</v>
      </c>
      <c r="G634" s="164" t="s">
        <v>70</v>
      </c>
      <c r="H634" s="165" t="s">
        <v>70</v>
      </c>
      <c r="I634" s="166" t="s">
        <v>69</v>
      </c>
      <c r="J634" s="167" t="s">
        <v>69</v>
      </c>
      <c r="K634" s="164" t="s">
        <v>70</v>
      </c>
      <c r="L634" s="165" t="s">
        <v>70</v>
      </c>
      <c r="M634" s="166" t="s">
        <v>69</v>
      </c>
      <c r="N634" s="167" t="s">
        <v>69</v>
      </c>
      <c r="O634" s="164" t="s">
        <v>70</v>
      </c>
      <c r="P634" s="165" t="s">
        <v>70</v>
      </c>
      <c r="Q634" s="168" t="s">
        <v>70</v>
      </c>
      <c r="R634" s="169" t="s">
        <v>70</v>
      </c>
    </row>
    <row r="635" spans="1:18" x14ac:dyDescent="0.25">
      <c r="A635" s="170" t="s">
        <v>72</v>
      </c>
      <c r="B635" s="171" t="s">
        <v>4</v>
      </c>
      <c r="C635" s="172" t="s">
        <v>5</v>
      </c>
      <c r="D635" s="173" t="s">
        <v>4</v>
      </c>
      <c r="E635" s="173" t="s">
        <v>5</v>
      </c>
      <c r="F635" s="174" t="s">
        <v>73</v>
      </c>
      <c r="G635" s="175" t="s">
        <v>4</v>
      </c>
      <c r="H635" s="176" t="s">
        <v>5</v>
      </c>
      <c r="I635" s="177" t="s">
        <v>4</v>
      </c>
      <c r="J635" s="178" t="s">
        <v>5</v>
      </c>
      <c r="K635" s="175" t="s">
        <v>4</v>
      </c>
      <c r="L635" s="176" t="s">
        <v>5</v>
      </c>
      <c r="M635" s="177" t="s">
        <v>4</v>
      </c>
      <c r="N635" s="178" t="s">
        <v>5</v>
      </c>
      <c r="O635" s="175" t="s">
        <v>4</v>
      </c>
      <c r="P635" s="176" t="s">
        <v>5</v>
      </c>
      <c r="Q635" s="179" t="s">
        <v>4</v>
      </c>
      <c r="R635" s="180" t="s">
        <v>5</v>
      </c>
    </row>
    <row r="636" spans="1:18" x14ac:dyDescent="0.25">
      <c r="A636" s="181" t="s">
        <v>74</v>
      </c>
      <c r="B636" s="182">
        <v>1051</v>
      </c>
      <c r="C636" s="183">
        <v>1044</v>
      </c>
      <c r="D636" s="184">
        <v>71</v>
      </c>
      <c r="E636" s="184">
        <v>65</v>
      </c>
      <c r="F636" s="185">
        <v>2231</v>
      </c>
      <c r="G636" s="186">
        <v>100</v>
      </c>
      <c r="H636" s="187">
        <v>100</v>
      </c>
      <c r="I636" s="188">
        <v>0.17</v>
      </c>
      <c r="J636" s="189">
        <v>0.17</v>
      </c>
      <c r="K636" s="190">
        <v>0.02</v>
      </c>
      <c r="L636" s="191">
        <v>0.02</v>
      </c>
      <c r="M636" s="192">
        <v>70</v>
      </c>
      <c r="N636" s="193">
        <v>70</v>
      </c>
      <c r="O636" s="186">
        <v>75</v>
      </c>
      <c r="P636" s="187">
        <v>75</v>
      </c>
      <c r="Q636" s="194">
        <v>0</v>
      </c>
      <c r="R636" s="195">
        <v>0</v>
      </c>
    </row>
    <row r="637" spans="1:18" x14ac:dyDescent="0.25">
      <c r="A637" s="181" t="s">
        <v>75</v>
      </c>
      <c r="B637" s="182">
        <v>641</v>
      </c>
      <c r="C637" s="183">
        <v>634</v>
      </c>
      <c r="D637" s="184">
        <v>43</v>
      </c>
      <c r="E637" s="184">
        <v>39</v>
      </c>
      <c r="F637" s="185">
        <v>1357</v>
      </c>
      <c r="G637" s="186">
        <v>100</v>
      </c>
      <c r="H637" s="187">
        <v>100</v>
      </c>
      <c r="I637" s="192">
        <v>0.11</v>
      </c>
      <c r="J637" s="193">
        <v>0.1</v>
      </c>
      <c r="K637" s="186">
        <v>0.01</v>
      </c>
      <c r="L637" s="187">
        <v>0.01</v>
      </c>
      <c r="M637" s="192">
        <v>70</v>
      </c>
      <c r="N637" s="193">
        <v>70</v>
      </c>
      <c r="O637" s="186">
        <v>75</v>
      </c>
      <c r="P637" s="187">
        <v>75</v>
      </c>
      <c r="Q637" s="194">
        <v>0</v>
      </c>
      <c r="R637" s="195">
        <v>0</v>
      </c>
    </row>
    <row r="638" spans="1:18" x14ac:dyDescent="0.25">
      <c r="A638" s="181" t="s">
        <v>76</v>
      </c>
      <c r="B638" s="182">
        <v>522</v>
      </c>
      <c r="C638" s="183">
        <v>527</v>
      </c>
      <c r="D638" s="184">
        <v>35</v>
      </c>
      <c r="E638" s="184">
        <v>33</v>
      </c>
      <c r="F638" s="185">
        <v>1117</v>
      </c>
      <c r="G638" s="186">
        <v>100</v>
      </c>
      <c r="H638" s="187">
        <v>100</v>
      </c>
      <c r="I638" s="192">
        <v>0.09</v>
      </c>
      <c r="J638" s="193">
        <v>0.09</v>
      </c>
      <c r="K638" s="186">
        <v>0.01</v>
      </c>
      <c r="L638" s="187">
        <v>0.01</v>
      </c>
      <c r="M638" s="192">
        <v>70</v>
      </c>
      <c r="N638" s="193">
        <v>70</v>
      </c>
      <c r="O638" s="186">
        <v>75</v>
      </c>
      <c r="P638" s="187">
        <v>75</v>
      </c>
      <c r="Q638" s="194">
        <v>0</v>
      </c>
      <c r="R638" s="195">
        <v>0</v>
      </c>
    </row>
    <row r="639" spans="1:18" x14ac:dyDescent="0.25">
      <c r="A639" s="181" t="s">
        <v>77</v>
      </c>
      <c r="B639" s="182">
        <v>549</v>
      </c>
      <c r="C639" s="183">
        <v>601</v>
      </c>
      <c r="D639" s="184">
        <v>37</v>
      </c>
      <c r="E639" s="184">
        <v>37</v>
      </c>
      <c r="F639" s="185">
        <v>1223</v>
      </c>
      <c r="G639" s="186">
        <v>100</v>
      </c>
      <c r="H639" s="187">
        <v>100</v>
      </c>
      <c r="I639" s="192">
        <v>0.09</v>
      </c>
      <c r="J639" s="193">
        <v>0.1</v>
      </c>
      <c r="K639" s="186">
        <v>0.01</v>
      </c>
      <c r="L639" s="187">
        <v>0.01</v>
      </c>
      <c r="M639" s="192">
        <v>70</v>
      </c>
      <c r="N639" s="193">
        <v>70</v>
      </c>
      <c r="O639" s="186">
        <v>75</v>
      </c>
      <c r="P639" s="187">
        <v>75</v>
      </c>
      <c r="Q639" s="194">
        <v>0</v>
      </c>
      <c r="R639" s="195">
        <v>0</v>
      </c>
    </row>
    <row r="640" spans="1:18" x14ac:dyDescent="0.25">
      <c r="A640" s="181" t="s">
        <v>78</v>
      </c>
      <c r="B640" s="182">
        <v>799</v>
      </c>
      <c r="C640" s="183">
        <v>948</v>
      </c>
      <c r="D640" s="184">
        <v>54</v>
      </c>
      <c r="E640" s="184">
        <v>59</v>
      </c>
      <c r="F640" s="185">
        <v>1860</v>
      </c>
      <c r="G640" s="186">
        <v>100</v>
      </c>
      <c r="H640" s="187">
        <v>100</v>
      </c>
      <c r="I640" s="192">
        <v>0.13</v>
      </c>
      <c r="J640" s="193">
        <v>0.16</v>
      </c>
      <c r="K640" s="186">
        <v>0.01</v>
      </c>
      <c r="L640" s="187">
        <v>0.01</v>
      </c>
      <c r="M640" s="192">
        <v>70</v>
      </c>
      <c r="N640" s="193">
        <v>70</v>
      </c>
      <c r="O640" s="186">
        <v>75</v>
      </c>
      <c r="P640" s="187">
        <v>75</v>
      </c>
      <c r="Q640" s="194">
        <v>0</v>
      </c>
      <c r="R640" s="195">
        <v>0</v>
      </c>
    </row>
    <row r="641" spans="1:18" x14ac:dyDescent="0.25">
      <c r="A641" s="181" t="s">
        <v>79</v>
      </c>
      <c r="B641" s="182">
        <v>1818</v>
      </c>
      <c r="C641" s="183">
        <v>2116</v>
      </c>
      <c r="D641" s="184">
        <v>123</v>
      </c>
      <c r="E641" s="184">
        <v>131</v>
      </c>
      <c r="F641" s="185">
        <v>4187</v>
      </c>
      <c r="G641" s="186">
        <v>100</v>
      </c>
      <c r="H641" s="187">
        <v>100</v>
      </c>
      <c r="I641" s="192">
        <v>0.3</v>
      </c>
      <c r="J641" s="193">
        <v>0.35</v>
      </c>
      <c r="K641" s="186">
        <v>0.03</v>
      </c>
      <c r="L641" s="187">
        <v>0.03</v>
      </c>
      <c r="M641" s="192">
        <v>70</v>
      </c>
      <c r="N641" s="193">
        <v>70</v>
      </c>
      <c r="O641" s="186">
        <v>75</v>
      </c>
      <c r="P641" s="187">
        <v>75</v>
      </c>
      <c r="Q641" s="194">
        <v>0</v>
      </c>
      <c r="R641" s="195">
        <v>0</v>
      </c>
    </row>
    <row r="642" spans="1:18" x14ac:dyDescent="0.25">
      <c r="A642" s="181" t="s">
        <v>80</v>
      </c>
      <c r="B642" s="182">
        <v>4563</v>
      </c>
      <c r="C642" s="183">
        <v>4877</v>
      </c>
      <c r="D642" s="184">
        <v>726</v>
      </c>
      <c r="E642" s="184">
        <v>746</v>
      </c>
      <c r="F642" s="185">
        <v>10913</v>
      </c>
      <c r="G642" s="186">
        <v>100</v>
      </c>
      <c r="H642" s="187">
        <v>100</v>
      </c>
      <c r="I642" s="192">
        <v>0.75</v>
      </c>
      <c r="J642" s="193">
        <v>0.8</v>
      </c>
      <c r="K642" s="186">
        <v>0.17</v>
      </c>
      <c r="L642" s="187">
        <v>0.18</v>
      </c>
      <c r="M642" s="192">
        <v>69.8</v>
      </c>
      <c r="N642" s="193">
        <v>69.7</v>
      </c>
      <c r="O642" s="186">
        <v>75</v>
      </c>
      <c r="P642" s="187">
        <v>75</v>
      </c>
      <c r="Q642" s="194">
        <v>0</v>
      </c>
      <c r="R642" s="195">
        <v>0</v>
      </c>
    </row>
    <row r="643" spans="1:18" x14ac:dyDescent="0.25">
      <c r="A643" s="196" t="s">
        <v>81</v>
      </c>
      <c r="B643" s="197">
        <v>7523</v>
      </c>
      <c r="C643" s="198">
        <v>7666</v>
      </c>
      <c r="D643" s="199">
        <v>3183</v>
      </c>
      <c r="E643" s="199">
        <v>3227</v>
      </c>
      <c r="F643" s="200">
        <v>21599</v>
      </c>
      <c r="G643" s="201">
        <v>100</v>
      </c>
      <c r="H643" s="202">
        <v>100</v>
      </c>
      <c r="I643" s="203">
        <v>1.24</v>
      </c>
      <c r="J643" s="204">
        <v>1.26</v>
      </c>
      <c r="K643" s="201">
        <v>0.76</v>
      </c>
      <c r="L643" s="202">
        <v>0.77</v>
      </c>
      <c r="M643" s="203">
        <v>12.1</v>
      </c>
      <c r="N643" s="204">
        <v>11.3</v>
      </c>
      <c r="O643" s="201">
        <v>66.7</v>
      </c>
      <c r="P643" s="202">
        <v>65.400000000000006</v>
      </c>
      <c r="Q643" s="205">
        <v>0</v>
      </c>
      <c r="R643" s="206">
        <v>0</v>
      </c>
    </row>
    <row r="644" spans="1:18" x14ac:dyDescent="0.25">
      <c r="A644" s="196" t="s">
        <v>82</v>
      </c>
      <c r="B644" s="197">
        <v>7362</v>
      </c>
      <c r="C644" s="198">
        <v>7418</v>
      </c>
      <c r="D644" s="199">
        <v>3110</v>
      </c>
      <c r="E644" s="199">
        <v>3031</v>
      </c>
      <c r="F644" s="200">
        <v>20921</v>
      </c>
      <c r="G644" s="201">
        <v>100</v>
      </c>
      <c r="H644" s="202">
        <v>100</v>
      </c>
      <c r="I644" s="203">
        <v>1.21</v>
      </c>
      <c r="J644" s="204">
        <v>1.22</v>
      </c>
      <c r="K644" s="201">
        <v>0.74</v>
      </c>
      <c r="L644" s="202">
        <v>0.72</v>
      </c>
      <c r="M644" s="203">
        <v>12.8</v>
      </c>
      <c r="N644" s="204">
        <v>12.6</v>
      </c>
      <c r="O644" s="201">
        <v>67.7</v>
      </c>
      <c r="P644" s="202">
        <v>70.099999999999994</v>
      </c>
      <c r="Q644" s="205">
        <v>0</v>
      </c>
      <c r="R644" s="206">
        <v>0</v>
      </c>
    </row>
    <row r="645" spans="1:18" x14ac:dyDescent="0.25">
      <c r="A645" s="196" t="s">
        <v>83</v>
      </c>
      <c r="B645" s="197">
        <v>6886</v>
      </c>
      <c r="C645" s="198">
        <v>6997</v>
      </c>
      <c r="D645" s="199">
        <v>2472</v>
      </c>
      <c r="E645" s="199">
        <v>2667</v>
      </c>
      <c r="F645" s="200">
        <v>19022</v>
      </c>
      <c r="G645" s="201">
        <v>100</v>
      </c>
      <c r="H645" s="202">
        <v>100</v>
      </c>
      <c r="I645" s="203">
        <v>1.1299999999999999</v>
      </c>
      <c r="J645" s="204">
        <v>1.1499999999999999</v>
      </c>
      <c r="K645" s="201">
        <v>0.59</v>
      </c>
      <c r="L645" s="202">
        <v>0.63</v>
      </c>
      <c r="M645" s="203">
        <v>16.5</v>
      </c>
      <c r="N645" s="204">
        <v>15.7</v>
      </c>
      <c r="O645" s="201">
        <v>70.099999999999994</v>
      </c>
      <c r="P645" s="202">
        <v>69</v>
      </c>
      <c r="Q645" s="205">
        <v>0</v>
      </c>
      <c r="R645" s="206">
        <v>0</v>
      </c>
    </row>
    <row r="646" spans="1:18" x14ac:dyDescent="0.25">
      <c r="A646" s="181" t="s">
        <v>84</v>
      </c>
      <c r="B646" s="182">
        <v>5686</v>
      </c>
      <c r="C646" s="183">
        <v>5682</v>
      </c>
      <c r="D646" s="184">
        <v>1070</v>
      </c>
      <c r="E646" s="184">
        <v>1049</v>
      </c>
      <c r="F646" s="185">
        <v>13487</v>
      </c>
      <c r="G646" s="186">
        <v>100</v>
      </c>
      <c r="H646" s="187">
        <v>100</v>
      </c>
      <c r="I646" s="192">
        <v>0.93</v>
      </c>
      <c r="J646" s="193">
        <v>0.93</v>
      </c>
      <c r="K646" s="186">
        <v>0.25</v>
      </c>
      <c r="L646" s="187">
        <v>0.25</v>
      </c>
      <c r="M646" s="192">
        <v>47.2</v>
      </c>
      <c r="N646" s="193">
        <v>46.8</v>
      </c>
      <c r="O646" s="186">
        <v>75</v>
      </c>
      <c r="P646" s="187">
        <v>75</v>
      </c>
      <c r="Q646" s="194">
        <v>0</v>
      </c>
      <c r="R646" s="195">
        <v>0</v>
      </c>
    </row>
    <row r="647" spans="1:18" x14ac:dyDescent="0.25">
      <c r="A647" s="181" t="s">
        <v>85</v>
      </c>
      <c r="B647" s="182">
        <v>5809</v>
      </c>
      <c r="C647" s="183">
        <v>5854</v>
      </c>
      <c r="D647" s="184">
        <v>798</v>
      </c>
      <c r="E647" s="184">
        <v>840</v>
      </c>
      <c r="F647" s="185">
        <v>13300</v>
      </c>
      <c r="G647" s="186">
        <v>100</v>
      </c>
      <c r="H647" s="187">
        <v>100</v>
      </c>
      <c r="I647" s="192">
        <v>0.95</v>
      </c>
      <c r="J647" s="193">
        <v>0.96</v>
      </c>
      <c r="K647" s="186">
        <v>0.19</v>
      </c>
      <c r="L647" s="187">
        <v>0.2</v>
      </c>
      <c r="M647" s="192">
        <v>39.799999999999997</v>
      </c>
      <c r="N647" s="193">
        <v>38.4</v>
      </c>
      <c r="O647" s="186">
        <v>75</v>
      </c>
      <c r="P647" s="187">
        <v>75</v>
      </c>
      <c r="Q647" s="194">
        <v>0</v>
      </c>
      <c r="R647" s="195">
        <v>0</v>
      </c>
    </row>
    <row r="648" spans="1:18" x14ac:dyDescent="0.25">
      <c r="A648" s="181" t="s">
        <v>86</v>
      </c>
      <c r="B648" s="182">
        <v>5887</v>
      </c>
      <c r="C648" s="183">
        <v>5977</v>
      </c>
      <c r="D648" s="184">
        <v>864</v>
      </c>
      <c r="E648" s="184">
        <v>901</v>
      </c>
      <c r="F648" s="185">
        <v>13630</v>
      </c>
      <c r="G648" s="186">
        <v>100</v>
      </c>
      <c r="H648" s="187">
        <v>100</v>
      </c>
      <c r="I648" s="192">
        <v>0.97</v>
      </c>
      <c r="J648" s="193">
        <v>0.98</v>
      </c>
      <c r="K648" s="186">
        <v>0.21</v>
      </c>
      <c r="L648" s="187">
        <v>0.21</v>
      </c>
      <c r="M648" s="192">
        <v>36.1</v>
      </c>
      <c r="N648" s="193">
        <v>33.5</v>
      </c>
      <c r="O648" s="186">
        <v>75</v>
      </c>
      <c r="P648" s="187">
        <v>75</v>
      </c>
      <c r="Q648" s="194">
        <v>0</v>
      </c>
      <c r="R648" s="195">
        <v>0</v>
      </c>
    </row>
    <row r="649" spans="1:18" x14ac:dyDescent="0.25">
      <c r="A649" s="181" t="s">
        <v>87</v>
      </c>
      <c r="B649" s="182">
        <v>5900</v>
      </c>
      <c r="C649" s="183">
        <v>6003</v>
      </c>
      <c r="D649" s="184">
        <v>875</v>
      </c>
      <c r="E649" s="184">
        <v>928</v>
      </c>
      <c r="F649" s="185">
        <v>13705</v>
      </c>
      <c r="G649" s="186">
        <v>100</v>
      </c>
      <c r="H649" s="187">
        <v>100</v>
      </c>
      <c r="I649" s="192">
        <v>0.97</v>
      </c>
      <c r="J649" s="193">
        <v>0.99</v>
      </c>
      <c r="K649" s="186">
        <v>0.21</v>
      </c>
      <c r="L649" s="187">
        <v>0.22</v>
      </c>
      <c r="M649" s="192">
        <v>35.299999999999997</v>
      </c>
      <c r="N649" s="193">
        <v>32.700000000000003</v>
      </c>
      <c r="O649" s="186">
        <v>75</v>
      </c>
      <c r="P649" s="187">
        <v>75</v>
      </c>
      <c r="Q649" s="194">
        <v>0</v>
      </c>
      <c r="R649" s="195">
        <v>0</v>
      </c>
    </row>
    <row r="650" spans="1:18" x14ac:dyDescent="0.25">
      <c r="A650" s="181" t="s">
        <v>88</v>
      </c>
      <c r="B650" s="182">
        <v>5917</v>
      </c>
      <c r="C650" s="183">
        <v>5964</v>
      </c>
      <c r="D650" s="184">
        <v>1255</v>
      </c>
      <c r="E650" s="184">
        <v>1264</v>
      </c>
      <c r="F650" s="185">
        <v>14400</v>
      </c>
      <c r="G650" s="186">
        <v>100</v>
      </c>
      <c r="H650" s="187">
        <v>100</v>
      </c>
      <c r="I650" s="192">
        <v>0.97</v>
      </c>
      <c r="J650" s="193">
        <v>0.98</v>
      </c>
      <c r="K650" s="186">
        <v>0.3</v>
      </c>
      <c r="L650" s="187">
        <v>0.3</v>
      </c>
      <c r="M650" s="192">
        <v>34.9</v>
      </c>
      <c r="N650" s="193">
        <v>34</v>
      </c>
      <c r="O650" s="186">
        <v>75</v>
      </c>
      <c r="P650" s="187">
        <v>75</v>
      </c>
      <c r="Q650" s="194">
        <v>0</v>
      </c>
      <c r="R650" s="195">
        <v>0</v>
      </c>
    </row>
    <row r="651" spans="1:18" x14ac:dyDescent="0.25">
      <c r="A651" s="181" t="s">
        <v>89</v>
      </c>
      <c r="B651" s="182">
        <v>6304</v>
      </c>
      <c r="C651" s="183">
        <v>6270</v>
      </c>
      <c r="D651" s="184">
        <v>2039</v>
      </c>
      <c r="E651" s="184">
        <v>1715</v>
      </c>
      <c r="F651" s="185">
        <v>16328</v>
      </c>
      <c r="G651" s="186">
        <v>100</v>
      </c>
      <c r="H651" s="187">
        <v>100</v>
      </c>
      <c r="I651" s="192">
        <v>1.04</v>
      </c>
      <c r="J651" s="193">
        <v>1.03</v>
      </c>
      <c r="K651" s="186">
        <v>0.49</v>
      </c>
      <c r="L651" s="187">
        <v>0.41</v>
      </c>
      <c r="M651" s="192">
        <v>23.3</v>
      </c>
      <c r="N651" s="193">
        <v>25.4</v>
      </c>
      <c r="O651" s="186">
        <v>74.900000000000006</v>
      </c>
      <c r="P651" s="187">
        <v>74.900000000000006</v>
      </c>
      <c r="Q651" s="194">
        <v>0</v>
      </c>
      <c r="R651" s="195">
        <v>0</v>
      </c>
    </row>
    <row r="652" spans="1:18" x14ac:dyDescent="0.25">
      <c r="A652" s="196" t="s">
        <v>90</v>
      </c>
      <c r="B652" s="197">
        <v>7212</v>
      </c>
      <c r="C652" s="198">
        <v>6726</v>
      </c>
      <c r="D652" s="199">
        <v>2842</v>
      </c>
      <c r="E652" s="199">
        <v>3186</v>
      </c>
      <c r="F652" s="200">
        <v>19966</v>
      </c>
      <c r="G652" s="201">
        <v>100</v>
      </c>
      <c r="H652" s="202">
        <v>100</v>
      </c>
      <c r="I652" s="203">
        <v>1.18</v>
      </c>
      <c r="J652" s="204">
        <v>1.1000000000000001</v>
      </c>
      <c r="K652" s="201">
        <v>0.68</v>
      </c>
      <c r="L652" s="202">
        <v>0.76</v>
      </c>
      <c r="M652" s="203">
        <v>13.9</v>
      </c>
      <c r="N652" s="204">
        <v>14.2</v>
      </c>
      <c r="O652" s="201">
        <v>70.599999999999994</v>
      </c>
      <c r="P652" s="202">
        <v>69.2</v>
      </c>
      <c r="Q652" s="205">
        <v>0</v>
      </c>
      <c r="R652" s="206">
        <v>0</v>
      </c>
    </row>
    <row r="653" spans="1:18" x14ac:dyDescent="0.25">
      <c r="A653" s="196" t="s">
        <v>91</v>
      </c>
      <c r="B653" s="197">
        <v>7557</v>
      </c>
      <c r="C653" s="198">
        <v>7461</v>
      </c>
      <c r="D653" s="199">
        <v>2909</v>
      </c>
      <c r="E653" s="199">
        <v>2976</v>
      </c>
      <c r="F653" s="200">
        <v>20903</v>
      </c>
      <c r="G653" s="201">
        <v>100</v>
      </c>
      <c r="H653" s="202">
        <v>100</v>
      </c>
      <c r="I653" s="203">
        <v>1.24</v>
      </c>
      <c r="J653" s="204">
        <v>1.23</v>
      </c>
      <c r="K653" s="201">
        <v>0.69</v>
      </c>
      <c r="L653" s="202">
        <v>0.71</v>
      </c>
      <c r="M653" s="203">
        <v>12.5</v>
      </c>
      <c r="N653" s="204">
        <v>12.6</v>
      </c>
      <c r="O653" s="201">
        <v>70.099999999999994</v>
      </c>
      <c r="P653" s="202">
        <v>68.099999999999994</v>
      </c>
      <c r="Q653" s="205">
        <v>0</v>
      </c>
      <c r="R653" s="206">
        <v>0</v>
      </c>
    </row>
    <row r="654" spans="1:18" x14ac:dyDescent="0.25">
      <c r="A654" s="196" t="s">
        <v>92</v>
      </c>
      <c r="B654" s="197">
        <v>7154</v>
      </c>
      <c r="C654" s="198">
        <v>7154</v>
      </c>
      <c r="D654" s="199">
        <v>2786</v>
      </c>
      <c r="E654" s="199">
        <v>2531</v>
      </c>
      <c r="F654" s="200">
        <v>19625</v>
      </c>
      <c r="G654" s="201">
        <v>100</v>
      </c>
      <c r="H654" s="202">
        <v>100</v>
      </c>
      <c r="I654" s="203">
        <v>1.17</v>
      </c>
      <c r="J654" s="204">
        <v>1.17</v>
      </c>
      <c r="K654" s="201">
        <v>0.66</v>
      </c>
      <c r="L654" s="202">
        <v>0.6</v>
      </c>
      <c r="M654" s="203">
        <v>14.2</v>
      </c>
      <c r="N654" s="204">
        <v>15.1</v>
      </c>
      <c r="O654" s="201">
        <v>68.599999999999994</v>
      </c>
      <c r="P654" s="202">
        <v>69.8</v>
      </c>
      <c r="Q654" s="205">
        <v>0</v>
      </c>
      <c r="R654" s="206">
        <v>0</v>
      </c>
    </row>
    <row r="655" spans="1:18" x14ac:dyDescent="0.25">
      <c r="A655" s="181" t="s">
        <v>93</v>
      </c>
      <c r="B655" s="182">
        <v>4854</v>
      </c>
      <c r="C655" s="183">
        <v>4644</v>
      </c>
      <c r="D655" s="184">
        <v>792</v>
      </c>
      <c r="E655" s="184">
        <v>705</v>
      </c>
      <c r="F655" s="185">
        <v>10996</v>
      </c>
      <c r="G655" s="186">
        <v>100</v>
      </c>
      <c r="H655" s="187">
        <v>100</v>
      </c>
      <c r="I655" s="192">
        <v>0.8</v>
      </c>
      <c r="J655" s="193">
        <v>0.76</v>
      </c>
      <c r="K655" s="186">
        <v>0.19</v>
      </c>
      <c r="L655" s="187">
        <v>0.17</v>
      </c>
      <c r="M655" s="192">
        <v>69.7</v>
      </c>
      <c r="N655" s="193">
        <v>69.8</v>
      </c>
      <c r="O655" s="186">
        <v>75</v>
      </c>
      <c r="P655" s="187">
        <v>75</v>
      </c>
      <c r="Q655" s="194">
        <v>0</v>
      </c>
      <c r="R655" s="195">
        <v>0</v>
      </c>
    </row>
    <row r="656" spans="1:18" x14ac:dyDescent="0.25">
      <c r="A656" s="181" t="s">
        <v>94</v>
      </c>
      <c r="B656" s="182">
        <v>3980</v>
      </c>
      <c r="C656" s="183">
        <v>3714</v>
      </c>
      <c r="D656" s="184">
        <v>281</v>
      </c>
      <c r="E656" s="184">
        <v>244</v>
      </c>
      <c r="F656" s="185">
        <v>8219</v>
      </c>
      <c r="G656" s="186">
        <v>100</v>
      </c>
      <c r="H656" s="187">
        <v>100</v>
      </c>
      <c r="I656" s="192">
        <v>0.65</v>
      </c>
      <c r="J656" s="193">
        <v>0.61</v>
      </c>
      <c r="K656" s="186">
        <v>7.0000000000000007E-2</v>
      </c>
      <c r="L656" s="187">
        <v>0.06</v>
      </c>
      <c r="M656" s="192">
        <v>69.900000000000006</v>
      </c>
      <c r="N656" s="193">
        <v>69.900000000000006</v>
      </c>
      <c r="O656" s="186">
        <v>75</v>
      </c>
      <c r="P656" s="187">
        <v>75</v>
      </c>
      <c r="Q656" s="194">
        <v>0</v>
      </c>
      <c r="R656" s="195">
        <v>0</v>
      </c>
    </row>
    <row r="657" spans="1:18" x14ac:dyDescent="0.25">
      <c r="A657" s="181" t="s">
        <v>95</v>
      </c>
      <c r="B657" s="182">
        <v>3502</v>
      </c>
      <c r="C657" s="183">
        <v>3455</v>
      </c>
      <c r="D657" s="184">
        <v>241</v>
      </c>
      <c r="E657" s="184">
        <v>218</v>
      </c>
      <c r="F657" s="185">
        <v>7416</v>
      </c>
      <c r="G657" s="186">
        <v>100</v>
      </c>
      <c r="H657" s="187">
        <v>100</v>
      </c>
      <c r="I657" s="192">
        <v>0.57999999999999996</v>
      </c>
      <c r="J657" s="193">
        <v>0.56999999999999995</v>
      </c>
      <c r="K657" s="186">
        <v>0.06</v>
      </c>
      <c r="L657" s="187">
        <v>0.05</v>
      </c>
      <c r="M657" s="192">
        <v>69.900000000000006</v>
      </c>
      <c r="N657" s="193">
        <v>69.900000000000006</v>
      </c>
      <c r="O657" s="186">
        <v>75</v>
      </c>
      <c r="P657" s="187">
        <v>75</v>
      </c>
      <c r="Q657" s="194">
        <v>0</v>
      </c>
      <c r="R657" s="195">
        <v>0</v>
      </c>
    </row>
    <row r="658" spans="1:18" x14ac:dyDescent="0.25">
      <c r="A658" s="181" t="s">
        <v>96</v>
      </c>
      <c r="B658" s="182">
        <v>3006</v>
      </c>
      <c r="C658" s="183">
        <v>2658</v>
      </c>
      <c r="D658" s="184">
        <v>205</v>
      </c>
      <c r="E658" s="184">
        <v>166</v>
      </c>
      <c r="F658" s="185">
        <v>6035</v>
      </c>
      <c r="G658" s="186">
        <v>100</v>
      </c>
      <c r="H658" s="187">
        <v>100</v>
      </c>
      <c r="I658" s="192">
        <v>0.49</v>
      </c>
      <c r="J658" s="193">
        <v>0.44</v>
      </c>
      <c r="K658" s="186">
        <v>0.05</v>
      </c>
      <c r="L658" s="187">
        <v>0.04</v>
      </c>
      <c r="M658" s="192">
        <v>70</v>
      </c>
      <c r="N658" s="193">
        <v>70</v>
      </c>
      <c r="O658" s="186">
        <v>75</v>
      </c>
      <c r="P658" s="187">
        <v>75</v>
      </c>
      <c r="Q658" s="194">
        <v>0</v>
      </c>
      <c r="R658" s="195">
        <v>0</v>
      </c>
    </row>
    <row r="659" spans="1:18" x14ac:dyDescent="0.25">
      <c r="A659" s="181" t="s">
        <v>97</v>
      </c>
      <c r="B659" s="207">
        <v>2024</v>
      </c>
      <c r="C659" s="208">
        <v>1775</v>
      </c>
      <c r="D659" s="209">
        <v>137</v>
      </c>
      <c r="E659" s="209">
        <v>110</v>
      </c>
      <c r="F659" s="210">
        <v>4046</v>
      </c>
      <c r="G659" s="211">
        <v>100</v>
      </c>
      <c r="H659" s="212">
        <v>100</v>
      </c>
      <c r="I659" s="213">
        <v>0.33</v>
      </c>
      <c r="J659" s="214">
        <v>0.28999999999999998</v>
      </c>
      <c r="K659" s="211">
        <v>0.03</v>
      </c>
      <c r="L659" s="212">
        <v>0.03</v>
      </c>
      <c r="M659" s="213">
        <v>70</v>
      </c>
      <c r="N659" s="214">
        <v>70</v>
      </c>
      <c r="O659" s="211">
        <v>75</v>
      </c>
      <c r="P659" s="212">
        <v>75</v>
      </c>
      <c r="Q659" s="215">
        <v>0</v>
      </c>
      <c r="R659" s="216">
        <v>0</v>
      </c>
    </row>
    <row r="660" spans="1:18" x14ac:dyDescent="0.25">
      <c r="A660" s="181" t="s">
        <v>98</v>
      </c>
      <c r="B660" s="217">
        <v>106506</v>
      </c>
      <c r="C660" s="218">
        <v>106165</v>
      </c>
      <c r="D660" s="219">
        <v>26946</v>
      </c>
      <c r="E660" s="219">
        <v>26869</v>
      </c>
      <c r="F660" s="220">
        <v>266486</v>
      </c>
      <c r="G660" s="221">
        <v>100</v>
      </c>
      <c r="H660" s="222">
        <v>100</v>
      </c>
      <c r="I660" s="223"/>
      <c r="J660" s="223"/>
      <c r="K660" s="223"/>
      <c r="L660" s="223"/>
    </row>
    <row r="662" spans="1:18" x14ac:dyDescent="0.25">
      <c r="A662" s="64" t="s">
        <v>99</v>
      </c>
      <c r="B662" s="155">
        <v>212671</v>
      </c>
    </row>
    <row r="663" spans="1:18" x14ac:dyDescent="0.25">
      <c r="A663" s="64" t="s">
        <v>100</v>
      </c>
      <c r="B663" s="155">
        <v>53815</v>
      </c>
    </row>
    <row r="664" spans="1:18" x14ac:dyDescent="0.25">
      <c r="A664" s="64" t="s">
        <v>101</v>
      </c>
      <c r="B664" s="155">
        <v>266486</v>
      </c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245" t="s">
        <v>102</v>
      </c>
      <c r="B666" s="64"/>
      <c r="C666"/>
      <c r="D666"/>
      <c r="E666"/>
      <c r="F666"/>
      <c r="Q666"/>
      <c r="R666"/>
    </row>
    <row r="667" spans="1:18" x14ac:dyDescent="0.25">
      <c r="A667" s="64" t="s">
        <v>103</v>
      </c>
      <c r="B667" s="64">
        <v>1912</v>
      </c>
      <c r="C667"/>
      <c r="D667"/>
      <c r="E667"/>
      <c r="F667"/>
      <c r="Q667"/>
      <c r="R667"/>
    </row>
    <row r="668" spans="1:18" x14ac:dyDescent="0.25">
      <c r="A668" s="64" t="s">
        <v>104</v>
      </c>
      <c r="B668" s="64">
        <v>1910</v>
      </c>
      <c r="C668"/>
      <c r="D668"/>
      <c r="E668"/>
      <c r="F668"/>
      <c r="Q668"/>
      <c r="R668"/>
    </row>
    <row r="669" spans="1:18" x14ac:dyDescent="0.25">
      <c r="A669" s="64" t="s">
        <v>105</v>
      </c>
      <c r="B669" s="64">
        <v>1909</v>
      </c>
      <c r="C669"/>
      <c r="D669"/>
      <c r="E669"/>
      <c r="F669"/>
      <c r="Q669"/>
      <c r="R669"/>
    </row>
    <row r="670" spans="1:18" x14ac:dyDescent="0.25">
      <c r="A670" s="64" t="s">
        <v>106</v>
      </c>
      <c r="B670" s="64">
        <v>1911</v>
      </c>
      <c r="C670"/>
      <c r="D670"/>
      <c r="E670"/>
      <c r="F670"/>
      <c r="Q670"/>
      <c r="R670"/>
    </row>
    <row r="671" spans="1:18" x14ac:dyDescent="0.25">
      <c r="A671" s="64" t="s">
        <v>107</v>
      </c>
      <c r="B671" s="64">
        <v>1939</v>
      </c>
      <c r="C671"/>
      <c r="D671"/>
      <c r="E671"/>
      <c r="F671"/>
      <c r="Q671"/>
      <c r="R671"/>
    </row>
    <row r="672" spans="1:18" x14ac:dyDescent="0.25">
      <c r="A672" s="64" t="s">
        <v>108</v>
      </c>
      <c r="B672" s="64">
        <v>1936</v>
      </c>
      <c r="C672"/>
      <c r="D672"/>
      <c r="E672"/>
      <c r="F672"/>
      <c r="Q672"/>
      <c r="R672"/>
    </row>
    <row r="673" spans="1:18" x14ac:dyDescent="0.25">
      <c r="A673" s="64" t="s">
        <v>109</v>
      </c>
      <c r="B673" s="64">
        <v>1937</v>
      </c>
      <c r="C673"/>
      <c r="D673"/>
      <c r="E673"/>
      <c r="F673"/>
      <c r="Q673"/>
      <c r="R673"/>
    </row>
    <row r="674" spans="1:18" x14ac:dyDescent="0.25">
      <c r="A674" s="64" t="s">
        <v>110</v>
      </c>
      <c r="B674" s="64">
        <v>1938</v>
      </c>
      <c r="C674"/>
      <c r="D674"/>
      <c r="E674"/>
      <c r="F674"/>
      <c r="Q674"/>
      <c r="R674"/>
    </row>
    <row r="676" spans="1:18" x14ac:dyDescent="0.25">
      <c r="A676" s="156" t="s">
        <v>125</v>
      </c>
      <c r="B676" s="157" t="s">
        <v>61</v>
      </c>
      <c r="C676" s="157"/>
    </row>
    <row r="678" spans="1:18" ht="15.75" thickBot="1" x14ac:dyDescent="0.3">
      <c r="A678" s="245" t="s">
        <v>62</v>
      </c>
      <c r="B678" s="388" t="s">
        <v>63</v>
      </c>
      <c r="C678" s="389" t="s">
        <v>63</v>
      </c>
      <c r="D678" s="389" t="s">
        <v>63</v>
      </c>
      <c r="E678" s="389" t="s">
        <v>63</v>
      </c>
      <c r="F678" s="390" t="s">
        <v>64</v>
      </c>
      <c r="G678" s="391" t="s">
        <v>64</v>
      </c>
      <c r="H678" s="392" t="s">
        <v>65</v>
      </c>
      <c r="I678" s="393" t="s">
        <v>65</v>
      </c>
      <c r="J678" s="391" t="s">
        <v>65</v>
      </c>
      <c r="K678" s="391" t="s">
        <v>65</v>
      </c>
      <c r="L678" s="392" t="s">
        <v>66</v>
      </c>
      <c r="M678" s="393" t="s">
        <v>66</v>
      </c>
      <c r="N678" s="391" t="s">
        <v>66</v>
      </c>
      <c r="O678" s="391" t="s">
        <v>66</v>
      </c>
      <c r="P678" s="392" t="s">
        <v>67</v>
      </c>
      <c r="Q678" s="394" t="s">
        <v>67</v>
      </c>
      <c r="R678" s="395"/>
    </row>
    <row r="679" spans="1:18" x14ac:dyDescent="0.25">
      <c r="A679" s="3" t="s">
        <v>68</v>
      </c>
      <c r="B679" s="160" t="s">
        <v>69</v>
      </c>
      <c r="C679" s="161" t="s">
        <v>69</v>
      </c>
      <c r="D679" s="162" t="s">
        <v>70</v>
      </c>
      <c r="E679" s="162" t="s">
        <v>70</v>
      </c>
      <c r="F679" s="163" t="s">
        <v>71</v>
      </c>
      <c r="G679" s="164" t="s">
        <v>70</v>
      </c>
      <c r="H679" s="165" t="s">
        <v>70</v>
      </c>
      <c r="I679" s="166" t="s">
        <v>69</v>
      </c>
      <c r="J679" s="167" t="s">
        <v>69</v>
      </c>
      <c r="K679" s="164" t="s">
        <v>70</v>
      </c>
      <c r="L679" s="165" t="s">
        <v>70</v>
      </c>
      <c r="M679" s="166" t="s">
        <v>69</v>
      </c>
      <c r="N679" s="167" t="s">
        <v>69</v>
      </c>
      <c r="O679" s="164" t="s">
        <v>70</v>
      </c>
      <c r="P679" s="165" t="s">
        <v>70</v>
      </c>
      <c r="Q679" s="168" t="s">
        <v>70</v>
      </c>
      <c r="R679" s="169" t="s">
        <v>70</v>
      </c>
    </row>
    <row r="680" spans="1:18" x14ac:dyDescent="0.25">
      <c r="A680" s="170" t="s">
        <v>72</v>
      </c>
      <c r="B680" s="171" t="s">
        <v>4</v>
      </c>
      <c r="C680" s="172" t="s">
        <v>5</v>
      </c>
      <c r="D680" s="173" t="s">
        <v>4</v>
      </c>
      <c r="E680" s="173" t="s">
        <v>5</v>
      </c>
      <c r="F680" s="174" t="s">
        <v>73</v>
      </c>
      <c r="G680" s="175" t="s">
        <v>4</v>
      </c>
      <c r="H680" s="176" t="s">
        <v>5</v>
      </c>
      <c r="I680" s="177" t="s">
        <v>4</v>
      </c>
      <c r="J680" s="178" t="s">
        <v>5</v>
      </c>
      <c r="K680" s="175" t="s">
        <v>4</v>
      </c>
      <c r="L680" s="176" t="s">
        <v>5</v>
      </c>
      <c r="M680" s="177" t="s">
        <v>4</v>
      </c>
      <c r="N680" s="178" t="s">
        <v>5</v>
      </c>
      <c r="O680" s="175" t="s">
        <v>4</v>
      </c>
      <c r="P680" s="176" t="s">
        <v>5</v>
      </c>
      <c r="Q680" s="179" t="s">
        <v>4</v>
      </c>
      <c r="R680" s="180" t="s">
        <v>5</v>
      </c>
    </row>
    <row r="681" spans="1:18" x14ac:dyDescent="0.25">
      <c r="A681" s="181" t="s">
        <v>74</v>
      </c>
      <c r="B681" s="182">
        <v>1073</v>
      </c>
      <c r="C681" s="183">
        <v>1071</v>
      </c>
      <c r="D681" s="184">
        <v>111</v>
      </c>
      <c r="E681" s="184">
        <v>114</v>
      </c>
      <c r="F681" s="185">
        <v>2368</v>
      </c>
      <c r="G681" s="186">
        <v>100</v>
      </c>
      <c r="H681" s="187">
        <v>100</v>
      </c>
      <c r="I681" s="188">
        <v>0.13</v>
      </c>
      <c r="J681" s="189">
        <v>0.13</v>
      </c>
      <c r="K681" s="190">
        <v>0.03</v>
      </c>
      <c r="L681" s="191">
        <v>0.03</v>
      </c>
      <c r="M681" s="192">
        <v>70</v>
      </c>
      <c r="N681" s="193">
        <v>70</v>
      </c>
      <c r="O681" s="186">
        <v>75</v>
      </c>
      <c r="P681" s="187">
        <v>75</v>
      </c>
      <c r="Q681" s="194">
        <v>0.35</v>
      </c>
      <c r="R681" s="195">
        <v>0.35</v>
      </c>
    </row>
    <row r="682" spans="1:18" x14ac:dyDescent="0.25">
      <c r="A682" s="181" t="s">
        <v>75</v>
      </c>
      <c r="B682" s="182">
        <v>654</v>
      </c>
      <c r="C682" s="183">
        <v>650</v>
      </c>
      <c r="D682" s="184">
        <v>68</v>
      </c>
      <c r="E682" s="184">
        <v>69</v>
      </c>
      <c r="F682" s="185">
        <v>1441</v>
      </c>
      <c r="G682" s="186">
        <v>100</v>
      </c>
      <c r="H682" s="187">
        <v>100</v>
      </c>
      <c r="I682" s="192">
        <v>0.08</v>
      </c>
      <c r="J682" s="193">
        <v>0.08</v>
      </c>
      <c r="K682" s="186">
        <v>0.02</v>
      </c>
      <c r="L682" s="187">
        <v>0.02</v>
      </c>
      <c r="M682" s="192">
        <v>70</v>
      </c>
      <c r="N682" s="193">
        <v>70</v>
      </c>
      <c r="O682" s="186">
        <v>75</v>
      </c>
      <c r="P682" s="187">
        <v>75</v>
      </c>
      <c r="Q682" s="194">
        <v>0.35</v>
      </c>
      <c r="R682" s="195">
        <v>0.35</v>
      </c>
    </row>
    <row r="683" spans="1:18" x14ac:dyDescent="0.25">
      <c r="A683" s="181" t="s">
        <v>76</v>
      </c>
      <c r="B683" s="182">
        <v>534</v>
      </c>
      <c r="C683" s="183">
        <v>541</v>
      </c>
      <c r="D683" s="184">
        <v>55</v>
      </c>
      <c r="E683" s="184">
        <v>57</v>
      </c>
      <c r="F683" s="185">
        <v>1188</v>
      </c>
      <c r="G683" s="186">
        <v>100</v>
      </c>
      <c r="H683" s="187">
        <v>100</v>
      </c>
      <c r="I683" s="192">
        <v>0.06</v>
      </c>
      <c r="J683" s="193">
        <v>7.0000000000000007E-2</v>
      </c>
      <c r="K683" s="186">
        <v>0.01</v>
      </c>
      <c r="L683" s="187">
        <v>0.01</v>
      </c>
      <c r="M683" s="192">
        <v>70</v>
      </c>
      <c r="N683" s="193">
        <v>70</v>
      </c>
      <c r="O683" s="186">
        <v>75</v>
      </c>
      <c r="P683" s="187">
        <v>75</v>
      </c>
      <c r="Q683" s="194">
        <v>0.35</v>
      </c>
      <c r="R683" s="195">
        <v>0.35</v>
      </c>
    </row>
    <row r="684" spans="1:18" x14ac:dyDescent="0.25">
      <c r="A684" s="181" t="s">
        <v>77</v>
      </c>
      <c r="B684" s="182">
        <v>561</v>
      </c>
      <c r="C684" s="183">
        <v>617</v>
      </c>
      <c r="D684" s="184">
        <v>58</v>
      </c>
      <c r="E684" s="184">
        <v>66</v>
      </c>
      <c r="F684" s="185">
        <v>1302</v>
      </c>
      <c r="G684" s="186">
        <v>100</v>
      </c>
      <c r="H684" s="187">
        <v>100</v>
      </c>
      <c r="I684" s="192">
        <v>7.0000000000000007E-2</v>
      </c>
      <c r="J684" s="193">
        <v>7.0000000000000007E-2</v>
      </c>
      <c r="K684" s="186">
        <v>0.01</v>
      </c>
      <c r="L684" s="187">
        <v>0.02</v>
      </c>
      <c r="M684" s="192">
        <v>70</v>
      </c>
      <c r="N684" s="193">
        <v>70</v>
      </c>
      <c r="O684" s="186">
        <v>75</v>
      </c>
      <c r="P684" s="187">
        <v>75</v>
      </c>
      <c r="Q684" s="194">
        <v>0.35</v>
      </c>
      <c r="R684" s="195">
        <v>0.35</v>
      </c>
    </row>
    <row r="685" spans="1:18" x14ac:dyDescent="0.25">
      <c r="A685" s="181" t="s">
        <v>78</v>
      </c>
      <c r="B685" s="182">
        <v>815</v>
      </c>
      <c r="C685" s="183">
        <v>976</v>
      </c>
      <c r="D685" s="184">
        <v>84</v>
      </c>
      <c r="E685" s="184">
        <v>104</v>
      </c>
      <c r="F685" s="185">
        <v>1979</v>
      </c>
      <c r="G685" s="186">
        <v>100</v>
      </c>
      <c r="H685" s="187">
        <v>100</v>
      </c>
      <c r="I685" s="192">
        <v>0.1</v>
      </c>
      <c r="J685" s="193">
        <v>0.12</v>
      </c>
      <c r="K685" s="186">
        <v>0.02</v>
      </c>
      <c r="L685" s="187">
        <v>0.02</v>
      </c>
      <c r="M685" s="192">
        <v>70</v>
      </c>
      <c r="N685" s="193">
        <v>70</v>
      </c>
      <c r="O685" s="186">
        <v>75</v>
      </c>
      <c r="P685" s="187">
        <v>75</v>
      </c>
      <c r="Q685" s="194">
        <v>0.35</v>
      </c>
      <c r="R685" s="195">
        <v>0.35</v>
      </c>
    </row>
    <row r="686" spans="1:18" x14ac:dyDescent="0.25">
      <c r="A686" s="181" t="s">
        <v>79</v>
      </c>
      <c r="B686" s="182">
        <v>1852</v>
      </c>
      <c r="C686" s="183">
        <v>2178</v>
      </c>
      <c r="D686" s="184">
        <v>191</v>
      </c>
      <c r="E686" s="184">
        <v>231</v>
      </c>
      <c r="F686" s="185">
        <v>4453</v>
      </c>
      <c r="G686" s="186">
        <v>100</v>
      </c>
      <c r="H686" s="187">
        <v>100</v>
      </c>
      <c r="I686" s="192">
        <v>0.22</v>
      </c>
      <c r="J686" s="193">
        <v>0.26</v>
      </c>
      <c r="K686" s="186">
        <v>0.05</v>
      </c>
      <c r="L686" s="187">
        <v>0.06</v>
      </c>
      <c r="M686" s="192">
        <v>70</v>
      </c>
      <c r="N686" s="193">
        <v>70</v>
      </c>
      <c r="O686" s="186">
        <v>75</v>
      </c>
      <c r="P686" s="187">
        <v>75</v>
      </c>
      <c r="Q686" s="194">
        <v>0.35</v>
      </c>
      <c r="R686" s="195">
        <v>0.35</v>
      </c>
    </row>
    <row r="687" spans="1:18" x14ac:dyDescent="0.25">
      <c r="A687" s="181" t="s">
        <v>80</v>
      </c>
      <c r="B687" s="182">
        <v>4454</v>
      </c>
      <c r="C687" s="183">
        <v>4768</v>
      </c>
      <c r="D687" s="184">
        <v>1104</v>
      </c>
      <c r="E687" s="184">
        <v>1244</v>
      </c>
      <c r="F687" s="185">
        <v>11571</v>
      </c>
      <c r="G687" s="186">
        <v>100</v>
      </c>
      <c r="H687" s="187">
        <v>100</v>
      </c>
      <c r="I687" s="192">
        <v>0.54</v>
      </c>
      <c r="J687" s="193">
        <v>0.57999999999999996</v>
      </c>
      <c r="K687" s="186">
        <v>0.26</v>
      </c>
      <c r="L687" s="187">
        <v>0.3</v>
      </c>
      <c r="M687" s="192">
        <v>70</v>
      </c>
      <c r="N687" s="193">
        <v>69.900000000000006</v>
      </c>
      <c r="O687" s="186">
        <v>75</v>
      </c>
      <c r="P687" s="187">
        <v>75</v>
      </c>
      <c r="Q687" s="194">
        <v>0.35</v>
      </c>
      <c r="R687" s="195">
        <v>0.35</v>
      </c>
    </row>
    <row r="688" spans="1:18" x14ac:dyDescent="0.25">
      <c r="A688" s="196" t="s">
        <v>81</v>
      </c>
      <c r="B688" s="197">
        <v>8056</v>
      </c>
      <c r="C688" s="198">
        <v>7290</v>
      </c>
      <c r="D688" s="199">
        <v>3694</v>
      </c>
      <c r="E688" s="199">
        <v>3759</v>
      </c>
      <c r="F688" s="200">
        <v>22800</v>
      </c>
      <c r="G688" s="201">
        <v>100</v>
      </c>
      <c r="H688" s="202">
        <v>100</v>
      </c>
      <c r="I688" s="203">
        <v>0.98</v>
      </c>
      <c r="J688" s="204">
        <v>0.88</v>
      </c>
      <c r="K688" s="201">
        <v>0.88</v>
      </c>
      <c r="L688" s="202">
        <v>0.89</v>
      </c>
      <c r="M688" s="203">
        <v>32.5</v>
      </c>
      <c r="N688" s="204">
        <v>57.8</v>
      </c>
      <c r="O688" s="201">
        <v>61.9</v>
      </c>
      <c r="P688" s="202">
        <v>55.8</v>
      </c>
      <c r="Q688" s="205">
        <v>2.2599999999999998</v>
      </c>
      <c r="R688" s="206">
        <v>2.4700000000000002</v>
      </c>
    </row>
    <row r="689" spans="1:18" x14ac:dyDescent="0.25">
      <c r="A689" s="196" t="s">
        <v>82</v>
      </c>
      <c r="B689" s="197">
        <v>7873</v>
      </c>
      <c r="C689" s="198">
        <v>6980</v>
      </c>
      <c r="D689" s="199">
        <v>3630</v>
      </c>
      <c r="E689" s="199">
        <v>3624</v>
      </c>
      <c r="F689" s="200">
        <v>22106</v>
      </c>
      <c r="G689" s="201">
        <v>100</v>
      </c>
      <c r="H689" s="202">
        <v>100</v>
      </c>
      <c r="I689" s="203">
        <v>0.96</v>
      </c>
      <c r="J689" s="204">
        <v>0.85</v>
      </c>
      <c r="K689" s="201">
        <v>0.86</v>
      </c>
      <c r="L689" s="202">
        <v>0.86</v>
      </c>
      <c r="M689" s="203">
        <v>37.799999999999997</v>
      </c>
      <c r="N689" s="204">
        <v>63.4</v>
      </c>
      <c r="O689" s="201">
        <v>64.599999999999994</v>
      </c>
      <c r="P689" s="202">
        <v>62.7</v>
      </c>
      <c r="Q689" s="205">
        <v>2.0099999999999998</v>
      </c>
      <c r="R689" s="206">
        <v>2.0299999999999998</v>
      </c>
    </row>
    <row r="690" spans="1:18" x14ac:dyDescent="0.25">
      <c r="A690" s="196" t="s">
        <v>83</v>
      </c>
      <c r="B690" s="197">
        <v>7231</v>
      </c>
      <c r="C690" s="198">
        <v>6537</v>
      </c>
      <c r="D690" s="199">
        <v>3151</v>
      </c>
      <c r="E690" s="199">
        <v>3355</v>
      </c>
      <c r="F690" s="200">
        <v>20275</v>
      </c>
      <c r="G690" s="201">
        <v>100</v>
      </c>
      <c r="H690" s="202">
        <v>100</v>
      </c>
      <c r="I690" s="203">
        <v>0.88</v>
      </c>
      <c r="J690" s="204">
        <v>0.79</v>
      </c>
      <c r="K690" s="201">
        <v>0.75</v>
      </c>
      <c r="L690" s="202">
        <v>0.8</v>
      </c>
      <c r="M690" s="203">
        <v>65.5</v>
      </c>
      <c r="N690" s="204">
        <v>67</v>
      </c>
      <c r="O690" s="201">
        <v>69.400000000000006</v>
      </c>
      <c r="P690" s="202">
        <v>68.099999999999994</v>
      </c>
      <c r="Q690" s="205">
        <v>0.93</v>
      </c>
      <c r="R690" s="206">
        <v>1.26</v>
      </c>
    </row>
    <row r="691" spans="1:18" x14ac:dyDescent="0.25">
      <c r="A691" s="181" t="s">
        <v>84</v>
      </c>
      <c r="B691" s="182">
        <v>5556</v>
      </c>
      <c r="C691" s="183">
        <v>5552</v>
      </c>
      <c r="D691" s="184">
        <v>1572</v>
      </c>
      <c r="E691" s="184">
        <v>1654</v>
      </c>
      <c r="F691" s="185">
        <v>14333</v>
      </c>
      <c r="G691" s="186">
        <v>100</v>
      </c>
      <c r="H691" s="187">
        <v>100</v>
      </c>
      <c r="I691" s="192">
        <v>0.67</v>
      </c>
      <c r="J691" s="193">
        <v>0.67</v>
      </c>
      <c r="K691" s="186">
        <v>0.37</v>
      </c>
      <c r="L691" s="187">
        <v>0.39</v>
      </c>
      <c r="M691" s="192">
        <v>69.900000000000006</v>
      </c>
      <c r="N691" s="193">
        <v>69.900000000000006</v>
      </c>
      <c r="O691" s="186">
        <v>75</v>
      </c>
      <c r="P691" s="187">
        <v>74.900000000000006</v>
      </c>
      <c r="Q691" s="194">
        <v>0.35</v>
      </c>
      <c r="R691" s="195">
        <v>0.35</v>
      </c>
    </row>
    <row r="692" spans="1:18" x14ac:dyDescent="0.25">
      <c r="A692" s="181" t="s">
        <v>85</v>
      </c>
      <c r="B692" s="182">
        <v>5815</v>
      </c>
      <c r="C692" s="183">
        <v>5885</v>
      </c>
      <c r="D692" s="184">
        <v>1154</v>
      </c>
      <c r="E692" s="184">
        <v>1279</v>
      </c>
      <c r="F692" s="185">
        <v>14133</v>
      </c>
      <c r="G692" s="186">
        <v>100</v>
      </c>
      <c r="H692" s="187">
        <v>100</v>
      </c>
      <c r="I692" s="192">
        <v>0.71</v>
      </c>
      <c r="J692" s="193">
        <v>0.71</v>
      </c>
      <c r="K692" s="186">
        <v>0.27</v>
      </c>
      <c r="L692" s="187">
        <v>0.3</v>
      </c>
      <c r="M692" s="192">
        <v>69.900000000000006</v>
      </c>
      <c r="N692" s="193">
        <v>69.900000000000006</v>
      </c>
      <c r="O692" s="186">
        <v>75</v>
      </c>
      <c r="P692" s="187">
        <v>75</v>
      </c>
      <c r="Q692" s="194">
        <v>0.35</v>
      </c>
      <c r="R692" s="195">
        <v>0.35</v>
      </c>
    </row>
    <row r="693" spans="1:18" x14ac:dyDescent="0.25">
      <c r="A693" s="181" t="s">
        <v>86</v>
      </c>
      <c r="B693" s="182">
        <v>5898</v>
      </c>
      <c r="C693" s="183">
        <v>6006</v>
      </c>
      <c r="D693" s="184">
        <v>1236</v>
      </c>
      <c r="E693" s="184">
        <v>1369</v>
      </c>
      <c r="F693" s="185">
        <v>14509</v>
      </c>
      <c r="G693" s="186">
        <v>100</v>
      </c>
      <c r="H693" s="187">
        <v>100</v>
      </c>
      <c r="I693" s="192">
        <v>0.72</v>
      </c>
      <c r="J693" s="193">
        <v>0.73</v>
      </c>
      <c r="K693" s="186">
        <v>0.28999999999999998</v>
      </c>
      <c r="L693" s="187">
        <v>0.33</v>
      </c>
      <c r="M693" s="192">
        <v>69.900000000000006</v>
      </c>
      <c r="N693" s="193">
        <v>69.900000000000006</v>
      </c>
      <c r="O693" s="186">
        <v>75</v>
      </c>
      <c r="P693" s="187">
        <v>75</v>
      </c>
      <c r="Q693" s="194">
        <v>0.35</v>
      </c>
      <c r="R693" s="195">
        <v>0.35</v>
      </c>
    </row>
    <row r="694" spans="1:18" x14ac:dyDescent="0.25">
      <c r="A694" s="181" t="s">
        <v>87</v>
      </c>
      <c r="B694" s="182">
        <v>5908</v>
      </c>
      <c r="C694" s="183">
        <v>6027</v>
      </c>
      <c r="D694" s="184">
        <v>1247</v>
      </c>
      <c r="E694" s="184">
        <v>1399</v>
      </c>
      <c r="F694" s="185">
        <v>14582</v>
      </c>
      <c r="G694" s="186">
        <v>100</v>
      </c>
      <c r="H694" s="187">
        <v>100</v>
      </c>
      <c r="I694" s="192">
        <v>0.72</v>
      </c>
      <c r="J694" s="193">
        <v>0.73</v>
      </c>
      <c r="K694" s="186">
        <v>0.3</v>
      </c>
      <c r="L694" s="187">
        <v>0.33</v>
      </c>
      <c r="M694" s="192">
        <v>69.900000000000006</v>
      </c>
      <c r="N694" s="193">
        <v>69.900000000000006</v>
      </c>
      <c r="O694" s="186">
        <v>75</v>
      </c>
      <c r="P694" s="187">
        <v>75</v>
      </c>
      <c r="Q694" s="194">
        <v>0.35</v>
      </c>
      <c r="R694" s="195">
        <v>0.35</v>
      </c>
    </row>
    <row r="695" spans="1:18" x14ac:dyDescent="0.25">
      <c r="A695" s="181" t="s">
        <v>88</v>
      </c>
      <c r="B695" s="182">
        <v>5782</v>
      </c>
      <c r="C695" s="183">
        <v>5829</v>
      </c>
      <c r="D695" s="184">
        <v>1794</v>
      </c>
      <c r="E695" s="184">
        <v>1924</v>
      </c>
      <c r="F695" s="185">
        <v>15330</v>
      </c>
      <c r="G695" s="186">
        <v>100</v>
      </c>
      <c r="H695" s="187">
        <v>100</v>
      </c>
      <c r="I695" s="192">
        <v>0.7</v>
      </c>
      <c r="J695" s="193">
        <v>0.71</v>
      </c>
      <c r="K695" s="186">
        <v>0.43</v>
      </c>
      <c r="L695" s="187">
        <v>0.46</v>
      </c>
      <c r="M695" s="192">
        <v>69.900000000000006</v>
      </c>
      <c r="N695" s="193">
        <v>69.900000000000006</v>
      </c>
      <c r="O695" s="186">
        <v>74.900000000000006</v>
      </c>
      <c r="P695" s="187">
        <v>74.900000000000006</v>
      </c>
      <c r="Q695" s="194">
        <v>0.35</v>
      </c>
      <c r="R695" s="195">
        <v>0.35</v>
      </c>
    </row>
    <row r="696" spans="1:18" x14ac:dyDescent="0.25">
      <c r="A696" s="181" t="s">
        <v>89</v>
      </c>
      <c r="B696" s="182">
        <v>6245</v>
      </c>
      <c r="C696" s="183">
        <v>6204</v>
      </c>
      <c r="D696" s="184">
        <v>2703</v>
      </c>
      <c r="E696" s="184">
        <v>2486</v>
      </c>
      <c r="F696" s="185">
        <v>17638</v>
      </c>
      <c r="G696" s="186">
        <v>100</v>
      </c>
      <c r="H696" s="187">
        <v>100</v>
      </c>
      <c r="I696" s="192">
        <v>0.76</v>
      </c>
      <c r="J696" s="193">
        <v>0.75</v>
      </c>
      <c r="K696" s="186">
        <v>0.64</v>
      </c>
      <c r="L696" s="187">
        <v>0.59</v>
      </c>
      <c r="M696" s="192">
        <v>69.099999999999994</v>
      </c>
      <c r="N696" s="193">
        <v>69.900000000000006</v>
      </c>
      <c r="O696" s="186">
        <v>73.7</v>
      </c>
      <c r="P696" s="187">
        <v>74.900000000000006</v>
      </c>
      <c r="Q696" s="194">
        <v>0.45</v>
      </c>
      <c r="R696" s="195">
        <v>0.37</v>
      </c>
    </row>
    <row r="697" spans="1:18" x14ac:dyDescent="0.25">
      <c r="A697" s="196" t="s">
        <v>90</v>
      </c>
      <c r="B697" s="197">
        <v>7060</v>
      </c>
      <c r="C697" s="198">
        <v>7604</v>
      </c>
      <c r="D697" s="199">
        <v>3484</v>
      </c>
      <c r="E697" s="199">
        <v>3448</v>
      </c>
      <c r="F697" s="200">
        <v>21596</v>
      </c>
      <c r="G697" s="201">
        <v>100</v>
      </c>
      <c r="H697" s="202">
        <v>100</v>
      </c>
      <c r="I697" s="203">
        <v>0.86</v>
      </c>
      <c r="J697" s="204">
        <v>0.92</v>
      </c>
      <c r="K697" s="201">
        <v>0.83</v>
      </c>
      <c r="L697" s="202">
        <v>0.82</v>
      </c>
      <c r="M697" s="203">
        <v>64.900000000000006</v>
      </c>
      <c r="N697" s="204">
        <v>52</v>
      </c>
      <c r="O697" s="201">
        <v>66.2</v>
      </c>
      <c r="P697" s="202">
        <v>67.599999999999994</v>
      </c>
      <c r="Q697" s="205">
        <v>1.63</v>
      </c>
      <c r="R697" s="206">
        <v>1.55</v>
      </c>
    </row>
    <row r="698" spans="1:18" x14ac:dyDescent="0.25">
      <c r="A698" s="196" t="s">
        <v>91</v>
      </c>
      <c r="B698" s="197">
        <v>7380</v>
      </c>
      <c r="C698" s="198">
        <v>7850</v>
      </c>
      <c r="D698" s="199">
        <v>3514</v>
      </c>
      <c r="E698" s="199">
        <v>3669</v>
      </c>
      <c r="F698" s="200">
        <v>22414</v>
      </c>
      <c r="G698" s="201">
        <v>100</v>
      </c>
      <c r="H698" s="202">
        <v>100</v>
      </c>
      <c r="I698" s="203">
        <v>0.9</v>
      </c>
      <c r="J698" s="204">
        <v>0.95</v>
      </c>
      <c r="K698" s="201">
        <v>0.84</v>
      </c>
      <c r="L698" s="202">
        <v>0.87</v>
      </c>
      <c r="M698" s="203">
        <v>62.3</v>
      </c>
      <c r="N698" s="204">
        <v>38.200000000000003</v>
      </c>
      <c r="O698" s="201">
        <v>63.2</v>
      </c>
      <c r="P698" s="202">
        <v>63.5</v>
      </c>
      <c r="Q698" s="205">
        <v>2.0499999999999998</v>
      </c>
      <c r="R698" s="206">
        <v>2.1800000000000002</v>
      </c>
    </row>
    <row r="699" spans="1:18" x14ac:dyDescent="0.25">
      <c r="A699" s="196" t="s">
        <v>92</v>
      </c>
      <c r="B699" s="197">
        <v>6987</v>
      </c>
      <c r="C699" s="198">
        <v>7432</v>
      </c>
      <c r="D699" s="199">
        <v>3448</v>
      </c>
      <c r="E699" s="199">
        <v>3377</v>
      </c>
      <c r="F699" s="200">
        <v>21245</v>
      </c>
      <c r="G699" s="201">
        <v>100</v>
      </c>
      <c r="H699" s="202">
        <v>100</v>
      </c>
      <c r="I699" s="203">
        <v>0.85</v>
      </c>
      <c r="J699" s="204">
        <v>0.9</v>
      </c>
      <c r="K699" s="201">
        <v>0.82</v>
      </c>
      <c r="L699" s="202">
        <v>0.8</v>
      </c>
      <c r="M699" s="203">
        <v>65.400000000000006</v>
      </c>
      <c r="N699" s="204">
        <v>60.7</v>
      </c>
      <c r="O699" s="201">
        <v>67</v>
      </c>
      <c r="P699" s="202">
        <v>68.5</v>
      </c>
      <c r="Q699" s="205">
        <v>1.53</v>
      </c>
      <c r="R699" s="206">
        <v>1.32</v>
      </c>
    </row>
    <row r="700" spans="1:18" x14ac:dyDescent="0.25">
      <c r="A700" s="181" t="s">
        <v>93</v>
      </c>
      <c r="B700" s="182">
        <v>4733</v>
      </c>
      <c r="C700" s="183">
        <v>4525</v>
      </c>
      <c r="D700" s="184">
        <v>1198</v>
      </c>
      <c r="E700" s="184">
        <v>1165</v>
      </c>
      <c r="F700" s="185">
        <v>11622</v>
      </c>
      <c r="G700" s="186">
        <v>100</v>
      </c>
      <c r="H700" s="187">
        <v>100</v>
      </c>
      <c r="I700" s="192">
        <v>0.56999999999999995</v>
      </c>
      <c r="J700" s="193">
        <v>0.55000000000000004</v>
      </c>
      <c r="K700" s="186">
        <v>0.28999999999999998</v>
      </c>
      <c r="L700" s="187">
        <v>0.28000000000000003</v>
      </c>
      <c r="M700" s="192">
        <v>70</v>
      </c>
      <c r="N700" s="193">
        <v>70</v>
      </c>
      <c r="O700" s="186">
        <v>75</v>
      </c>
      <c r="P700" s="187">
        <v>75</v>
      </c>
      <c r="Q700" s="194">
        <v>0.35</v>
      </c>
      <c r="R700" s="195">
        <v>0.35</v>
      </c>
    </row>
    <row r="701" spans="1:18" x14ac:dyDescent="0.25">
      <c r="A701" s="181" t="s">
        <v>94</v>
      </c>
      <c r="B701" s="182">
        <v>4050</v>
      </c>
      <c r="C701" s="183">
        <v>3816</v>
      </c>
      <c r="D701" s="184">
        <v>432</v>
      </c>
      <c r="E701" s="184">
        <v>415</v>
      </c>
      <c r="F701" s="185">
        <v>8712</v>
      </c>
      <c r="G701" s="186">
        <v>100</v>
      </c>
      <c r="H701" s="187">
        <v>100</v>
      </c>
      <c r="I701" s="192">
        <v>0.49</v>
      </c>
      <c r="J701" s="193">
        <v>0.46</v>
      </c>
      <c r="K701" s="186">
        <v>0.1</v>
      </c>
      <c r="L701" s="187">
        <v>0.1</v>
      </c>
      <c r="M701" s="192">
        <v>70</v>
      </c>
      <c r="N701" s="193">
        <v>70</v>
      </c>
      <c r="O701" s="186">
        <v>75</v>
      </c>
      <c r="P701" s="187">
        <v>75</v>
      </c>
      <c r="Q701" s="194">
        <v>0.35</v>
      </c>
      <c r="R701" s="195">
        <v>0.35</v>
      </c>
    </row>
    <row r="702" spans="1:18" x14ac:dyDescent="0.25">
      <c r="A702" s="181" t="s">
        <v>95</v>
      </c>
      <c r="B702" s="182">
        <v>3567</v>
      </c>
      <c r="C702" s="183">
        <v>3546</v>
      </c>
      <c r="D702" s="184">
        <v>374</v>
      </c>
      <c r="E702" s="184">
        <v>381</v>
      </c>
      <c r="F702" s="185">
        <v>7868</v>
      </c>
      <c r="G702" s="186">
        <v>100</v>
      </c>
      <c r="H702" s="187">
        <v>100</v>
      </c>
      <c r="I702" s="192">
        <v>0.43</v>
      </c>
      <c r="J702" s="193">
        <v>0.43</v>
      </c>
      <c r="K702" s="186">
        <v>0.09</v>
      </c>
      <c r="L702" s="187">
        <v>0.09</v>
      </c>
      <c r="M702" s="192">
        <v>70</v>
      </c>
      <c r="N702" s="193">
        <v>70</v>
      </c>
      <c r="O702" s="186">
        <v>75</v>
      </c>
      <c r="P702" s="187">
        <v>75</v>
      </c>
      <c r="Q702" s="194">
        <v>0.35</v>
      </c>
      <c r="R702" s="195">
        <v>0.35</v>
      </c>
    </row>
    <row r="703" spans="1:18" x14ac:dyDescent="0.25">
      <c r="A703" s="181" t="s">
        <v>96</v>
      </c>
      <c r="B703" s="182">
        <v>3063</v>
      </c>
      <c r="C703" s="183">
        <v>2728</v>
      </c>
      <c r="D703" s="184">
        <v>318</v>
      </c>
      <c r="E703" s="184">
        <v>290</v>
      </c>
      <c r="F703" s="185">
        <v>6400</v>
      </c>
      <c r="G703" s="186">
        <v>100</v>
      </c>
      <c r="H703" s="187">
        <v>100</v>
      </c>
      <c r="I703" s="192">
        <v>0.37</v>
      </c>
      <c r="J703" s="193">
        <v>0.33</v>
      </c>
      <c r="K703" s="186">
        <v>0.08</v>
      </c>
      <c r="L703" s="187">
        <v>7.0000000000000007E-2</v>
      </c>
      <c r="M703" s="192">
        <v>70</v>
      </c>
      <c r="N703" s="193">
        <v>70</v>
      </c>
      <c r="O703" s="186">
        <v>75</v>
      </c>
      <c r="P703" s="187">
        <v>75</v>
      </c>
      <c r="Q703" s="194">
        <v>0.35</v>
      </c>
      <c r="R703" s="195">
        <v>0.35</v>
      </c>
    </row>
    <row r="704" spans="1:18" x14ac:dyDescent="0.25">
      <c r="A704" s="181" t="s">
        <v>97</v>
      </c>
      <c r="B704" s="207">
        <v>2065</v>
      </c>
      <c r="C704" s="208">
        <v>1824</v>
      </c>
      <c r="D704" s="209">
        <v>213</v>
      </c>
      <c r="E704" s="209">
        <v>194</v>
      </c>
      <c r="F704" s="210">
        <v>4296</v>
      </c>
      <c r="G704" s="211">
        <v>100</v>
      </c>
      <c r="H704" s="212">
        <v>100</v>
      </c>
      <c r="I704" s="213">
        <v>0.25</v>
      </c>
      <c r="J704" s="214">
        <v>0.22</v>
      </c>
      <c r="K704" s="211">
        <v>0.05</v>
      </c>
      <c r="L704" s="212">
        <v>0.05</v>
      </c>
      <c r="M704" s="213">
        <v>70</v>
      </c>
      <c r="N704" s="214">
        <v>70</v>
      </c>
      <c r="O704" s="211">
        <v>75</v>
      </c>
      <c r="P704" s="212">
        <v>75</v>
      </c>
      <c r="Q704" s="215">
        <v>0.35</v>
      </c>
      <c r="R704" s="216">
        <v>0.35</v>
      </c>
    </row>
    <row r="705" spans="1:18" x14ac:dyDescent="0.25">
      <c r="A705" s="181" t="s">
        <v>98</v>
      </c>
      <c r="B705" s="217">
        <v>107214</v>
      </c>
      <c r="C705" s="218">
        <v>106437</v>
      </c>
      <c r="D705" s="219">
        <v>34834</v>
      </c>
      <c r="E705" s="219">
        <v>35674</v>
      </c>
      <c r="F705" s="220">
        <v>284159</v>
      </c>
      <c r="G705" s="221">
        <v>100</v>
      </c>
      <c r="H705" s="222">
        <v>100</v>
      </c>
      <c r="I705" s="223"/>
      <c r="J705" s="223"/>
      <c r="K705" s="223"/>
      <c r="L705" s="223"/>
    </row>
    <row r="707" spans="1:18" x14ac:dyDescent="0.25">
      <c r="A707" s="64" t="s">
        <v>99</v>
      </c>
      <c r="B707" s="155">
        <v>213651</v>
      </c>
    </row>
    <row r="708" spans="1:18" x14ac:dyDescent="0.25">
      <c r="A708" s="64" t="s">
        <v>100</v>
      </c>
      <c r="B708" s="155">
        <v>70509</v>
      </c>
    </row>
    <row r="709" spans="1:18" x14ac:dyDescent="0.25">
      <c r="A709" s="64" t="s">
        <v>101</v>
      </c>
      <c r="B709" s="155">
        <v>284159</v>
      </c>
    </row>
    <row r="710" spans="1:18" x14ac:dyDescent="0.25"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</row>
    <row r="711" spans="1:18" x14ac:dyDescent="0.25">
      <c r="A711" s="245" t="s">
        <v>102</v>
      </c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</row>
    <row r="712" spans="1:18" x14ac:dyDescent="0.25">
      <c r="A712" s="64" t="s">
        <v>103</v>
      </c>
      <c r="B712" s="64">
        <v>1772</v>
      </c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</row>
    <row r="713" spans="1:18" x14ac:dyDescent="0.25">
      <c r="A713" s="64" t="s">
        <v>104</v>
      </c>
      <c r="B713" s="64">
        <v>1774</v>
      </c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</row>
    <row r="714" spans="1:18" x14ac:dyDescent="0.25">
      <c r="A714" s="64" t="s">
        <v>105</v>
      </c>
      <c r="B714" s="64">
        <v>1773</v>
      </c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</row>
    <row r="715" spans="1:18" x14ac:dyDescent="0.25">
      <c r="A715" s="64" t="s">
        <v>106</v>
      </c>
      <c r="B715" s="64">
        <v>1771</v>
      </c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</row>
    <row r="716" spans="1:18" x14ac:dyDescent="0.25">
      <c r="A716" s="64" t="s">
        <v>107</v>
      </c>
      <c r="B716" s="64">
        <v>1846</v>
      </c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</row>
    <row r="717" spans="1:18" x14ac:dyDescent="0.25">
      <c r="A717" s="64" t="s">
        <v>108</v>
      </c>
      <c r="B717" s="64">
        <v>1844</v>
      </c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</row>
    <row r="718" spans="1:18" x14ac:dyDescent="0.25">
      <c r="A718" s="64" t="s">
        <v>109</v>
      </c>
      <c r="B718" s="64">
        <v>1845</v>
      </c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</row>
    <row r="719" spans="1:18" x14ac:dyDescent="0.25">
      <c r="A719" s="64" t="s">
        <v>110</v>
      </c>
      <c r="B719" s="64">
        <v>1847</v>
      </c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</row>
    <row r="721" spans="1:18" x14ac:dyDescent="0.25">
      <c r="A721" s="156" t="s">
        <v>126</v>
      </c>
      <c r="B721" s="157" t="s">
        <v>61</v>
      </c>
      <c r="C721" s="157"/>
    </row>
    <row r="723" spans="1:18" ht="15.75" thickBot="1" x14ac:dyDescent="0.3">
      <c r="A723" s="245" t="s">
        <v>62</v>
      </c>
      <c r="B723" s="388" t="s">
        <v>63</v>
      </c>
      <c r="C723" s="389" t="s">
        <v>63</v>
      </c>
      <c r="D723" s="389" t="s">
        <v>63</v>
      </c>
      <c r="E723" s="389" t="s">
        <v>63</v>
      </c>
      <c r="F723" s="390" t="s">
        <v>64</v>
      </c>
      <c r="G723" s="391" t="s">
        <v>64</v>
      </c>
      <c r="H723" s="392" t="s">
        <v>65</v>
      </c>
      <c r="I723" s="393" t="s">
        <v>65</v>
      </c>
      <c r="J723" s="391" t="s">
        <v>65</v>
      </c>
      <c r="K723" s="391" t="s">
        <v>65</v>
      </c>
      <c r="L723" s="392" t="s">
        <v>66</v>
      </c>
      <c r="M723" s="393" t="s">
        <v>66</v>
      </c>
      <c r="N723" s="391" t="s">
        <v>66</v>
      </c>
      <c r="O723" s="391" t="s">
        <v>66</v>
      </c>
      <c r="P723" s="392" t="s">
        <v>67</v>
      </c>
      <c r="Q723" s="394" t="s">
        <v>67</v>
      </c>
      <c r="R723" s="395"/>
    </row>
    <row r="724" spans="1:18" x14ac:dyDescent="0.25">
      <c r="A724" s="3" t="s">
        <v>68</v>
      </c>
      <c r="B724" s="160" t="s">
        <v>69</v>
      </c>
      <c r="C724" s="161" t="s">
        <v>69</v>
      </c>
      <c r="D724" s="162" t="s">
        <v>70</v>
      </c>
      <c r="E724" s="162" t="s">
        <v>70</v>
      </c>
      <c r="F724" s="163" t="s">
        <v>71</v>
      </c>
      <c r="G724" s="164" t="s">
        <v>70</v>
      </c>
      <c r="H724" s="165" t="s">
        <v>70</v>
      </c>
      <c r="I724" s="166" t="s">
        <v>69</v>
      </c>
      <c r="J724" s="167" t="s">
        <v>69</v>
      </c>
      <c r="K724" s="164" t="s">
        <v>70</v>
      </c>
      <c r="L724" s="165" t="s">
        <v>70</v>
      </c>
      <c r="M724" s="166" t="s">
        <v>69</v>
      </c>
      <c r="N724" s="167" t="s">
        <v>69</v>
      </c>
      <c r="O724" s="164" t="s">
        <v>70</v>
      </c>
      <c r="P724" s="165" t="s">
        <v>70</v>
      </c>
      <c r="Q724" s="168" t="s">
        <v>70</v>
      </c>
      <c r="R724" s="169" t="s">
        <v>70</v>
      </c>
    </row>
    <row r="725" spans="1:18" x14ac:dyDescent="0.25">
      <c r="A725" s="170" t="s">
        <v>72</v>
      </c>
      <c r="B725" s="171" t="s">
        <v>4</v>
      </c>
      <c r="C725" s="172" t="s">
        <v>5</v>
      </c>
      <c r="D725" s="173" t="s">
        <v>4</v>
      </c>
      <c r="E725" s="173" t="s">
        <v>5</v>
      </c>
      <c r="F725" s="174" t="s">
        <v>73</v>
      </c>
      <c r="G725" s="175" t="s">
        <v>4</v>
      </c>
      <c r="H725" s="176" t="s">
        <v>5</v>
      </c>
      <c r="I725" s="177" t="s">
        <v>4</v>
      </c>
      <c r="J725" s="178" t="s">
        <v>5</v>
      </c>
      <c r="K725" s="175" t="s">
        <v>4</v>
      </c>
      <c r="L725" s="176" t="s">
        <v>5</v>
      </c>
      <c r="M725" s="177" t="s">
        <v>4</v>
      </c>
      <c r="N725" s="178" t="s">
        <v>5</v>
      </c>
      <c r="O725" s="175" t="s">
        <v>4</v>
      </c>
      <c r="P725" s="176" t="s">
        <v>5</v>
      </c>
      <c r="Q725" s="179" t="s">
        <v>4</v>
      </c>
      <c r="R725" s="180" t="s">
        <v>5</v>
      </c>
    </row>
    <row r="726" spans="1:18" x14ac:dyDescent="0.25">
      <c r="A726" s="181" t="s">
        <v>74</v>
      </c>
      <c r="B726" s="182">
        <v>1087</v>
      </c>
      <c r="C726" s="183">
        <v>1051</v>
      </c>
      <c r="D726" s="184">
        <v>97</v>
      </c>
      <c r="E726" s="184">
        <v>101</v>
      </c>
      <c r="F726" s="185">
        <v>2337</v>
      </c>
      <c r="G726" s="186">
        <v>100</v>
      </c>
      <c r="H726" s="187">
        <v>100</v>
      </c>
      <c r="I726" s="188">
        <v>0.13</v>
      </c>
      <c r="J726" s="189">
        <v>0.13</v>
      </c>
      <c r="K726" s="190">
        <v>0.02</v>
      </c>
      <c r="L726" s="191">
        <v>0.02</v>
      </c>
      <c r="M726" s="192">
        <v>70</v>
      </c>
      <c r="N726" s="193">
        <v>70</v>
      </c>
      <c r="O726" s="186">
        <v>75</v>
      </c>
      <c r="P726" s="187">
        <v>75</v>
      </c>
      <c r="Q726" s="194">
        <v>0.35</v>
      </c>
      <c r="R726" s="195">
        <v>0.35</v>
      </c>
    </row>
    <row r="727" spans="1:18" x14ac:dyDescent="0.25">
      <c r="A727" s="181" t="s">
        <v>75</v>
      </c>
      <c r="B727" s="182">
        <v>663</v>
      </c>
      <c r="C727" s="183">
        <v>638</v>
      </c>
      <c r="D727" s="184">
        <v>59</v>
      </c>
      <c r="E727" s="184">
        <v>62</v>
      </c>
      <c r="F727" s="185">
        <v>1422</v>
      </c>
      <c r="G727" s="186">
        <v>100</v>
      </c>
      <c r="H727" s="187">
        <v>100</v>
      </c>
      <c r="I727" s="192">
        <v>0.08</v>
      </c>
      <c r="J727" s="193">
        <v>0.08</v>
      </c>
      <c r="K727" s="186">
        <v>0.01</v>
      </c>
      <c r="L727" s="187">
        <v>0.01</v>
      </c>
      <c r="M727" s="192">
        <v>70</v>
      </c>
      <c r="N727" s="193">
        <v>70</v>
      </c>
      <c r="O727" s="186">
        <v>75</v>
      </c>
      <c r="P727" s="187">
        <v>75</v>
      </c>
      <c r="Q727" s="194">
        <v>0.35</v>
      </c>
      <c r="R727" s="195">
        <v>0.35</v>
      </c>
    </row>
    <row r="728" spans="1:18" x14ac:dyDescent="0.25">
      <c r="A728" s="181" t="s">
        <v>76</v>
      </c>
      <c r="B728" s="182">
        <v>542</v>
      </c>
      <c r="C728" s="183">
        <v>531</v>
      </c>
      <c r="D728" s="184">
        <v>48</v>
      </c>
      <c r="E728" s="184">
        <v>51</v>
      </c>
      <c r="F728" s="185">
        <v>1173</v>
      </c>
      <c r="G728" s="186">
        <v>100</v>
      </c>
      <c r="H728" s="187">
        <v>100</v>
      </c>
      <c r="I728" s="192">
        <v>7.0000000000000007E-2</v>
      </c>
      <c r="J728" s="193">
        <v>0.06</v>
      </c>
      <c r="K728" s="186">
        <v>0.01</v>
      </c>
      <c r="L728" s="187">
        <v>0.01</v>
      </c>
      <c r="M728" s="192">
        <v>70</v>
      </c>
      <c r="N728" s="193">
        <v>70</v>
      </c>
      <c r="O728" s="186">
        <v>75</v>
      </c>
      <c r="P728" s="187">
        <v>75</v>
      </c>
      <c r="Q728" s="194">
        <v>0.35</v>
      </c>
      <c r="R728" s="195">
        <v>0.35</v>
      </c>
    </row>
    <row r="729" spans="1:18" x14ac:dyDescent="0.25">
      <c r="A729" s="181" t="s">
        <v>77</v>
      </c>
      <c r="B729" s="182">
        <v>569</v>
      </c>
      <c r="C729" s="183">
        <v>607</v>
      </c>
      <c r="D729" s="184">
        <v>51</v>
      </c>
      <c r="E729" s="184">
        <v>59</v>
      </c>
      <c r="F729" s="185">
        <v>1286</v>
      </c>
      <c r="G729" s="186">
        <v>100</v>
      </c>
      <c r="H729" s="187">
        <v>100</v>
      </c>
      <c r="I729" s="192">
        <v>7.0000000000000007E-2</v>
      </c>
      <c r="J729" s="193">
        <v>7.0000000000000007E-2</v>
      </c>
      <c r="K729" s="186">
        <v>0.01</v>
      </c>
      <c r="L729" s="187">
        <v>0.01</v>
      </c>
      <c r="M729" s="192">
        <v>70</v>
      </c>
      <c r="N729" s="193">
        <v>70</v>
      </c>
      <c r="O729" s="186">
        <v>75</v>
      </c>
      <c r="P729" s="187">
        <v>75</v>
      </c>
      <c r="Q729" s="194">
        <v>0.35</v>
      </c>
      <c r="R729" s="195">
        <v>0.35</v>
      </c>
    </row>
    <row r="730" spans="1:18" x14ac:dyDescent="0.25">
      <c r="A730" s="181" t="s">
        <v>78</v>
      </c>
      <c r="B730" s="182">
        <v>824</v>
      </c>
      <c r="C730" s="183">
        <v>961</v>
      </c>
      <c r="D730" s="184">
        <v>74</v>
      </c>
      <c r="E730" s="184">
        <v>93</v>
      </c>
      <c r="F730" s="185">
        <v>1952</v>
      </c>
      <c r="G730" s="186">
        <v>100</v>
      </c>
      <c r="H730" s="187">
        <v>100</v>
      </c>
      <c r="I730" s="192">
        <v>0.1</v>
      </c>
      <c r="J730" s="193">
        <v>0.12</v>
      </c>
      <c r="K730" s="186">
        <v>0.02</v>
      </c>
      <c r="L730" s="187">
        <v>0.02</v>
      </c>
      <c r="M730" s="192">
        <v>70</v>
      </c>
      <c r="N730" s="193">
        <v>70</v>
      </c>
      <c r="O730" s="186">
        <v>75</v>
      </c>
      <c r="P730" s="187">
        <v>75</v>
      </c>
      <c r="Q730" s="194">
        <v>0.35</v>
      </c>
      <c r="R730" s="195">
        <v>0.35</v>
      </c>
    </row>
    <row r="731" spans="1:18" x14ac:dyDescent="0.25">
      <c r="A731" s="181" t="s">
        <v>79</v>
      </c>
      <c r="B731" s="182">
        <v>1874</v>
      </c>
      <c r="C731" s="183">
        <v>2145</v>
      </c>
      <c r="D731" s="184">
        <v>167</v>
      </c>
      <c r="E731" s="184">
        <v>207</v>
      </c>
      <c r="F731" s="185">
        <v>4393</v>
      </c>
      <c r="G731" s="186">
        <v>100</v>
      </c>
      <c r="H731" s="187">
        <v>100</v>
      </c>
      <c r="I731" s="192">
        <v>0.23</v>
      </c>
      <c r="J731" s="193">
        <v>0.26</v>
      </c>
      <c r="K731" s="186">
        <v>0.04</v>
      </c>
      <c r="L731" s="187">
        <v>0.05</v>
      </c>
      <c r="M731" s="192">
        <v>70</v>
      </c>
      <c r="N731" s="193">
        <v>70</v>
      </c>
      <c r="O731" s="186">
        <v>75</v>
      </c>
      <c r="P731" s="187">
        <v>75</v>
      </c>
      <c r="Q731" s="194">
        <v>0.35</v>
      </c>
      <c r="R731" s="195">
        <v>0.35</v>
      </c>
    </row>
    <row r="732" spans="1:18" x14ac:dyDescent="0.25">
      <c r="A732" s="181" t="s">
        <v>80</v>
      </c>
      <c r="B732" s="182">
        <v>4581</v>
      </c>
      <c r="C732" s="183">
        <v>4753</v>
      </c>
      <c r="D732" s="184">
        <v>963</v>
      </c>
      <c r="E732" s="184">
        <v>1105</v>
      </c>
      <c r="F732" s="185">
        <v>11402</v>
      </c>
      <c r="G732" s="186">
        <v>100</v>
      </c>
      <c r="H732" s="187">
        <v>100</v>
      </c>
      <c r="I732" s="192">
        <v>0.56000000000000005</v>
      </c>
      <c r="J732" s="193">
        <v>0.57999999999999996</v>
      </c>
      <c r="K732" s="186">
        <v>0.23</v>
      </c>
      <c r="L732" s="187">
        <v>0.26</v>
      </c>
      <c r="M732" s="192">
        <v>70</v>
      </c>
      <c r="N732" s="193">
        <v>70</v>
      </c>
      <c r="O732" s="186">
        <v>75</v>
      </c>
      <c r="P732" s="187">
        <v>75</v>
      </c>
      <c r="Q732" s="194">
        <v>0.35</v>
      </c>
      <c r="R732" s="195">
        <v>0.35</v>
      </c>
    </row>
    <row r="733" spans="1:18" x14ac:dyDescent="0.25">
      <c r="A733" s="196" t="s">
        <v>81</v>
      </c>
      <c r="B733" s="197">
        <v>8145</v>
      </c>
      <c r="C733" s="198">
        <v>7818</v>
      </c>
      <c r="D733" s="199">
        <v>2993</v>
      </c>
      <c r="E733" s="199">
        <v>3444</v>
      </c>
      <c r="F733" s="200">
        <v>22400</v>
      </c>
      <c r="G733" s="201">
        <v>100</v>
      </c>
      <c r="H733" s="202">
        <v>100</v>
      </c>
      <c r="I733" s="203">
        <v>0.99</v>
      </c>
      <c r="J733" s="204">
        <v>0.95</v>
      </c>
      <c r="K733" s="201">
        <v>0.71</v>
      </c>
      <c r="L733" s="202">
        <v>0.82</v>
      </c>
      <c r="M733" s="203">
        <v>30</v>
      </c>
      <c r="N733" s="204">
        <v>36.9</v>
      </c>
      <c r="O733" s="201">
        <v>70.8</v>
      </c>
      <c r="P733" s="202">
        <v>65.2</v>
      </c>
      <c r="Q733" s="205">
        <v>0.74</v>
      </c>
      <c r="R733" s="206">
        <v>1.51</v>
      </c>
    </row>
    <row r="734" spans="1:18" x14ac:dyDescent="0.25">
      <c r="A734" s="196" t="s">
        <v>82</v>
      </c>
      <c r="B734" s="197">
        <v>7947</v>
      </c>
      <c r="C734" s="198">
        <v>7463</v>
      </c>
      <c r="D734" s="199">
        <v>2915</v>
      </c>
      <c r="E734" s="199">
        <v>3292</v>
      </c>
      <c r="F734" s="200">
        <v>21618</v>
      </c>
      <c r="G734" s="201">
        <v>100</v>
      </c>
      <c r="H734" s="202">
        <v>100</v>
      </c>
      <c r="I734" s="203">
        <v>0.96</v>
      </c>
      <c r="J734" s="204">
        <v>0.91</v>
      </c>
      <c r="K734" s="201">
        <v>0.69</v>
      </c>
      <c r="L734" s="202">
        <v>0.78</v>
      </c>
      <c r="M734" s="203">
        <v>35</v>
      </c>
      <c r="N734" s="204">
        <v>54.7</v>
      </c>
      <c r="O734" s="201">
        <v>71.3</v>
      </c>
      <c r="P734" s="202">
        <v>68.099999999999994</v>
      </c>
      <c r="Q734" s="205">
        <v>0.65</v>
      </c>
      <c r="R734" s="206">
        <v>1.18</v>
      </c>
    </row>
    <row r="735" spans="1:18" x14ac:dyDescent="0.25">
      <c r="A735" s="196" t="s">
        <v>83</v>
      </c>
      <c r="B735" s="197">
        <v>7319</v>
      </c>
      <c r="C735" s="198">
        <v>6974</v>
      </c>
      <c r="D735" s="199">
        <v>2481</v>
      </c>
      <c r="E735" s="199">
        <v>3060</v>
      </c>
      <c r="F735" s="200">
        <v>19834</v>
      </c>
      <c r="G735" s="201">
        <v>100</v>
      </c>
      <c r="H735" s="202">
        <v>100</v>
      </c>
      <c r="I735" s="203">
        <v>0.89</v>
      </c>
      <c r="J735" s="204">
        <v>0.85</v>
      </c>
      <c r="K735" s="201">
        <v>0.59</v>
      </c>
      <c r="L735" s="202">
        <v>0.73</v>
      </c>
      <c r="M735" s="203">
        <v>64.5</v>
      </c>
      <c r="N735" s="204">
        <v>65.7</v>
      </c>
      <c r="O735" s="201">
        <v>73.400000000000006</v>
      </c>
      <c r="P735" s="202">
        <v>70.2</v>
      </c>
      <c r="Q735" s="205">
        <v>0.39</v>
      </c>
      <c r="R735" s="206">
        <v>0.79</v>
      </c>
    </row>
    <row r="736" spans="1:18" x14ac:dyDescent="0.25">
      <c r="A736" s="181" t="s">
        <v>84</v>
      </c>
      <c r="B736" s="182">
        <v>5745</v>
      </c>
      <c r="C736" s="183">
        <v>5566</v>
      </c>
      <c r="D736" s="184">
        <v>1349</v>
      </c>
      <c r="E736" s="184">
        <v>1430</v>
      </c>
      <c r="F736" s="185">
        <v>14090</v>
      </c>
      <c r="G736" s="186">
        <v>100</v>
      </c>
      <c r="H736" s="187">
        <v>100</v>
      </c>
      <c r="I736" s="192">
        <v>0.7</v>
      </c>
      <c r="J736" s="193">
        <v>0.68</v>
      </c>
      <c r="K736" s="186">
        <v>0.32</v>
      </c>
      <c r="L736" s="187">
        <v>0.34</v>
      </c>
      <c r="M736" s="192">
        <v>69.900000000000006</v>
      </c>
      <c r="N736" s="193">
        <v>69.900000000000006</v>
      </c>
      <c r="O736" s="186">
        <v>75</v>
      </c>
      <c r="P736" s="187">
        <v>75</v>
      </c>
      <c r="Q736" s="194">
        <v>0.35</v>
      </c>
      <c r="R736" s="195">
        <v>0.35</v>
      </c>
    </row>
    <row r="737" spans="1:18" x14ac:dyDescent="0.25">
      <c r="A737" s="181" t="s">
        <v>85</v>
      </c>
      <c r="B737" s="182">
        <v>5970</v>
      </c>
      <c r="C737" s="183">
        <v>5879</v>
      </c>
      <c r="D737" s="184">
        <v>972</v>
      </c>
      <c r="E737" s="184">
        <v>1083</v>
      </c>
      <c r="F737" s="185">
        <v>13904</v>
      </c>
      <c r="G737" s="186">
        <v>100</v>
      </c>
      <c r="H737" s="187">
        <v>100</v>
      </c>
      <c r="I737" s="192">
        <v>0.72</v>
      </c>
      <c r="J737" s="193">
        <v>0.71</v>
      </c>
      <c r="K737" s="186">
        <v>0.23</v>
      </c>
      <c r="L737" s="187">
        <v>0.26</v>
      </c>
      <c r="M737" s="192">
        <v>69.900000000000006</v>
      </c>
      <c r="N737" s="193">
        <v>69.900000000000006</v>
      </c>
      <c r="O737" s="186">
        <v>75</v>
      </c>
      <c r="P737" s="187">
        <v>75</v>
      </c>
      <c r="Q737" s="194">
        <v>0.35</v>
      </c>
      <c r="R737" s="195">
        <v>0.35</v>
      </c>
    </row>
    <row r="738" spans="1:18" x14ac:dyDescent="0.25">
      <c r="A738" s="181" t="s">
        <v>86</v>
      </c>
      <c r="B738" s="182">
        <v>6074</v>
      </c>
      <c r="C738" s="183">
        <v>6003</v>
      </c>
      <c r="D738" s="184">
        <v>1026</v>
      </c>
      <c r="E738" s="184">
        <v>1158</v>
      </c>
      <c r="F738" s="185">
        <v>14260</v>
      </c>
      <c r="G738" s="186">
        <v>100</v>
      </c>
      <c r="H738" s="187">
        <v>100</v>
      </c>
      <c r="I738" s="192">
        <v>0.74</v>
      </c>
      <c r="J738" s="193">
        <v>0.73</v>
      </c>
      <c r="K738" s="186">
        <v>0.24</v>
      </c>
      <c r="L738" s="187">
        <v>0.28000000000000003</v>
      </c>
      <c r="M738" s="192">
        <v>69.900000000000006</v>
      </c>
      <c r="N738" s="193">
        <v>69.900000000000006</v>
      </c>
      <c r="O738" s="186">
        <v>75</v>
      </c>
      <c r="P738" s="187">
        <v>75</v>
      </c>
      <c r="Q738" s="194">
        <v>0.35</v>
      </c>
      <c r="R738" s="195">
        <v>0.35</v>
      </c>
    </row>
    <row r="739" spans="1:18" x14ac:dyDescent="0.25">
      <c r="A739" s="181" t="s">
        <v>87</v>
      </c>
      <c r="B739" s="182">
        <v>6084</v>
      </c>
      <c r="C739" s="183">
        <v>6025</v>
      </c>
      <c r="D739" s="184">
        <v>1034</v>
      </c>
      <c r="E739" s="184">
        <v>1181</v>
      </c>
      <c r="F739" s="185">
        <v>14324</v>
      </c>
      <c r="G739" s="186">
        <v>100</v>
      </c>
      <c r="H739" s="187">
        <v>100</v>
      </c>
      <c r="I739" s="192">
        <v>0.74</v>
      </c>
      <c r="J739" s="193">
        <v>0.73</v>
      </c>
      <c r="K739" s="186">
        <v>0.25</v>
      </c>
      <c r="L739" s="187">
        <v>0.28000000000000003</v>
      </c>
      <c r="M739" s="192">
        <v>69.900000000000006</v>
      </c>
      <c r="N739" s="193">
        <v>69.900000000000006</v>
      </c>
      <c r="O739" s="186">
        <v>75</v>
      </c>
      <c r="P739" s="187">
        <v>75</v>
      </c>
      <c r="Q739" s="194">
        <v>0.35</v>
      </c>
      <c r="R739" s="195">
        <v>0.35</v>
      </c>
    </row>
    <row r="740" spans="1:18" x14ac:dyDescent="0.25">
      <c r="A740" s="181" t="s">
        <v>88</v>
      </c>
      <c r="B740" s="182">
        <v>6010</v>
      </c>
      <c r="C740" s="183">
        <v>5870</v>
      </c>
      <c r="D740" s="184">
        <v>1509</v>
      </c>
      <c r="E740" s="184">
        <v>1640</v>
      </c>
      <c r="F740" s="185">
        <v>15028</v>
      </c>
      <c r="G740" s="186">
        <v>100</v>
      </c>
      <c r="H740" s="187">
        <v>100</v>
      </c>
      <c r="I740" s="192">
        <v>0.73</v>
      </c>
      <c r="J740" s="193">
        <v>0.71</v>
      </c>
      <c r="K740" s="186">
        <v>0.36</v>
      </c>
      <c r="L740" s="187">
        <v>0.39</v>
      </c>
      <c r="M740" s="192">
        <v>69.900000000000006</v>
      </c>
      <c r="N740" s="193">
        <v>69.900000000000006</v>
      </c>
      <c r="O740" s="186">
        <v>75</v>
      </c>
      <c r="P740" s="187">
        <v>74.900000000000006</v>
      </c>
      <c r="Q740" s="194">
        <v>0.35</v>
      </c>
      <c r="R740" s="195">
        <v>0.35</v>
      </c>
    </row>
    <row r="741" spans="1:18" x14ac:dyDescent="0.25">
      <c r="A741" s="181" t="s">
        <v>89</v>
      </c>
      <c r="B741" s="182">
        <v>6597</v>
      </c>
      <c r="C741" s="183">
        <v>6195</v>
      </c>
      <c r="D741" s="184">
        <v>2136</v>
      </c>
      <c r="E741" s="184">
        <v>2071</v>
      </c>
      <c r="F741" s="185">
        <v>16998</v>
      </c>
      <c r="G741" s="186">
        <v>100</v>
      </c>
      <c r="H741" s="187">
        <v>100</v>
      </c>
      <c r="I741" s="192">
        <v>0.8</v>
      </c>
      <c r="J741" s="193">
        <v>0.75</v>
      </c>
      <c r="K741" s="186">
        <v>0.51</v>
      </c>
      <c r="L741" s="187">
        <v>0.49</v>
      </c>
      <c r="M741" s="192">
        <v>69.2</v>
      </c>
      <c r="N741" s="193">
        <v>69.900000000000006</v>
      </c>
      <c r="O741" s="186">
        <v>74.900000000000006</v>
      </c>
      <c r="P741" s="187">
        <v>74.900000000000006</v>
      </c>
      <c r="Q741" s="194">
        <v>0.36</v>
      </c>
      <c r="R741" s="195">
        <v>0.35</v>
      </c>
    </row>
    <row r="742" spans="1:18" x14ac:dyDescent="0.25">
      <c r="A742" s="196" t="s">
        <v>90</v>
      </c>
      <c r="B742" s="197">
        <v>7432</v>
      </c>
      <c r="C742" s="198">
        <v>7570</v>
      </c>
      <c r="D742" s="199">
        <v>2961</v>
      </c>
      <c r="E742" s="199">
        <v>2769</v>
      </c>
      <c r="F742" s="200">
        <v>20733</v>
      </c>
      <c r="G742" s="201">
        <v>100</v>
      </c>
      <c r="H742" s="202">
        <v>100</v>
      </c>
      <c r="I742" s="203">
        <v>0.9</v>
      </c>
      <c r="J742" s="204">
        <v>0.92</v>
      </c>
      <c r="K742" s="201">
        <v>0.71</v>
      </c>
      <c r="L742" s="202">
        <v>0.66</v>
      </c>
      <c r="M742" s="203">
        <v>59.3</v>
      </c>
      <c r="N742" s="204">
        <v>55</v>
      </c>
      <c r="O742" s="201">
        <v>70.8</v>
      </c>
      <c r="P742" s="202">
        <v>71.8</v>
      </c>
      <c r="Q742" s="205">
        <v>0.71</v>
      </c>
      <c r="R742" s="206">
        <v>0.56000000000000005</v>
      </c>
    </row>
    <row r="743" spans="1:18" x14ac:dyDescent="0.25">
      <c r="A743" s="196" t="s">
        <v>91</v>
      </c>
      <c r="B743" s="197">
        <v>7745</v>
      </c>
      <c r="C743" s="198">
        <v>7774</v>
      </c>
      <c r="D743" s="199">
        <v>3040</v>
      </c>
      <c r="E743" s="199">
        <v>3053</v>
      </c>
      <c r="F743" s="200">
        <v>21611</v>
      </c>
      <c r="G743" s="201">
        <v>100</v>
      </c>
      <c r="H743" s="202">
        <v>100</v>
      </c>
      <c r="I743" s="203">
        <v>0.94</v>
      </c>
      <c r="J743" s="204">
        <v>0.94</v>
      </c>
      <c r="K743" s="201">
        <v>0.72</v>
      </c>
      <c r="L743" s="202">
        <v>0.73</v>
      </c>
      <c r="M743" s="203">
        <v>45</v>
      </c>
      <c r="N743" s="204">
        <v>40.799999999999997</v>
      </c>
      <c r="O743" s="201">
        <v>69.900000000000006</v>
      </c>
      <c r="P743" s="202">
        <v>70.7</v>
      </c>
      <c r="Q743" s="205">
        <v>0.89</v>
      </c>
      <c r="R743" s="206">
        <v>0.8</v>
      </c>
    </row>
    <row r="744" spans="1:18" x14ac:dyDescent="0.25">
      <c r="A744" s="196" t="s">
        <v>92</v>
      </c>
      <c r="B744" s="197">
        <v>7364</v>
      </c>
      <c r="C744" s="198">
        <v>7343</v>
      </c>
      <c r="D744" s="199">
        <v>2928</v>
      </c>
      <c r="E744" s="199">
        <v>2759</v>
      </c>
      <c r="F744" s="200">
        <v>20394</v>
      </c>
      <c r="G744" s="201">
        <v>100</v>
      </c>
      <c r="H744" s="202">
        <v>100</v>
      </c>
      <c r="I744" s="203">
        <v>0.89</v>
      </c>
      <c r="J744" s="204">
        <v>0.89</v>
      </c>
      <c r="K744" s="201">
        <v>0.7</v>
      </c>
      <c r="L744" s="202">
        <v>0.66</v>
      </c>
      <c r="M744" s="203">
        <v>62</v>
      </c>
      <c r="N744" s="204">
        <v>63.2</v>
      </c>
      <c r="O744" s="201">
        <v>71.2</v>
      </c>
      <c r="P744" s="202">
        <v>72.3</v>
      </c>
      <c r="Q744" s="205">
        <v>0.67</v>
      </c>
      <c r="R744" s="206">
        <v>0.49</v>
      </c>
    </row>
    <row r="745" spans="1:18" x14ac:dyDescent="0.25">
      <c r="A745" s="181" t="s">
        <v>93</v>
      </c>
      <c r="B745" s="182">
        <v>4872</v>
      </c>
      <c r="C745" s="183">
        <v>4498</v>
      </c>
      <c r="D745" s="184">
        <v>1042</v>
      </c>
      <c r="E745" s="184">
        <v>1031</v>
      </c>
      <c r="F745" s="185">
        <v>11443</v>
      </c>
      <c r="G745" s="186">
        <v>100</v>
      </c>
      <c r="H745" s="187">
        <v>100</v>
      </c>
      <c r="I745" s="192">
        <v>0.59</v>
      </c>
      <c r="J745" s="193">
        <v>0.55000000000000004</v>
      </c>
      <c r="K745" s="186">
        <v>0.25</v>
      </c>
      <c r="L745" s="187">
        <v>0.25</v>
      </c>
      <c r="M745" s="192">
        <v>69.900000000000006</v>
      </c>
      <c r="N745" s="193">
        <v>70</v>
      </c>
      <c r="O745" s="186">
        <v>75</v>
      </c>
      <c r="P745" s="187">
        <v>75</v>
      </c>
      <c r="Q745" s="194">
        <v>0.35</v>
      </c>
      <c r="R745" s="195">
        <v>0.35</v>
      </c>
    </row>
    <row r="746" spans="1:18" x14ac:dyDescent="0.25">
      <c r="A746" s="181" t="s">
        <v>94</v>
      </c>
      <c r="B746" s="182">
        <v>4097</v>
      </c>
      <c r="C746" s="183">
        <v>3753</v>
      </c>
      <c r="D746" s="184">
        <v>375</v>
      </c>
      <c r="E746" s="184">
        <v>368</v>
      </c>
      <c r="F746" s="185">
        <v>8593</v>
      </c>
      <c r="G746" s="186">
        <v>100</v>
      </c>
      <c r="H746" s="187">
        <v>100</v>
      </c>
      <c r="I746" s="192">
        <v>0.5</v>
      </c>
      <c r="J746" s="193">
        <v>0.46</v>
      </c>
      <c r="K746" s="186">
        <v>0.09</v>
      </c>
      <c r="L746" s="187">
        <v>0.09</v>
      </c>
      <c r="M746" s="192">
        <v>70</v>
      </c>
      <c r="N746" s="193">
        <v>70</v>
      </c>
      <c r="O746" s="186">
        <v>75</v>
      </c>
      <c r="P746" s="187">
        <v>75</v>
      </c>
      <c r="Q746" s="194">
        <v>0.35</v>
      </c>
      <c r="R746" s="195">
        <v>0.35</v>
      </c>
    </row>
    <row r="747" spans="1:18" x14ac:dyDescent="0.25">
      <c r="A747" s="181" t="s">
        <v>95</v>
      </c>
      <c r="B747" s="182">
        <v>3609</v>
      </c>
      <c r="C747" s="183">
        <v>3486</v>
      </c>
      <c r="D747" s="184">
        <v>326</v>
      </c>
      <c r="E747" s="184">
        <v>340</v>
      </c>
      <c r="F747" s="185">
        <v>7762</v>
      </c>
      <c r="G747" s="186">
        <v>100</v>
      </c>
      <c r="H747" s="187">
        <v>100</v>
      </c>
      <c r="I747" s="192">
        <v>0.44</v>
      </c>
      <c r="J747" s="193">
        <v>0.42</v>
      </c>
      <c r="K747" s="186">
        <v>0.08</v>
      </c>
      <c r="L747" s="187">
        <v>0.08</v>
      </c>
      <c r="M747" s="192">
        <v>70</v>
      </c>
      <c r="N747" s="193">
        <v>70</v>
      </c>
      <c r="O747" s="186">
        <v>75</v>
      </c>
      <c r="P747" s="187">
        <v>75</v>
      </c>
      <c r="Q747" s="194">
        <v>0.35</v>
      </c>
      <c r="R747" s="195">
        <v>0.35</v>
      </c>
    </row>
    <row r="748" spans="1:18" x14ac:dyDescent="0.25">
      <c r="A748" s="181" t="s">
        <v>96</v>
      </c>
      <c r="B748" s="182">
        <v>3099</v>
      </c>
      <c r="C748" s="183">
        <v>2682</v>
      </c>
      <c r="D748" s="184">
        <v>278</v>
      </c>
      <c r="E748" s="184">
        <v>259</v>
      </c>
      <c r="F748" s="185">
        <v>6318</v>
      </c>
      <c r="G748" s="186">
        <v>100</v>
      </c>
      <c r="H748" s="187">
        <v>100</v>
      </c>
      <c r="I748" s="192">
        <v>0.38</v>
      </c>
      <c r="J748" s="193">
        <v>0.33</v>
      </c>
      <c r="K748" s="186">
        <v>7.0000000000000007E-2</v>
      </c>
      <c r="L748" s="187">
        <v>0.06</v>
      </c>
      <c r="M748" s="192">
        <v>70</v>
      </c>
      <c r="N748" s="193">
        <v>70</v>
      </c>
      <c r="O748" s="186">
        <v>75</v>
      </c>
      <c r="P748" s="187">
        <v>75</v>
      </c>
      <c r="Q748" s="194">
        <v>0.35</v>
      </c>
      <c r="R748" s="195">
        <v>0.35</v>
      </c>
    </row>
    <row r="749" spans="1:18" x14ac:dyDescent="0.25">
      <c r="A749" s="181" t="s">
        <v>97</v>
      </c>
      <c r="B749" s="207">
        <v>2090</v>
      </c>
      <c r="C749" s="208">
        <v>1793</v>
      </c>
      <c r="D749" s="209">
        <v>187</v>
      </c>
      <c r="E749" s="209">
        <v>173</v>
      </c>
      <c r="F749" s="210">
        <v>4243</v>
      </c>
      <c r="G749" s="211">
        <v>100</v>
      </c>
      <c r="H749" s="212">
        <v>100</v>
      </c>
      <c r="I749" s="213">
        <v>0.25</v>
      </c>
      <c r="J749" s="214">
        <v>0.22</v>
      </c>
      <c r="K749" s="211">
        <v>0.04</v>
      </c>
      <c r="L749" s="212">
        <v>0.04</v>
      </c>
      <c r="M749" s="213">
        <v>70</v>
      </c>
      <c r="N749" s="214">
        <v>70</v>
      </c>
      <c r="O749" s="211">
        <v>75</v>
      </c>
      <c r="P749" s="212">
        <v>75</v>
      </c>
      <c r="Q749" s="215">
        <v>0.35</v>
      </c>
      <c r="R749" s="216">
        <v>0.35</v>
      </c>
    </row>
    <row r="750" spans="1:18" x14ac:dyDescent="0.25">
      <c r="A750" s="181" t="s">
        <v>98</v>
      </c>
      <c r="B750" s="217">
        <v>110339</v>
      </c>
      <c r="C750" s="218">
        <v>107380</v>
      </c>
      <c r="D750" s="219">
        <v>29008</v>
      </c>
      <c r="E750" s="219">
        <v>30790</v>
      </c>
      <c r="F750" s="220">
        <v>277517</v>
      </c>
      <c r="G750" s="221">
        <v>100</v>
      </c>
      <c r="H750" s="222">
        <v>100</v>
      </c>
      <c r="I750" s="223"/>
      <c r="J750" s="223"/>
      <c r="K750" s="223"/>
      <c r="L750" s="223"/>
    </row>
    <row r="752" spans="1:18" x14ac:dyDescent="0.25">
      <c r="A752" s="64" t="s">
        <v>99</v>
      </c>
      <c r="B752" s="155">
        <v>217719</v>
      </c>
    </row>
    <row r="753" spans="1:18" x14ac:dyDescent="0.25">
      <c r="A753" s="64" t="s">
        <v>100</v>
      </c>
      <c r="B753" s="155">
        <v>59798</v>
      </c>
    </row>
    <row r="754" spans="1:18" x14ac:dyDescent="0.25">
      <c r="A754" s="64" t="s">
        <v>101</v>
      </c>
      <c r="B754" s="155">
        <v>277517</v>
      </c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245" t="s">
        <v>102</v>
      </c>
      <c r="B756" s="64"/>
      <c r="C756"/>
      <c r="D756"/>
      <c r="E756"/>
      <c r="F756"/>
      <c r="Q756"/>
      <c r="R756"/>
    </row>
    <row r="757" spans="1:18" x14ac:dyDescent="0.25">
      <c r="A757" s="64" t="s">
        <v>103</v>
      </c>
      <c r="B757" s="64">
        <v>1873</v>
      </c>
      <c r="C757"/>
      <c r="D757"/>
      <c r="E757"/>
      <c r="F757"/>
      <c r="Q757"/>
      <c r="R757"/>
    </row>
    <row r="758" spans="1:18" x14ac:dyDescent="0.25">
      <c r="A758" s="64" t="s">
        <v>104</v>
      </c>
      <c r="B758" s="64">
        <v>1782</v>
      </c>
      <c r="C758"/>
      <c r="D758"/>
      <c r="E758"/>
      <c r="F758"/>
      <c r="Q758"/>
      <c r="R758"/>
    </row>
    <row r="759" spans="1:18" x14ac:dyDescent="0.25">
      <c r="A759" s="64" t="s">
        <v>105</v>
      </c>
      <c r="B759" s="64">
        <v>1781</v>
      </c>
      <c r="C759"/>
      <c r="D759"/>
      <c r="E759"/>
      <c r="F759"/>
      <c r="Q759"/>
      <c r="R759"/>
    </row>
    <row r="760" spans="1:18" x14ac:dyDescent="0.25">
      <c r="A760" s="64" t="s">
        <v>106</v>
      </c>
      <c r="B760" s="64">
        <v>1872</v>
      </c>
      <c r="C760"/>
      <c r="D760"/>
      <c r="E760"/>
      <c r="F760"/>
      <c r="Q760"/>
      <c r="R760"/>
    </row>
    <row r="761" spans="1:18" x14ac:dyDescent="0.25">
      <c r="A761" s="64" t="s">
        <v>107</v>
      </c>
      <c r="B761" s="64">
        <v>1874</v>
      </c>
      <c r="C761"/>
      <c r="D761"/>
      <c r="E761"/>
      <c r="F761"/>
      <c r="Q761"/>
      <c r="R761"/>
    </row>
    <row r="762" spans="1:18" x14ac:dyDescent="0.25">
      <c r="A762" s="64" t="s">
        <v>108</v>
      </c>
      <c r="B762" s="64">
        <v>1836</v>
      </c>
      <c r="C762"/>
      <c r="D762"/>
      <c r="E762"/>
      <c r="F762"/>
      <c r="Q762"/>
      <c r="R762"/>
    </row>
    <row r="763" spans="1:18" x14ac:dyDescent="0.25">
      <c r="A763" s="64" t="s">
        <v>109</v>
      </c>
      <c r="B763" s="64">
        <v>1837</v>
      </c>
      <c r="C763"/>
      <c r="D763"/>
      <c r="E763"/>
      <c r="F763"/>
      <c r="Q763"/>
      <c r="R763"/>
    </row>
    <row r="764" spans="1:18" x14ac:dyDescent="0.25">
      <c r="A764" s="64" t="s">
        <v>110</v>
      </c>
      <c r="B764" s="64">
        <v>1871</v>
      </c>
      <c r="C764"/>
      <c r="D764"/>
      <c r="E764"/>
      <c r="F764"/>
      <c r="Q764"/>
      <c r="R764"/>
    </row>
  </sheetData>
  <mergeCells count="88">
    <mergeCell ref="AA408:AB408"/>
    <mergeCell ref="AA453:AB453"/>
    <mergeCell ref="B723:F723"/>
    <mergeCell ref="G723:H723"/>
    <mergeCell ref="I723:L723"/>
    <mergeCell ref="M723:P723"/>
    <mergeCell ref="Q723:R723"/>
    <mergeCell ref="T408:X408"/>
    <mergeCell ref="T453:X453"/>
    <mergeCell ref="B633:F633"/>
    <mergeCell ref="G633:H633"/>
    <mergeCell ref="I633:L633"/>
    <mergeCell ref="M633:P633"/>
    <mergeCell ref="Q633:R633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678:F678"/>
    <mergeCell ref="G678:H678"/>
    <mergeCell ref="I678:L678"/>
    <mergeCell ref="M678:P678"/>
    <mergeCell ref="Q678:R67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left="0.7" right="0.7" top="0.75" bottom="0.75" header="0.3" footer="0.3"/>
  <pageSetup paperSize="3" scale="125" orientation="portrait" r:id="rId1"/>
  <headerFooter>
    <oddHeader>&amp;C&amp;F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T74"/>
  <sheetViews>
    <sheetView workbookViewId="0">
      <pane xSplit="5" ySplit="4" topLeftCell="K48" activePane="bottomRight" state="frozen"/>
      <selection activeCell="S65" sqref="S65"/>
      <selection pane="topRight" activeCell="S65" sqref="S65"/>
      <selection pane="bottomLeft" activeCell="S65" sqref="S65"/>
      <selection pane="bottomRight" activeCell="S65" sqref="S65"/>
    </sheetView>
  </sheetViews>
  <sheetFormatPr defaultRowHeight="15" x14ac:dyDescent="0.25"/>
  <cols>
    <col min="2" max="2" width="58" bestFit="1" customWidth="1"/>
    <col min="3" max="6" width="3.85546875" customWidth="1"/>
    <col min="7" max="10" width="11" bestFit="1" customWidth="1"/>
    <col min="11" max="11" width="11" customWidth="1"/>
    <col min="13" max="13" width="11" bestFit="1" customWidth="1"/>
    <col min="14" max="14" width="11" customWidth="1"/>
    <col min="16" max="16" width="11.42578125" customWidth="1"/>
    <col min="17" max="17" width="12" customWidth="1"/>
    <col min="18" max="18" width="2.85546875" customWidth="1"/>
    <col min="19" max="19" width="11.42578125" customWidth="1"/>
    <col min="20" max="20" width="12" customWidth="1"/>
  </cols>
  <sheetData>
    <row r="2" spans="2:20" ht="20.25" x14ac:dyDescent="0.3">
      <c r="B2" s="40"/>
      <c r="C2" s="41"/>
      <c r="D2" s="41"/>
      <c r="E2" s="41"/>
      <c r="F2" s="41"/>
      <c r="G2" s="42" t="s">
        <v>14</v>
      </c>
      <c r="H2" s="42" t="s">
        <v>14</v>
      </c>
      <c r="I2" s="42" t="s">
        <v>14</v>
      </c>
      <c r="J2" s="42" t="s">
        <v>15</v>
      </c>
      <c r="K2" s="42" t="s">
        <v>16</v>
      </c>
      <c r="L2" s="42" t="s">
        <v>14</v>
      </c>
      <c r="M2" s="42" t="s">
        <v>15</v>
      </c>
      <c r="N2" s="42" t="s">
        <v>16</v>
      </c>
      <c r="P2" s="396" t="s">
        <v>17</v>
      </c>
      <c r="Q2" s="396"/>
      <c r="S2" s="396" t="s">
        <v>55</v>
      </c>
      <c r="T2" s="396"/>
    </row>
    <row r="3" spans="2:20" ht="20.25" x14ac:dyDescent="0.3">
      <c r="B3" s="43"/>
      <c r="C3" s="44"/>
      <c r="D3" s="43"/>
      <c r="E3" s="43"/>
      <c r="F3" s="43"/>
      <c r="G3" s="45">
        <v>2015</v>
      </c>
      <c r="H3" s="45">
        <v>2016</v>
      </c>
      <c r="I3" s="45">
        <v>2020</v>
      </c>
      <c r="J3" s="45">
        <v>2020</v>
      </c>
      <c r="K3" s="45">
        <v>2020</v>
      </c>
      <c r="L3" s="45">
        <v>2040</v>
      </c>
      <c r="M3" s="45">
        <v>2040</v>
      </c>
      <c r="N3" s="45">
        <v>2040</v>
      </c>
    </row>
    <row r="4" spans="2:20" ht="21" thickBot="1" x14ac:dyDescent="0.35">
      <c r="B4" s="46" t="s">
        <v>18</v>
      </c>
      <c r="C4" s="47"/>
      <c r="D4" s="46"/>
      <c r="E4" s="46"/>
      <c r="F4" s="46"/>
      <c r="G4" s="48" t="s">
        <v>19</v>
      </c>
      <c r="H4" s="48" t="s">
        <v>19</v>
      </c>
      <c r="I4" s="48" t="s">
        <v>19</v>
      </c>
      <c r="J4" s="48" t="s">
        <v>19</v>
      </c>
      <c r="K4" s="48" t="s">
        <v>19</v>
      </c>
      <c r="L4" s="48" t="s">
        <v>19</v>
      </c>
      <c r="M4" s="48" t="s">
        <v>19</v>
      </c>
      <c r="N4" s="48" t="s">
        <v>19</v>
      </c>
      <c r="P4" s="48" t="s">
        <v>20</v>
      </c>
      <c r="Q4" s="48" t="s">
        <v>21</v>
      </c>
      <c r="S4" s="48" t="s">
        <v>20</v>
      </c>
      <c r="T4" s="48" t="s">
        <v>21</v>
      </c>
    </row>
    <row r="5" spans="2:20" ht="21" thickTop="1" x14ac:dyDescent="0.3">
      <c r="B5" s="49"/>
      <c r="C5" s="50"/>
      <c r="D5" s="49"/>
      <c r="E5" s="49"/>
      <c r="F5" s="49"/>
      <c r="G5" s="51"/>
      <c r="H5" s="51"/>
      <c r="J5" s="51"/>
      <c r="K5" s="51"/>
      <c r="M5" s="51"/>
      <c r="N5" s="51"/>
    </row>
    <row r="6" spans="2:20" ht="15.75" x14ac:dyDescent="0.25">
      <c r="B6" s="52"/>
      <c r="C6" s="53"/>
      <c r="D6" s="53"/>
      <c r="E6" s="53"/>
      <c r="F6" s="53"/>
      <c r="G6" s="54"/>
      <c r="H6" s="54"/>
      <c r="J6" s="54"/>
      <c r="K6" s="54"/>
      <c r="M6" s="54"/>
      <c r="N6" s="54"/>
    </row>
    <row r="7" spans="2:20" ht="20.25" x14ac:dyDescent="0.3">
      <c r="B7" s="55" t="s">
        <v>22</v>
      </c>
      <c r="C7" s="56"/>
      <c r="D7" s="56"/>
      <c r="E7" s="56"/>
      <c r="F7" s="56"/>
      <c r="G7" s="54"/>
      <c r="H7" s="54"/>
      <c r="J7" s="54"/>
      <c r="K7" s="54"/>
      <c r="M7" s="54"/>
      <c r="N7" s="54"/>
    </row>
    <row r="8" spans="2:20" ht="20.25" x14ac:dyDescent="0.3">
      <c r="B8" s="57"/>
      <c r="C8" s="56"/>
      <c r="D8" s="56"/>
      <c r="E8" s="56"/>
      <c r="F8" s="56"/>
      <c r="G8" s="54"/>
      <c r="H8" s="54"/>
      <c r="J8" s="54"/>
      <c r="K8" s="54"/>
      <c r="M8" s="54"/>
      <c r="N8" s="54"/>
    </row>
    <row r="9" spans="2:20" s="64" customFormat="1" ht="15.75" x14ac:dyDescent="0.25">
      <c r="B9" s="58" t="s">
        <v>23</v>
      </c>
      <c r="C9" s="59"/>
      <c r="D9" s="60"/>
      <c r="E9" s="61"/>
      <c r="F9" s="62"/>
      <c r="G9" s="63">
        <v>73700</v>
      </c>
      <c r="H9" s="63">
        <v>78500</v>
      </c>
      <c r="I9" s="63">
        <v>80300</v>
      </c>
      <c r="J9" s="63">
        <v>83200</v>
      </c>
      <c r="K9" s="63">
        <v>94125</v>
      </c>
      <c r="M9" s="63">
        <v>126800</v>
      </c>
      <c r="N9" s="63"/>
      <c r="P9" s="65">
        <f>I9-J9</f>
        <v>-2900</v>
      </c>
      <c r="Q9" s="66">
        <f>P9/I9</f>
        <v>-3.6114570361145702E-2</v>
      </c>
      <c r="S9" s="65">
        <f>I9-K9</f>
        <v>-13825</v>
      </c>
      <c r="T9" s="66">
        <f>S9/I9</f>
        <v>-0.17216687422166874</v>
      </c>
    </row>
    <row r="10" spans="2:20" ht="15.75" x14ac:dyDescent="0.25">
      <c r="B10" s="67"/>
      <c r="C10" s="68"/>
      <c r="D10" s="69"/>
      <c r="E10" s="70"/>
      <c r="F10" s="68"/>
      <c r="G10" s="71"/>
      <c r="H10" s="71"/>
      <c r="I10" s="71"/>
      <c r="J10" s="71"/>
      <c r="K10" s="71"/>
      <c r="M10" s="71"/>
      <c r="N10" s="71"/>
    </row>
    <row r="11" spans="2:20" ht="16.5" thickBot="1" x14ac:dyDescent="0.3">
      <c r="B11" s="72" t="s">
        <v>24</v>
      </c>
      <c r="C11" s="73"/>
      <c r="D11" s="74"/>
      <c r="E11" s="75"/>
      <c r="F11" s="76"/>
      <c r="G11" s="71">
        <v>5900</v>
      </c>
      <c r="H11" s="71">
        <v>6300</v>
      </c>
      <c r="I11" s="71">
        <v>6500</v>
      </c>
      <c r="J11" s="71">
        <v>9300</v>
      </c>
      <c r="K11" s="71">
        <v>11634</v>
      </c>
      <c r="M11" s="71">
        <v>12600</v>
      </c>
      <c r="N11" s="71"/>
      <c r="P11" s="77">
        <f t="shared" ref="P11:P60" si="0">I11-J11</f>
        <v>-2800</v>
      </c>
      <c r="Q11" s="78">
        <f t="shared" ref="Q11:Q60" si="1">P11/I11</f>
        <v>-0.43076923076923079</v>
      </c>
      <c r="S11" s="77">
        <f t="shared" ref="S11:S58" si="2">I11-K11</f>
        <v>-5134</v>
      </c>
      <c r="T11" s="78">
        <f t="shared" ref="T11:T58" si="3">S11/I11</f>
        <v>-0.78984615384615386</v>
      </c>
    </row>
    <row r="12" spans="2:20" ht="16.5" thickTop="1" x14ac:dyDescent="0.25">
      <c r="B12" s="79"/>
      <c r="C12" s="80"/>
      <c r="D12" s="81"/>
      <c r="E12" s="82"/>
      <c r="F12" s="83"/>
      <c r="G12" s="71">
        <v>17800</v>
      </c>
      <c r="H12" s="71">
        <v>18700</v>
      </c>
      <c r="I12" s="71">
        <v>19700</v>
      </c>
      <c r="J12" s="71">
        <v>19400</v>
      </c>
      <c r="K12" s="71">
        <v>19371</v>
      </c>
      <c r="M12" s="71">
        <v>26700</v>
      </c>
      <c r="N12" s="71"/>
      <c r="P12" s="77">
        <f t="shared" si="0"/>
        <v>300</v>
      </c>
      <c r="Q12" s="78">
        <f t="shared" si="1"/>
        <v>1.5228426395939087E-2</v>
      </c>
      <c r="S12" s="77">
        <f t="shared" si="2"/>
        <v>329</v>
      </c>
      <c r="T12" s="78">
        <f t="shared" si="3"/>
        <v>1.6700507614213198E-2</v>
      </c>
    </row>
    <row r="13" spans="2:20" s="64" customFormat="1" ht="15.75" x14ac:dyDescent="0.25">
      <c r="B13" s="84"/>
      <c r="C13" s="85"/>
      <c r="D13" s="60"/>
      <c r="E13" s="61"/>
      <c r="F13" s="61"/>
      <c r="G13" s="63">
        <v>85600</v>
      </c>
      <c r="H13" s="63">
        <v>90900</v>
      </c>
      <c r="I13" s="63">
        <v>93500</v>
      </c>
      <c r="J13" s="63">
        <v>93300</v>
      </c>
      <c r="K13" s="63">
        <v>101862</v>
      </c>
      <c r="M13" s="63">
        <v>140900</v>
      </c>
      <c r="N13" s="63"/>
      <c r="P13" s="65">
        <f t="shared" si="0"/>
        <v>200</v>
      </c>
      <c r="Q13" s="66">
        <f t="shared" si="1"/>
        <v>2.1390374331550803E-3</v>
      </c>
      <c r="S13" s="65">
        <f t="shared" si="2"/>
        <v>-8362</v>
      </c>
      <c r="T13" s="66">
        <f t="shared" si="3"/>
        <v>-8.9433155080213905E-2</v>
      </c>
    </row>
    <row r="14" spans="2:20" ht="16.5" thickBot="1" x14ac:dyDescent="0.3">
      <c r="B14" s="72" t="s">
        <v>25</v>
      </c>
      <c r="C14" s="73"/>
      <c r="D14" s="74"/>
      <c r="E14" s="75"/>
      <c r="F14" s="76"/>
      <c r="G14" s="71">
        <v>6300</v>
      </c>
      <c r="H14" s="71">
        <v>6600</v>
      </c>
      <c r="I14" s="71">
        <v>6800</v>
      </c>
      <c r="J14" s="71">
        <v>7200</v>
      </c>
      <c r="K14" s="71">
        <v>10793</v>
      </c>
      <c r="M14" s="71">
        <v>10200</v>
      </c>
      <c r="N14" s="71"/>
      <c r="P14" s="77">
        <f t="shared" si="0"/>
        <v>-400</v>
      </c>
      <c r="Q14" s="78">
        <f t="shared" si="1"/>
        <v>-5.8823529411764705E-2</v>
      </c>
      <c r="S14" s="77">
        <f t="shared" si="2"/>
        <v>-3993</v>
      </c>
      <c r="T14" s="78">
        <f t="shared" si="3"/>
        <v>-0.58720588235294113</v>
      </c>
    </row>
    <row r="15" spans="2:20" ht="16.5" thickTop="1" x14ac:dyDescent="0.25">
      <c r="B15" s="86"/>
      <c r="C15" s="80"/>
      <c r="D15" s="81"/>
      <c r="E15" s="82"/>
      <c r="F15" s="83"/>
      <c r="G15" s="71">
        <v>13600</v>
      </c>
      <c r="H15" s="71">
        <v>14600</v>
      </c>
      <c r="I15" s="71">
        <v>15300</v>
      </c>
      <c r="J15" s="71">
        <v>14100</v>
      </c>
      <c r="K15" s="71">
        <v>14172</v>
      </c>
      <c r="M15" s="71">
        <v>18800</v>
      </c>
      <c r="N15" s="71"/>
      <c r="P15" s="77">
        <f t="shared" si="0"/>
        <v>1200</v>
      </c>
      <c r="Q15" s="78">
        <f t="shared" si="1"/>
        <v>7.8431372549019607E-2</v>
      </c>
      <c r="S15" s="77">
        <f t="shared" si="2"/>
        <v>1128</v>
      </c>
      <c r="T15" s="78">
        <f t="shared" si="3"/>
        <v>7.3725490196078436E-2</v>
      </c>
    </row>
    <row r="16" spans="2:20" s="64" customFormat="1" ht="15.75" x14ac:dyDescent="0.25">
      <c r="B16" s="87"/>
      <c r="C16" s="85"/>
      <c r="D16" s="60"/>
      <c r="E16" s="61"/>
      <c r="F16" s="61"/>
      <c r="G16" s="63">
        <v>92900</v>
      </c>
      <c r="H16" s="63">
        <v>98900</v>
      </c>
      <c r="I16" s="63">
        <v>102000</v>
      </c>
      <c r="J16" s="63">
        <v>100200</v>
      </c>
      <c r="K16" s="63">
        <v>105241</v>
      </c>
      <c r="M16" s="63">
        <v>149500</v>
      </c>
      <c r="N16" s="63"/>
      <c r="P16" s="65">
        <f t="shared" si="0"/>
        <v>1800</v>
      </c>
      <c r="Q16" s="66">
        <f t="shared" si="1"/>
        <v>1.7647058823529412E-2</v>
      </c>
      <c r="S16" s="65">
        <f t="shared" si="2"/>
        <v>-3241</v>
      </c>
      <c r="T16" s="66">
        <f t="shared" si="3"/>
        <v>-3.1774509803921568E-2</v>
      </c>
    </row>
    <row r="17" spans="2:20" ht="16.5" thickBot="1" x14ac:dyDescent="0.3">
      <c r="B17" s="86" t="s">
        <v>26</v>
      </c>
      <c r="C17" s="73"/>
      <c r="D17" s="74"/>
      <c r="E17" s="75"/>
      <c r="F17" s="76"/>
      <c r="G17" s="71">
        <v>12900</v>
      </c>
      <c r="H17" s="71">
        <v>13100</v>
      </c>
      <c r="I17" s="71">
        <v>14300</v>
      </c>
      <c r="J17" s="71">
        <v>13900</v>
      </c>
      <c r="K17" s="71">
        <v>16191</v>
      </c>
      <c r="M17" s="71">
        <v>19800</v>
      </c>
      <c r="N17" s="71"/>
      <c r="P17" s="77">
        <f t="shared" si="0"/>
        <v>400</v>
      </c>
      <c r="Q17" s="78">
        <f t="shared" si="1"/>
        <v>2.7972027972027972E-2</v>
      </c>
      <c r="S17" s="77">
        <f t="shared" si="2"/>
        <v>-1891</v>
      </c>
      <c r="T17" s="78">
        <f t="shared" si="3"/>
        <v>-0.13223776223776224</v>
      </c>
    </row>
    <row r="18" spans="2:20" ht="16.5" thickTop="1" x14ac:dyDescent="0.25">
      <c r="B18" s="79"/>
      <c r="C18" s="80"/>
      <c r="D18" s="81"/>
      <c r="E18" s="82"/>
      <c r="F18" s="83"/>
      <c r="G18" s="71">
        <v>20000</v>
      </c>
      <c r="H18" s="71">
        <v>21000</v>
      </c>
      <c r="I18" s="71">
        <v>22300</v>
      </c>
      <c r="J18" s="71">
        <v>21500</v>
      </c>
      <c r="K18" s="71">
        <v>21614</v>
      </c>
      <c r="M18" s="71">
        <v>31000</v>
      </c>
      <c r="N18" s="71"/>
      <c r="P18" s="77">
        <f t="shared" si="0"/>
        <v>800</v>
      </c>
      <c r="Q18" s="78">
        <f t="shared" si="1"/>
        <v>3.5874439461883408E-2</v>
      </c>
      <c r="S18" s="77">
        <f t="shared" si="2"/>
        <v>686</v>
      </c>
      <c r="T18" s="78">
        <f t="shared" si="3"/>
        <v>3.0762331838565023E-2</v>
      </c>
    </row>
    <row r="19" spans="2:20" s="64" customFormat="1" ht="15.75" x14ac:dyDescent="0.25">
      <c r="B19" s="84"/>
      <c r="C19" s="85"/>
      <c r="D19" s="60"/>
      <c r="E19" s="61"/>
      <c r="F19" s="61"/>
      <c r="G19" s="63">
        <v>100000</v>
      </c>
      <c r="H19" s="63">
        <v>106800</v>
      </c>
      <c r="I19" s="63">
        <v>110000</v>
      </c>
      <c r="J19" s="63">
        <v>107800</v>
      </c>
      <c r="K19" s="63">
        <v>110664</v>
      </c>
      <c r="M19" s="63">
        <v>160700</v>
      </c>
      <c r="N19" s="63"/>
      <c r="P19" s="65">
        <f t="shared" si="0"/>
        <v>2200</v>
      </c>
      <c r="Q19" s="66">
        <f t="shared" si="1"/>
        <v>0.02</v>
      </c>
      <c r="S19" s="65">
        <f t="shared" si="2"/>
        <v>-664</v>
      </c>
      <c r="T19" s="66">
        <f t="shared" si="3"/>
        <v>-6.0363636363636366E-3</v>
      </c>
    </row>
    <row r="20" spans="2:20" ht="16.5" thickBot="1" x14ac:dyDescent="0.3">
      <c r="B20" s="86" t="s">
        <v>27</v>
      </c>
      <c r="C20" s="73"/>
      <c r="D20" s="74"/>
      <c r="E20" s="75"/>
      <c r="F20" s="83"/>
      <c r="G20" s="71">
        <v>26300</v>
      </c>
      <c r="H20" s="71">
        <v>30000</v>
      </c>
      <c r="I20" s="71">
        <v>28700</v>
      </c>
      <c r="J20" s="71">
        <v>28700</v>
      </c>
      <c r="K20" s="71">
        <v>29137</v>
      </c>
      <c r="M20" s="71">
        <v>36600</v>
      </c>
      <c r="N20" s="71"/>
      <c r="P20" s="77">
        <f t="shared" si="0"/>
        <v>0</v>
      </c>
      <c r="Q20" s="78">
        <f t="shared" si="1"/>
        <v>0</v>
      </c>
      <c r="S20" s="77">
        <f t="shared" si="2"/>
        <v>-437</v>
      </c>
      <c r="T20" s="78">
        <f t="shared" si="3"/>
        <v>-1.5226480836236934E-2</v>
      </c>
    </row>
    <row r="21" spans="2:20" ht="16.5" thickTop="1" x14ac:dyDescent="0.25">
      <c r="B21" s="79"/>
      <c r="C21" s="88"/>
      <c r="D21" s="81"/>
      <c r="E21" s="82"/>
      <c r="F21" s="70"/>
      <c r="G21" s="71">
        <v>13200</v>
      </c>
      <c r="H21" s="71">
        <v>14000</v>
      </c>
      <c r="I21" s="71">
        <v>14500</v>
      </c>
      <c r="J21" s="71">
        <v>13700</v>
      </c>
      <c r="K21" s="71">
        <v>13188</v>
      </c>
      <c r="M21" s="71">
        <v>19700</v>
      </c>
      <c r="N21" s="71"/>
      <c r="P21" s="77">
        <f t="shared" si="0"/>
        <v>800</v>
      </c>
      <c r="Q21" s="78">
        <f t="shared" si="1"/>
        <v>5.5172413793103448E-2</v>
      </c>
      <c r="S21" s="77">
        <f t="shared" si="2"/>
        <v>1312</v>
      </c>
      <c r="T21" s="78">
        <f t="shared" si="3"/>
        <v>9.0482758620689649E-2</v>
      </c>
    </row>
    <row r="22" spans="2:20" s="64" customFormat="1" ht="15.75" x14ac:dyDescent="0.25">
      <c r="B22" s="84"/>
      <c r="C22" s="85"/>
      <c r="D22" s="60"/>
      <c r="E22" s="61"/>
      <c r="F22" s="61"/>
      <c r="G22" s="63">
        <v>86900</v>
      </c>
      <c r="H22" s="63">
        <v>90800</v>
      </c>
      <c r="I22" s="63">
        <v>95800</v>
      </c>
      <c r="J22" s="63">
        <v>92800</v>
      </c>
      <c r="K22" s="63">
        <v>94715</v>
      </c>
      <c r="M22" s="63">
        <v>143800</v>
      </c>
      <c r="N22" s="63"/>
      <c r="P22" s="65">
        <f t="shared" si="0"/>
        <v>3000</v>
      </c>
      <c r="Q22" s="66">
        <f t="shared" si="1"/>
        <v>3.1315240083507306E-2</v>
      </c>
      <c r="S22" s="65">
        <f t="shared" si="2"/>
        <v>1085</v>
      </c>
      <c r="T22" s="66">
        <f t="shared" si="3"/>
        <v>1.1325678496868476E-2</v>
      </c>
    </row>
    <row r="23" spans="2:20" ht="16.5" thickBot="1" x14ac:dyDescent="0.3">
      <c r="B23" s="86" t="s">
        <v>28</v>
      </c>
      <c r="C23" s="73"/>
      <c r="D23" s="74"/>
      <c r="E23" s="75"/>
      <c r="F23" s="76"/>
      <c r="G23" s="71">
        <v>9300</v>
      </c>
      <c r="H23" s="71">
        <v>9600</v>
      </c>
      <c r="I23" s="71">
        <v>10300</v>
      </c>
      <c r="J23" s="71">
        <v>10300</v>
      </c>
      <c r="K23" s="71">
        <v>10102</v>
      </c>
      <c r="M23" s="71">
        <v>14200</v>
      </c>
      <c r="N23" s="71"/>
      <c r="P23" s="77">
        <f t="shared" si="0"/>
        <v>0</v>
      </c>
      <c r="Q23" s="78">
        <f t="shared" si="1"/>
        <v>0</v>
      </c>
      <c r="S23" s="77">
        <f t="shared" si="2"/>
        <v>198</v>
      </c>
      <c r="T23" s="78">
        <f t="shared" si="3"/>
        <v>1.9223300970873786E-2</v>
      </c>
    </row>
    <row r="24" spans="2:20" ht="16.5" thickTop="1" x14ac:dyDescent="0.25">
      <c r="B24" s="79"/>
      <c r="C24" s="88"/>
      <c r="D24" s="81"/>
      <c r="E24" s="82"/>
      <c r="F24" s="70"/>
      <c r="G24" s="71">
        <v>17600</v>
      </c>
      <c r="H24" s="71">
        <v>19400</v>
      </c>
      <c r="I24" s="71">
        <v>19100</v>
      </c>
      <c r="J24" s="71">
        <v>22600</v>
      </c>
      <c r="K24" s="71">
        <v>19007</v>
      </c>
      <c r="M24" s="71">
        <v>27400</v>
      </c>
      <c r="N24" s="71"/>
      <c r="P24" s="77">
        <f t="shared" si="0"/>
        <v>-3500</v>
      </c>
      <c r="Q24" s="78">
        <f t="shared" si="1"/>
        <v>-0.18324607329842932</v>
      </c>
      <c r="S24" s="77">
        <f t="shared" si="2"/>
        <v>93</v>
      </c>
      <c r="T24" s="78">
        <f t="shared" si="3"/>
        <v>4.8691099476439789E-3</v>
      </c>
    </row>
    <row r="25" spans="2:20" s="64" customFormat="1" ht="15.75" x14ac:dyDescent="0.25">
      <c r="B25" s="89"/>
      <c r="C25" s="85"/>
      <c r="D25" s="60"/>
      <c r="E25" s="61"/>
      <c r="F25" s="61"/>
      <c r="G25" s="63">
        <v>95200</v>
      </c>
      <c r="H25" s="63">
        <v>100600</v>
      </c>
      <c r="I25" s="63">
        <v>104600</v>
      </c>
      <c r="J25" s="63">
        <v>105100</v>
      </c>
      <c r="K25" s="63">
        <v>103620</v>
      </c>
      <c r="M25" s="63">
        <v>157000</v>
      </c>
      <c r="N25" s="63"/>
      <c r="P25" s="65">
        <f t="shared" si="0"/>
        <v>-500</v>
      </c>
      <c r="Q25" s="66">
        <f t="shared" si="1"/>
        <v>-4.7801147227533461E-3</v>
      </c>
      <c r="S25" s="65">
        <f t="shared" si="2"/>
        <v>980</v>
      </c>
      <c r="T25" s="66">
        <f t="shared" si="3"/>
        <v>9.3690248565965577E-3</v>
      </c>
    </row>
    <row r="26" spans="2:20" ht="16.5" thickBot="1" x14ac:dyDescent="0.3">
      <c r="B26" s="86" t="s">
        <v>29</v>
      </c>
      <c r="C26" s="73"/>
      <c r="D26" s="74"/>
      <c r="E26" s="75"/>
      <c r="F26" s="76"/>
      <c r="G26" s="71">
        <v>12600</v>
      </c>
      <c r="H26" s="71">
        <v>13400</v>
      </c>
      <c r="I26" s="71">
        <v>14000</v>
      </c>
      <c r="J26" s="71">
        <v>14000</v>
      </c>
      <c r="K26" s="71">
        <v>15472</v>
      </c>
      <c r="M26" s="71">
        <v>18600</v>
      </c>
      <c r="N26" s="71"/>
      <c r="P26" s="77">
        <f t="shared" si="0"/>
        <v>0</v>
      </c>
      <c r="Q26" s="78">
        <f t="shared" si="1"/>
        <v>0</v>
      </c>
      <c r="S26" s="77">
        <f t="shared" si="2"/>
        <v>-1472</v>
      </c>
      <c r="T26" s="78">
        <f t="shared" si="3"/>
        <v>-0.10514285714285715</v>
      </c>
    </row>
    <row r="27" spans="2:20" ht="16.5" thickTop="1" x14ac:dyDescent="0.25">
      <c r="B27" s="90"/>
      <c r="C27" s="88"/>
      <c r="D27" s="81"/>
      <c r="E27" s="82"/>
      <c r="F27" s="70"/>
      <c r="G27" s="71">
        <v>8600</v>
      </c>
      <c r="H27" s="71">
        <v>10100</v>
      </c>
      <c r="I27" s="71">
        <v>10000</v>
      </c>
      <c r="J27" s="71">
        <v>10000</v>
      </c>
      <c r="K27" s="71">
        <v>10248</v>
      </c>
      <c r="M27" s="71">
        <v>13300</v>
      </c>
      <c r="N27" s="71"/>
      <c r="P27" s="77">
        <f t="shared" si="0"/>
        <v>0</v>
      </c>
      <c r="Q27" s="78">
        <f t="shared" si="1"/>
        <v>0</v>
      </c>
      <c r="S27" s="77">
        <f t="shared" si="2"/>
        <v>-248</v>
      </c>
      <c r="T27" s="78">
        <f t="shared" si="3"/>
        <v>-2.4799999999999999E-2</v>
      </c>
    </row>
    <row r="28" spans="2:20" s="64" customFormat="1" ht="16.5" thickBot="1" x14ac:dyDescent="0.3">
      <c r="B28" s="91"/>
      <c r="C28" s="85"/>
      <c r="D28" s="60"/>
      <c r="E28" s="61"/>
      <c r="F28" s="61"/>
      <c r="G28" s="63">
        <v>91200</v>
      </c>
      <c r="H28" s="63">
        <v>97300</v>
      </c>
      <c r="I28" s="63">
        <v>100600</v>
      </c>
      <c r="J28" s="63">
        <v>101100</v>
      </c>
      <c r="K28" s="63">
        <v>98396</v>
      </c>
      <c r="M28" s="63">
        <v>151700</v>
      </c>
      <c r="N28" s="63"/>
      <c r="P28" s="65">
        <f t="shared" si="0"/>
        <v>-500</v>
      </c>
      <c r="Q28" s="66">
        <f t="shared" si="1"/>
        <v>-4.970178926441352E-3</v>
      </c>
      <c r="S28" s="65">
        <f t="shared" si="2"/>
        <v>2204</v>
      </c>
      <c r="T28" s="66">
        <f t="shared" si="3"/>
        <v>2.1908548707753481E-2</v>
      </c>
    </row>
    <row r="29" spans="2:20" ht="16.5" thickTop="1" x14ac:dyDescent="0.25">
      <c r="B29" s="90" t="s">
        <v>30</v>
      </c>
      <c r="C29" s="92"/>
      <c r="D29" s="93"/>
      <c r="E29" s="94"/>
      <c r="F29" s="95"/>
      <c r="G29" s="71">
        <v>14400</v>
      </c>
      <c r="H29" s="71">
        <v>18400</v>
      </c>
      <c r="I29" s="71">
        <v>15300</v>
      </c>
      <c r="J29" s="71">
        <v>15300</v>
      </c>
      <c r="K29" s="71">
        <v>18636</v>
      </c>
      <c r="M29" s="71">
        <v>18100</v>
      </c>
      <c r="N29" s="71"/>
      <c r="P29" s="77">
        <f t="shared" si="0"/>
        <v>0</v>
      </c>
      <c r="Q29" s="78">
        <f t="shared" si="1"/>
        <v>0</v>
      </c>
      <c r="S29" s="77">
        <f t="shared" si="2"/>
        <v>-3336</v>
      </c>
      <c r="T29" s="78">
        <f t="shared" si="3"/>
        <v>-0.21803921568627452</v>
      </c>
    </row>
    <row r="30" spans="2:20" ht="15.75" x14ac:dyDescent="0.25">
      <c r="B30" s="90"/>
      <c r="C30" s="96"/>
      <c r="D30" s="69"/>
      <c r="E30" s="70"/>
      <c r="F30" s="70"/>
      <c r="G30" s="71"/>
      <c r="H30" s="71"/>
      <c r="I30" s="71"/>
      <c r="J30" s="71"/>
      <c r="K30" s="71"/>
      <c r="M30" s="71"/>
      <c r="N30" s="71"/>
      <c r="P30" s="77"/>
      <c r="Q30" s="78"/>
      <c r="S30" s="77"/>
      <c r="T30" s="78"/>
    </row>
    <row r="31" spans="2:20" ht="15.75" x14ac:dyDescent="0.25">
      <c r="B31" s="90" t="s">
        <v>31</v>
      </c>
      <c r="C31" s="96"/>
      <c r="D31" s="69"/>
      <c r="E31" s="70"/>
      <c r="F31" s="70"/>
      <c r="G31" s="71">
        <v>105600</v>
      </c>
      <c r="H31" s="71">
        <v>115700</v>
      </c>
      <c r="I31" s="71">
        <v>115900</v>
      </c>
      <c r="J31" s="71">
        <v>116400</v>
      </c>
      <c r="K31" s="71">
        <v>117032</v>
      </c>
      <c r="M31" s="71">
        <v>169800</v>
      </c>
      <c r="N31" s="71"/>
      <c r="P31" s="77">
        <f t="shared" si="0"/>
        <v>-500</v>
      </c>
      <c r="Q31" s="78">
        <f t="shared" si="1"/>
        <v>-4.3140638481449526E-3</v>
      </c>
      <c r="S31" s="77">
        <f t="shared" si="2"/>
        <v>-1132</v>
      </c>
      <c r="T31" s="78">
        <f t="shared" si="3"/>
        <v>-9.7670405522001721E-3</v>
      </c>
    </row>
    <row r="32" spans="2:20" ht="15.75" x14ac:dyDescent="0.25">
      <c r="B32" s="90"/>
      <c r="C32" s="96"/>
      <c r="D32" s="69"/>
      <c r="E32" s="70"/>
      <c r="F32" s="70"/>
      <c r="G32" s="71"/>
      <c r="H32" s="71"/>
      <c r="I32" s="71"/>
      <c r="J32" s="71"/>
      <c r="K32" s="71"/>
      <c r="M32" s="71"/>
      <c r="N32" s="71"/>
      <c r="P32" s="77"/>
      <c r="Q32" s="78"/>
      <c r="S32" s="77"/>
      <c r="T32" s="78"/>
    </row>
    <row r="33" spans="2:20" s="64" customFormat="1" ht="15.75" x14ac:dyDescent="0.25">
      <c r="B33" s="91" t="s">
        <v>32</v>
      </c>
      <c r="C33" s="85"/>
      <c r="D33" s="60"/>
      <c r="E33" s="61"/>
      <c r="F33" s="61"/>
      <c r="G33" s="63">
        <v>105600</v>
      </c>
      <c r="H33" s="63">
        <v>115700</v>
      </c>
      <c r="I33" s="63">
        <v>115900</v>
      </c>
      <c r="J33" s="63">
        <v>116400</v>
      </c>
      <c r="K33" s="63">
        <v>117032</v>
      </c>
      <c r="M33" s="63">
        <v>169800</v>
      </c>
      <c r="N33" s="63"/>
      <c r="P33" s="65">
        <f t="shared" si="0"/>
        <v>-500</v>
      </c>
      <c r="Q33" s="66">
        <f t="shared" si="1"/>
        <v>-4.3140638481449526E-3</v>
      </c>
      <c r="S33" s="65">
        <f t="shared" si="2"/>
        <v>-1132</v>
      </c>
      <c r="T33" s="66">
        <f t="shared" si="3"/>
        <v>-9.7670405522001721E-3</v>
      </c>
    </row>
    <row r="34" spans="2:20" ht="15.75" x14ac:dyDescent="0.25">
      <c r="B34" s="90"/>
      <c r="C34" s="96"/>
      <c r="D34" s="69"/>
      <c r="E34" s="70"/>
      <c r="F34" s="70"/>
      <c r="G34" s="71"/>
      <c r="H34" s="71"/>
      <c r="I34" s="71"/>
      <c r="J34" s="71"/>
      <c r="K34" s="71"/>
      <c r="M34" s="71"/>
      <c r="N34" s="71"/>
      <c r="P34" s="77"/>
      <c r="Q34" s="78"/>
      <c r="S34" s="77"/>
      <c r="T34" s="78"/>
    </row>
    <row r="35" spans="2:20" ht="16.5" thickBot="1" x14ac:dyDescent="0.3">
      <c r="B35" s="86" t="s">
        <v>33</v>
      </c>
      <c r="C35" s="73"/>
      <c r="D35" s="74"/>
      <c r="E35" s="75"/>
      <c r="F35" s="76"/>
      <c r="G35" s="71">
        <v>14500</v>
      </c>
      <c r="H35" s="71">
        <v>14800</v>
      </c>
      <c r="I35" s="71">
        <v>15900</v>
      </c>
      <c r="J35" s="71">
        <v>16900</v>
      </c>
      <c r="K35" s="71">
        <v>17195</v>
      </c>
      <c r="M35" s="71">
        <v>25600</v>
      </c>
      <c r="N35" s="71"/>
      <c r="P35" s="77">
        <f t="shared" si="0"/>
        <v>-1000</v>
      </c>
      <c r="Q35" s="78">
        <f t="shared" si="1"/>
        <v>-6.2893081761006289E-2</v>
      </c>
      <c r="S35" s="77">
        <f t="shared" si="2"/>
        <v>-1295</v>
      </c>
      <c r="T35" s="78">
        <f t="shared" si="3"/>
        <v>-8.144654088050314E-2</v>
      </c>
    </row>
    <row r="36" spans="2:20" ht="16.5" thickTop="1" x14ac:dyDescent="0.25">
      <c r="B36" s="79"/>
      <c r="C36" s="80"/>
      <c r="D36" s="81"/>
      <c r="E36" s="82"/>
      <c r="F36" s="83"/>
      <c r="G36" s="71">
        <v>27500</v>
      </c>
      <c r="H36" s="71">
        <v>30300</v>
      </c>
      <c r="I36" s="71">
        <v>29600</v>
      </c>
      <c r="J36" s="71">
        <v>28000</v>
      </c>
      <c r="K36" s="71">
        <v>30284</v>
      </c>
      <c r="M36" s="71">
        <v>30600</v>
      </c>
      <c r="N36" s="71"/>
      <c r="P36" s="77">
        <f t="shared" si="0"/>
        <v>1600</v>
      </c>
      <c r="Q36" s="78">
        <f t="shared" si="1"/>
        <v>5.4054054054054057E-2</v>
      </c>
      <c r="S36" s="77">
        <f t="shared" si="2"/>
        <v>-684</v>
      </c>
      <c r="T36" s="78">
        <f t="shared" si="3"/>
        <v>-2.3108108108108108E-2</v>
      </c>
    </row>
    <row r="37" spans="2:20" s="64" customFormat="1" ht="15.75" x14ac:dyDescent="0.25">
      <c r="B37" s="84"/>
      <c r="C37" s="85"/>
      <c r="D37" s="60"/>
      <c r="E37" s="61"/>
      <c r="F37" s="61"/>
      <c r="G37" s="63">
        <v>118600</v>
      </c>
      <c r="H37" s="63">
        <v>131200</v>
      </c>
      <c r="I37" s="63">
        <v>129600</v>
      </c>
      <c r="J37" s="63">
        <v>127500</v>
      </c>
      <c r="K37" s="63">
        <v>130121</v>
      </c>
      <c r="M37" s="63">
        <v>174800</v>
      </c>
      <c r="N37" s="63"/>
      <c r="P37" s="65">
        <f t="shared" si="0"/>
        <v>2100</v>
      </c>
      <c r="Q37" s="66">
        <f t="shared" si="1"/>
        <v>1.6203703703703703E-2</v>
      </c>
      <c r="S37" s="65">
        <f t="shared" si="2"/>
        <v>-521</v>
      </c>
      <c r="T37" s="66">
        <f t="shared" si="3"/>
        <v>-4.0200617283950614E-3</v>
      </c>
    </row>
    <row r="38" spans="2:20" ht="16.5" thickBot="1" x14ac:dyDescent="0.3">
      <c r="B38" s="72" t="s">
        <v>34</v>
      </c>
      <c r="C38" s="73"/>
      <c r="D38" s="74"/>
      <c r="E38" s="75"/>
      <c r="F38" s="76"/>
      <c r="G38" s="71">
        <v>14800</v>
      </c>
      <c r="H38" s="71">
        <v>15400</v>
      </c>
      <c r="I38" s="71">
        <v>16200</v>
      </c>
      <c r="J38" s="71">
        <v>16200</v>
      </c>
      <c r="K38" s="71">
        <v>15068</v>
      </c>
      <c r="M38" s="71">
        <v>21600</v>
      </c>
      <c r="N38" s="71"/>
      <c r="P38" s="77">
        <f t="shared" si="0"/>
        <v>0</v>
      </c>
      <c r="Q38" s="78">
        <f t="shared" si="1"/>
        <v>0</v>
      </c>
      <c r="S38" s="77">
        <f t="shared" si="2"/>
        <v>1132</v>
      </c>
      <c r="T38" s="78">
        <f t="shared" si="3"/>
        <v>6.9876543209876546E-2</v>
      </c>
    </row>
    <row r="39" spans="2:20" ht="16.5" thickTop="1" x14ac:dyDescent="0.25">
      <c r="B39" s="79"/>
      <c r="C39" s="80"/>
      <c r="D39" s="81"/>
      <c r="E39" s="82"/>
      <c r="F39" s="83"/>
      <c r="G39" s="71">
        <v>15700</v>
      </c>
      <c r="H39" s="71">
        <v>16900</v>
      </c>
      <c r="I39" s="71">
        <v>17000</v>
      </c>
      <c r="J39" s="71">
        <v>19100</v>
      </c>
      <c r="K39" s="71">
        <v>22243</v>
      </c>
      <c r="M39" s="71">
        <v>27700</v>
      </c>
      <c r="N39" s="71"/>
      <c r="P39" s="77">
        <f t="shared" si="0"/>
        <v>-2100</v>
      </c>
      <c r="Q39" s="78">
        <f t="shared" si="1"/>
        <v>-0.12352941176470589</v>
      </c>
      <c r="S39" s="77">
        <f t="shared" si="2"/>
        <v>-5243</v>
      </c>
      <c r="T39" s="78">
        <f t="shared" si="3"/>
        <v>-0.30841176470588233</v>
      </c>
    </row>
    <row r="40" spans="2:20" s="64" customFormat="1" ht="15.75" x14ac:dyDescent="0.25">
      <c r="B40" s="84"/>
      <c r="C40" s="85"/>
      <c r="D40" s="60"/>
      <c r="E40" s="61"/>
      <c r="F40" s="61"/>
      <c r="G40" s="63">
        <v>119500</v>
      </c>
      <c r="H40" s="63">
        <v>132700</v>
      </c>
      <c r="I40" s="63">
        <v>130400</v>
      </c>
      <c r="J40" s="63">
        <v>130400</v>
      </c>
      <c r="K40" s="63">
        <v>137296</v>
      </c>
      <c r="M40" s="63">
        <v>180900</v>
      </c>
      <c r="N40" s="63"/>
      <c r="P40" s="65">
        <f t="shared" si="0"/>
        <v>0</v>
      </c>
      <c r="Q40" s="66">
        <f t="shared" si="1"/>
        <v>0</v>
      </c>
      <c r="S40" s="65">
        <f t="shared" si="2"/>
        <v>-6896</v>
      </c>
      <c r="T40" s="66">
        <f t="shared" si="3"/>
        <v>-5.2883435582822089E-2</v>
      </c>
    </row>
    <row r="41" spans="2:20" ht="16.5" thickBot="1" x14ac:dyDescent="0.3">
      <c r="B41" s="86" t="s">
        <v>35</v>
      </c>
      <c r="C41" s="97"/>
      <c r="D41" s="98"/>
      <c r="E41" s="99"/>
      <c r="F41" s="100"/>
      <c r="G41" s="71">
        <v>39700</v>
      </c>
      <c r="H41" s="71">
        <v>44400</v>
      </c>
      <c r="I41" s="71">
        <v>43500</v>
      </c>
      <c r="J41" s="71">
        <v>43500</v>
      </c>
      <c r="K41" s="71"/>
      <c r="M41" s="71">
        <v>56700</v>
      </c>
      <c r="N41" s="71"/>
      <c r="P41" s="77">
        <f t="shared" si="0"/>
        <v>0</v>
      </c>
      <c r="Q41" s="78">
        <f t="shared" si="1"/>
        <v>0</v>
      </c>
      <c r="S41" s="77">
        <f t="shared" si="2"/>
        <v>43500</v>
      </c>
      <c r="T41" s="78"/>
    </row>
    <row r="42" spans="2:20" ht="17.25" thickTop="1" thickBot="1" x14ac:dyDescent="0.3">
      <c r="B42" s="397" t="s">
        <v>36</v>
      </c>
      <c r="C42" s="101"/>
      <c r="D42" s="102"/>
      <c r="E42" s="103"/>
      <c r="F42" s="103"/>
      <c r="G42" s="71">
        <v>1200</v>
      </c>
      <c r="H42" s="71">
        <v>1700</v>
      </c>
      <c r="I42" s="71">
        <v>1700</v>
      </c>
      <c r="J42" s="71">
        <v>1700</v>
      </c>
      <c r="K42" s="71"/>
      <c r="M42" s="71">
        <v>4100</v>
      </c>
      <c r="N42" s="71"/>
      <c r="P42" s="77">
        <f t="shared" si="0"/>
        <v>0</v>
      </c>
      <c r="Q42" s="78">
        <f t="shared" si="1"/>
        <v>0</v>
      </c>
      <c r="S42" s="77">
        <f t="shared" si="2"/>
        <v>1700</v>
      </c>
      <c r="T42" s="78"/>
    </row>
    <row r="43" spans="2:20" ht="17.25" thickTop="1" thickBot="1" x14ac:dyDescent="0.3">
      <c r="B43" s="398"/>
      <c r="C43" s="104"/>
      <c r="D43" s="105"/>
      <c r="E43" s="106"/>
      <c r="F43" s="106"/>
      <c r="G43" s="71">
        <v>1500</v>
      </c>
      <c r="H43" s="71">
        <v>2100</v>
      </c>
      <c r="I43" s="71">
        <v>2000</v>
      </c>
      <c r="J43" s="71">
        <v>2000</v>
      </c>
      <c r="K43" s="71"/>
      <c r="M43" s="71">
        <v>4000</v>
      </c>
      <c r="N43" s="71"/>
      <c r="P43" s="77">
        <f t="shared" si="0"/>
        <v>0</v>
      </c>
      <c r="Q43" s="78">
        <f t="shared" si="1"/>
        <v>0</v>
      </c>
      <c r="S43" s="77">
        <f t="shared" si="2"/>
        <v>2000</v>
      </c>
      <c r="T43" s="78"/>
    </row>
    <row r="44" spans="2:20" ht="16.5" thickTop="1" x14ac:dyDescent="0.25">
      <c r="B44" s="86" t="s">
        <v>35</v>
      </c>
      <c r="C44" s="107"/>
      <c r="D44" s="108"/>
      <c r="E44" s="109"/>
      <c r="F44" s="110"/>
      <c r="G44" s="71">
        <v>47000</v>
      </c>
      <c r="H44" s="71">
        <v>48500</v>
      </c>
      <c r="I44" s="71">
        <v>49100</v>
      </c>
      <c r="J44" s="71">
        <v>49900</v>
      </c>
      <c r="K44" s="71"/>
      <c r="M44" s="71">
        <v>59000</v>
      </c>
      <c r="N44" s="71"/>
      <c r="P44" s="77">
        <f t="shared" si="0"/>
        <v>-800</v>
      </c>
      <c r="Q44" s="78">
        <f t="shared" si="1"/>
        <v>-1.6293279022403257E-2</v>
      </c>
      <c r="S44" s="77">
        <f t="shared" si="2"/>
        <v>49100</v>
      </c>
      <c r="T44" s="78"/>
    </row>
    <row r="45" spans="2:20" s="64" customFormat="1" ht="15.75" x14ac:dyDescent="0.25">
      <c r="B45" s="84"/>
      <c r="C45" s="85"/>
      <c r="D45" s="60"/>
      <c r="E45" s="61"/>
      <c r="F45" s="61"/>
      <c r="G45" s="63">
        <v>127100</v>
      </c>
      <c r="H45" s="63">
        <v>137200</v>
      </c>
      <c r="I45" s="63">
        <v>136300</v>
      </c>
      <c r="J45" s="63">
        <v>137100</v>
      </c>
      <c r="K45" s="63">
        <v>149702</v>
      </c>
      <c r="M45" s="63">
        <v>183100</v>
      </c>
      <c r="N45" s="63"/>
      <c r="P45" s="65">
        <f t="shared" si="0"/>
        <v>-800</v>
      </c>
      <c r="Q45" s="66">
        <f t="shared" si="1"/>
        <v>-5.8694057226705799E-3</v>
      </c>
      <c r="S45" s="65">
        <f t="shared" si="2"/>
        <v>-13402</v>
      </c>
      <c r="T45" s="66">
        <f t="shared" si="3"/>
        <v>-9.832721936903889E-2</v>
      </c>
    </row>
    <row r="46" spans="2:20" ht="16.5" thickBot="1" x14ac:dyDescent="0.3">
      <c r="B46" s="86" t="s">
        <v>37</v>
      </c>
      <c r="C46" s="73"/>
      <c r="D46" s="74"/>
      <c r="E46" s="75"/>
      <c r="F46" s="76"/>
      <c r="G46" s="71">
        <v>15100</v>
      </c>
      <c r="H46" s="71">
        <v>15900</v>
      </c>
      <c r="I46" s="71">
        <v>16200</v>
      </c>
      <c r="J46" s="71">
        <v>16200</v>
      </c>
      <c r="K46" s="71">
        <v>21203</v>
      </c>
      <c r="M46" s="71">
        <v>21700</v>
      </c>
      <c r="N46" s="71"/>
      <c r="P46" s="77">
        <f t="shared" si="0"/>
        <v>0</v>
      </c>
      <c r="Q46" s="78">
        <f t="shared" si="1"/>
        <v>0</v>
      </c>
      <c r="S46" s="77">
        <f t="shared" si="2"/>
        <v>-5003</v>
      </c>
      <c r="T46" s="78">
        <f t="shared" si="3"/>
        <v>-0.30882716049382714</v>
      </c>
    </row>
    <row r="47" spans="2:20" ht="16.5" thickTop="1" x14ac:dyDescent="0.25">
      <c r="B47" s="79"/>
      <c r="C47" s="88"/>
      <c r="D47" s="81"/>
      <c r="E47" s="82"/>
      <c r="F47" s="70"/>
      <c r="G47" s="71">
        <v>16700</v>
      </c>
      <c r="H47" s="71">
        <v>17100</v>
      </c>
      <c r="I47" s="71">
        <v>17300</v>
      </c>
      <c r="J47" s="71">
        <v>17700</v>
      </c>
      <c r="K47" s="71">
        <v>22166</v>
      </c>
      <c r="M47" s="71">
        <v>22700</v>
      </c>
      <c r="N47" s="71"/>
      <c r="P47" s="77">
        <f t="shared" si="0"/>
        <v>-400</v>
      </c>
      <c r="Q47" s="78">
        <f t="shared" si="1"/>
        <v>-2.3121387283236993E-2</v>
      </c>
      <c r="S47" s="77">
        <f t="shared" si="2"/>
        <v>-4866</v>
      </c>
      <c r="T47" s="78">
        <f t="shared" si="3"/>
        <v>-0.28127167630057803</v>
      </c>
    </row>
    <row r="48" spans="2:20" s="64" customFormat="1" ht="15.75" x14ac:dyDescent="0.25">
      <c r="B48" s="84"/>
      <c r="C48" s="85"/>
      <c r="D48" s="60"/>
      <c r="E48" s="61"/>
      <c r="F48" s="61"/>
      <c r="G48" s="63">
        <v>128700</v>
      </c>
      <c r="H48" s="63">
        <v>138400</v>
      </c>
      <c r="I48" s="63">
        <v>137400</v>
      </c>
      <c r="J48" s="63">
        <v>138600</v>
      </c>
      <c r="K48" s="63">
        <v>150665</v>
      </c>
      <c r="M48" s="63">
        <v>184100</v>
      </c>
      <c r="N48" s="63"/>
      <c r="P48" s="65">
        <f t="shared" si="0"/>
        <v>-1200</v>
      </c>
      <c r="Q48" s="66">
        <f t="shared" si="1"/>
        <v>-8.7336244541484712E-3</v>
      </c>
      <c r="S48" s="65">
        <f t="shared" si="2"/>
        <v>-13265</v>
      </c>
      <c r="T48" s="66">
        <f t="shared" si="3"/>
        <v>-9.6542940320232903E-2</v>
      </c>
    </row>
    <row r="49" spans="2:20" ht="16.5" thickBot="1" x14ac:dyDescent="0.3">
      <c r="B49" s="86" t="s">
        <v>38</v>
      </c>
      <c r="C49" s="73"/>
      <c r="D49" s="74"/>
      <c r="E49" s="75"/>
      <c r="F49" s="76"/>
      <c r="G49" s="71">
        <v>22000</v>
      </c>
      <c r="H49" s="71">
        <v>23300</v>
      </c>
      <c r="I49" s="71">
        <v>22600</v>
      </c>
      <c r="J49" s="71">
        <v>23500</v>
      </c>
      <c r="K49" s="71">
        <v>26830</v>
      </c>
      <c r="M49" s="71">
        <v>31400</v>
      </c>
      <c r="N49" s="71"/>
      <c r="P49" s="77">
        <f t="shared" si="0"/>
        <v>-900</v>
      </c>
      <c r="Q49" s="78">
        <f t="shared" si="1"/>
        <v>-3.9823008849557522E-2</v>
      </c>
      <c r="S49" s="77">
        <f t="shared" si="2"/>
        <v>-4230</v>
      </c>
      <c r="T49" s="78">
        <f t="shared" si="3"/>
        <v>-0.18716814159292036</v>
      </c>
    </row>
    <row r="50" spans="2:20" ht="16.5" thickTop="1" x14ac:dyDescent="0.25">
      <c r="B50" s="79"/>
      <c r="C50" s="88"/>
      <c r="D50" s="81"/>
      <c r="E50" s="82"/>
      <c r="F50" s="70"/>
      <c r="G50" s="71">
        <v>16000</v>
      </c>
      <c r="H50" s="71">
        <v>17800</v>
      </c>
      <c r="I50" s="71">
        <v>16500</v>
      </c>
      <c r="J50" s="71">
        <v>22100</v>
      </c>
      <c r="K50" s="71">
        <v>22141</v>
      </c>
      <c r="M50" s="71">
        <v>29800</v>
      </c>
      <c r="N50" s="71"/>
      <c r="P50" s="77">
        <f t="shared" si="0"/>
        <v>-5600</v>
      </c>
      <c r="Q50" s="78">
        <f t="shared" si="1"/>
        <v>-0.33939393939393941</v>
      </c>
      <c r="S50" s="77">
        <f t="shared" si="2"/>
        <v>-5641</v>
      </c>
      <c r="T50" s="78">
        <f t="shared" si="3"/>
        <v>-0.34187878787878789</v>
      </c>
    </row>
    <row r="51" spans="2:20" s="64" customFormat="1" ht="15.75" x14ac:dyDescent="0.25">
      <c r="B51" s="84"/>
      <c r="C51" s="85"/>
      <c r="D51" s="60"/>
      <c r="E51" s="61"/>
      <c r="F51" s="61"/>
      <c r="G51" s="63">
        <v>122700</v>
      </c>
      <c r="H51" s="63">
        <v>132900</v>
      </c>
      <c r="I51" s="63">
        <v>131300</v>
      </c>
      <c r="J51" s="63">
        <v>137200</v>
      </c>
      <c r="K51" s="63">
        <v>145976</v>
      </c>
      <c r="M51" s="63">
        <v>182500</v>
      </c>
      <c r="N51" s="63"/>
      <c r="P51" s="65">
        <f t="shared" si="0"/>
        <v>-5900</v>
      </c>
      <c r="Q51" s="66">
        <f t="shared" si="1"/>
        <v>-4.4935262757044937E-2</v>
      </c>
      <c r="S51" s="65">
        <f t="shared" si="2"/>
        <v>-14676</v>
      </c>
      <c r="T51" s="66">
        <f t="shared" si="3"/>
        <v>-0.11177456207159177</v>
      </c>
    </row>
    <row r="52" spans="2:20" ht="16.5" thickBot="1" x14ac:dyDescent="0.3">
      <c r="B52" s="86" t="s">
        <v>39</v>
      </c>
      <c r="C52" s="111"/>
      <c r="D52" s="112"/>
      <c r="E52" s="113"/>
      <c r="F52" s="114"/>
      <c r="G52" s="71">
        <v>47200</v>
      </c>
      <c r="H52" s="71">
        <v>50900</v>
      </c>
      <c r="I52" s="71">
        <v>51000</v>
      </c>
      <c r="J52" s="71">
        <v>58200</v>
      </c>
      <c r="K52" s="71">
        <v>59429</v>
      </c>
      <c r="M52" s="71">
        <v>75200</v>
      </c>
      <c r="N52" s="71"/>
      <c r="P52" s="77">
        <f t="shared" si="0"/>
        <v>-7200</v>
      </c>
      <c r="Q52" s="78">
        <f t="shared" si="1"/>
        <v>-0.14117647058823529</v>
      </c>
      <c r="S52" s="77">
        <f t="shared" si="2"/>
        <v>-8429</v>
      </c>
      <c r="T52" s="78">
        <f t="shared" si="3"/>
        <v>-0.16527450980392158</v>
      </c>
    </row>
    <row r="53" spans="2:20" ht="16.5" thickTop="1" x14ac:dyDescent="0.25">
      <c r="B53" s="90"/>
      <c r="C53" s="115"/>
      <c r="D53" s="116"/>
      <c r="E53" s="117"/>
      <c r="F53" s="118"/>
      <c r="G53" s="71">
        <v>19600</v>
      </c>
      <c r="H53" s="71">
        <v>21600</v>
      </c>
      <c r="I53" s="71">
        <v>21900</v>
      </c>
      <c r="J53" s="71">
        <v>23300</v>
      </c>
      <c r="K53" s="71">
        <v>22522</v>
      </c>
      <c r="M53" s="71">
        <v>36000</v>
      </c>
      <c r="N53" s="71"/>
      <c r="P53" s="77">
        <f t="shared" si="0"/>
        <v>-1400</v>
      </c>
      <c r="Q53" s="78">
        <f t="shared" si="1"/>
        <v>-6.3926940639269403E-2</v>
      </c>
      <c r="S53" s="77">
        <f t="shared" si="2"/>
        <v>-622</v>
      </c>
      <c r="T53" s="78">
        <f t="shared" si="3"/>
        <v>-2.8401826484018265E-2</v>
      </c>
    </row>
    <row r="54" spans="2:20" ht="16.5" thickBot="1" x14ac:dyDescent="0.3">
      <c r="B54" s="90" t="s">
        <v>40</v>
      </c>
      <c r="C54" s="73"/>
      <c r="D54" s="119"/>
      <c r="E54" s="75"/>
      <c r="F54" s="76"/>
      <c r="G54" s="71">
        <v>3900</v>
      </c>
      <c r="H54" s="71">
        <v>4200</v>
      </c>
      <c r="I54" s="71">
        <v>4400</v>
      </c>
      <c r="J54" s="71">
        <v>4400</v>
      </c>
      <c r="K54" s="71">
        <v>5190</v>
      </c>
      <c r="M54" s="71">
        <v>6800</v>
      </c>
      <c r="N54" s="71"/>
      <c r="P54" s="77">
        <f t="shared" si="0"/>
        <v>0</v>
      </c>
      <c r="Q54" s="78">
        <f t="shared" si="1"/>
        <v>0</v>
      </c>
      <c r="S54" s="77">
        <f t="shared" si="2"/>
        <v>-790</v>
      </c>
      <c r="T54" s="78">
        <f t="shared" si="3"/>
        <v>-0.17954545454545454</v>
      </c>
    </row>
    <row r="55" spans="2:20" ht="16.5" thickTop="1" x14ac:dyDescent="0.25">
      <c r="B55" s="90"/>
      <c r="C55" s="88"/>
      <c r="D55" s="81"/>
      <c r="E55" s="120"/>
      <c r="F55" s="70"/>
      <c r="G55" s="71">
        <v>3400</v>
      </c>
      <c r="H55" s="71">
        <v>4000</v>
      </c>
      <c r="I55" s="71">
        <v>3900</v>
      </c>
      <c r="J55" s="71">
        <v>4100</v>
      </c>
      <c r="K55" s="71">
        <v>4668</v>
      </c>
      <c r="M55" s="71">
        <v>10100</v>
      </c>
      <c r="N55" s="71"/>
      <c r="P55" s="77">
        <f t="shared" si="0"/>
        <v>-200</v>
      </c>
      <c r="Q55" s="78">
        <f t="shared" si="1"/>
        <v>-5.128205128205128E-2</v>
      </c>
      <c r="S55" s="77">
        <f t="shared" si="2"/>
        <v>-768</v>
      </c>
      <c r="T55" s="78">
        <f t="shared" si="3"/>
        <v>-0.19692307692307692</v>
      </c>
    </row>
    <row r="56" spans="2:20" s="64" customFormat="1" ht="15.75" x14ac:dyDescent="0.25">
      <c r="B56" s="91"/>
      <c r="C56" s="85"/>
      <c r="D56" s="60"/>
      <c r="E56" s="61"/>
      <c r="F56" s="61"/>
      <c r="G56" s="63">
        <v>94600</v>
      </c>
      <c r="H56" s="63">
        <v>103400</v>
      </c>
      <c r="I56" s="63">
        <v>101700</v>
      </c>
      <c r="J56" s="63">
        <v>102000</v>
      </c>
      <c r="K56" s="63">
        <v>108547</v>
      </c>
      <c r="M56" s="63">
        <v>146600</v>
      </c>
      <c r="N56" s="63"/>
      <c r="P56" s="65">
        <f t="shared" si="0"/>
        <v>-300</v>
      </c>
      <c r="Q56" s="66">
        <f t="shared" si="1"/>
        <v>-2.9498525073746312E-3</v>
      </c>
      <c r="S56" s="65">
        <f t="shared" si="2"/>
        <v>-6847</v>
      </c>
      <c r="T56" s="66">
        <f t="shared" si="3"/>
        <v>-6.732546705998034E-2</v>
      </c>
    </row>
    <row r="57" spans="2:20" ht="16.5" thickBot="1" x14ac:dyDescent="0.3">
      <c r="B57" s="83" t="s">
        <v>41</v>
      </c>
      <c r="C57" s="73"/>
      <c r="D57" s="74"/>
      <c r="E57" s="75"/>
      <c r="F57" s="76"/>
      <c r="G57" s="71">
        <v>10200</v>
      </c>
      <c r="H57" s="71">
        <v>11000</v>
      </c>
      <c r="I57" s="71">
        <v>11100</v>
      </c>
      <c r="J57" s="71">
        <v>11500</v>
      </c>
      <c r="K57" s="71">
        <v>13071</v>
      </c>
      <c r="M57" s="71">
        <v>16500</v>
      </c>
      <c r="N57" s="71"/>
      <c r="P57" s="77">
        <f t="shared" si="0"/>
        <v>-400</v>
      </c>
      <c r="Q57" s="78">
        <f t="shared" si="1"/>
        <v>-3.6036036036036036E-2</v>
      </c>
      <c r="S57" s="77">
        <f t="shared" si="2"/>
        <v>-1971</v>
      </c>
      <c r="T57" s="78">
        <f t="shared" si="3"/>
        <v>-0.17756756756756756</v>
      </c>
    </row>
    <row r="58" spans="2:20" ht="16.5" thickTop="1" x14ac:dyDescent="0.25">
      <c r="B58" s="90"/>
      <c r="C58" s="88"/>
      <c r="D58" s="81"/>
      <c r="E58" s="82"/>
      <c r="F58" s="70"/>
      <c r="G58" s="71">
        <v>2700</v>
      </c>
      <c r="H58" s="71">
        <v>2800</v>
      </c>
      <c r="I58" s="71">
        <v>3500</v>
      </c>
      <c r="J58" s="71">
        <v>5500</v>
      </c>
      <c r="K58" s="71">
        <v>6729</v>
      </c>
      <c r="M58" s="71">
        <v>11400</v>
      </c>
      <c r="N58" s="71"/>
      <c r="P58" s="77">
        <f t="shared" si="0"/>
        <v>-2000</v>
      </c>
      <c r="Q58" s="78">
        <f t="shared" si="1"/>
        <v>-0.5714285714285714</v>
      </c>
      <c r="S58" s="77">
        <f t="shared" si="2"/>
        <v>-3229</v>
      </c>
      <c r="T58" s="78">
        <f t="shared" si="3"/>
        <v>-0.9225714285714286</v>
      </c>
    </row>
    <row r="59" spans="2:20" ht="15.75" x14ac:dyDescent="0.25">
      <c r="B59" s="90"/>
      <c r="C59" s="96"/>
      <c r="D59" s="69"/>
      <c r="E59" s="70"/>
      <c r="F59" s="70"/>
      <c r="G59" s="71"/>
      <c r="H59" s="71"/>
      <c r="I59" s="71"/>
      <c r="J59" s="71"/>
      <c r="K59" s="71"/>
      <c r="M59" s="71"/>
      <c r="N59" s="71"/>
      <c r="P59" s="77"/>
      <c r="Q59" s="78"/>
      <c r="S59" s="77"/>
      <c r="T59" s="78"/>
    </row>
    <row r="60" spans="2:20" s="64" customFormat="1" ht="15.75" x14ac:dyDescent="0.25">
      <c r="B60" s="91" t="s">
        <v>42</v>
      </c>
      <c r="C60" s="85"/>
      <c r="D60" s="60"/>
      <c r="E60" s="61"/>
      <c r="F60" s="61"/>
      <c r="G60" s="63">
        <v>87100</v>
      </c>
      <c r="H60" s="63">
        <v>95200</v>
      </c>
      <c r="I60" s="63">
        <v>94100</v>
      </c>
      <c r="J60" s="63">
        <v>96000</v>
      </c>
      <c r="K60" s="63">
        <v>102205</v>
      </c>
      <c r="M60" s="63">
        <v>141500</v>
      </c>
      <c r="N60" s="63"/>
      <c r="P60" s="65">
        <f t="shared" si="0"/>
        <v>-1900</v>
      </c>
      <c r="Q60" s="66">
        <f t="shared" si="1"/>
        <v>-2.0191285866099893E-2</v>
      </c>
      <c r="S60" s="65">
        <f>I60-K60</f>
        <v>-8105</v>
      </c>
      <c r="T60" s="66">
        <f>S60/I60</f>
        <v>-8.6131774707757708E-2</v>
      </c>
    </row>
    <row r="61" spans="2:20" x14ac:dyDescent="0.25">
      <c r="P61" t="s">
        <v>43</v>
      </c>
      <c r="Q61" s="121">
        <f>AVERAGE(Q60,Q35:Q58,Q33,Q31,Q11:Q29,Q9)</f>
        <v>-4.0954843835584745E-2</v>
      </c>
      <c r="S61" t="s">
        <v>43</v>
      </c>
      <c r="T61" s="121">
        <f>AVERAGE(T60,T35:T58,T33,T31,T11:T29,T9)</f>
        <v>-0.12936282665547741</v>
      </c>
    </row>
    <row r="62" spans="2:20" x14ac:dyDescent="0.25">
      <c r="P62" t="s">
        <v>44</v>
      </c>
      <c r="Q62" s="121">
        <f>AVERAGE(Q60,Q56,Q51,Q48,Q45,Q40,Q37,Q33,Q28,Q25,Q22,Q19,Q16,Q13,Q9)</f>
        <v>-3.0368879414618901E-3</v>
      </c>
      <c r="S62" t="s">
        <v>44</v>
      </c>
      <c r="T62" s="121">
        <f>AVERAGE(T60,T56,T51,T48,T45,T40,T37,T33,T28,T25,T22,T19,T16,T13,T9)</f>
        <v>-5.2238676804864541E-2</v>
      </c>
    </row>
    <row r="63" spans="2:20" x14ac:dyDescent="0.25">
      <c r="P63" t="s">
        <v>45</v>
      </c>
      <c r="Q63" s="122">
        <f>(100-(ABS(Q61*100)))/100</f>
        <v>0.95904515616441532</v>
      </c>
      <c r="S63" t="s">
        <v>45</v>
      </c>
      <c r="T63" s="122">
        <f>(100-(ABS(T61*100)))/100</f>
        <v>0.87063717334452262</v>
      </c>
    </row>
    <row r="65" spans="2:20" x14ac:dyDescent="0.25">
      <c r="S65" t="s">
        <v>56</v>
      </c>
      <c r="T65" s="154">
        <f>AVERAGE(T60,T33,T9)</f>
        <v>-8.9355229827208879E-2</v>
      </c>
    </row>
    <row r="66" spans="2:20" ht="15.75" x14ac:dyDescent="0.25">
      <c r="B66" s="84"/>
    </row>
    <row r="69" spans="2:20" ht="20.25" x14ac:dyDescent="0.3">
      <c r="G69" s="150" t="s">
        <v>14</v>
      </c>
      <c r="H69" s="150" t="s">
        <v>14</v>
      </c>
      <c r="I69" s="150" t="s">
        <v>14</v>
      </c>
      <c r="J69" s="150" t="s">
        <v>15</v>
      </c>
      <c r="K69" s="150" t="s">
        <v>16</v>
      </c>
      <c r="L69" s="150" t="s">
        <v>14</v>
      </c>
      <c r="M69" s="150" t="s">
        <v>15</v>
      </c>
      <c r="N69" s="150" t="s">
        <v>16</v>
      </c>
    </row>
    <row r="70" spans="2:20" ht="21" thickBot="1" x14ac:dyDescent="0.35">
      <c r="G70" s="153">
        <v>2015</v>
      </c>
      <c r="H70" s="153">
        <v>2016</v>
      </c>
      <c r="I70" s="153">
        <v>2020</v>
      </c>
      <c r="J70" s="153">
        <v>2020</v>
      </c>
      <c r="K70" s="153">
        <v>2020</v>
      </c>
      <c r="L70" s="153">
        <v>2040</v>
      </c>
      <c r="M70" s="153">
        <v>2040</v>
      </c>
      <c r="N70" s="153">
        <v>2040</v>
      </c>
    </row>
    <row r="71" spans="2:20" ht="15.75" thickTop="1" x14ac:dyDescent="0.25"/>
    <row r="72" spans="2:20" ht="15.75" x14ac:dyDescent="0.25">
      <c r="F72" s="151" t="s">
        <v>23</v>
      </c>
      <c r="G72" s="63">
        <f t="shared" ref="G72:N72" si="4">G9</f>
        <v>73700</v>
      </c>
      <c r="H72" s="63">
        <f t="shared" si="4"/>
        <v>78500</v>
      </c>
      <c r="I72" s="63">
        <f t="shared" si="4"/>
        <v>80300</v>
      </c>
      <c r="J72" s="63">
        <f t="shared" si="4"/>
        <v>83200</v>
      </c>
      <c r="K72" s="63">
        <f t="shared" si="4"/>
        <v>94125</v>
      </c>
      <c r="L72" s="63">
        <f t="shared" si="4"/>
        <v>0</v>
      </c>
      <c r="M72" s="63">
        <f t="shared" si="4"/>
        <v>126800</v>
      </c>
      <c r="N72" s="63">
        <f t="shared" si="4"/>
        <v>0</v>
      </c>
    </row>
    <row r="73" spans="2:20" ht="15.75" x14ac:dyDescent="0.25">
      <c r="F73" s="152" t="s">
        <v>32</v>
      </c>
      <c r="G73" s="63">
        <f t="shared" ref="G73:N73" si="5">G33</f>
        <v>105600</v>
      </c>
      <c r="H73" s="63">
        <f t="shared" si="5"/>
        <v>115700</v>
      </c>
      <c r="I73" s="63">
        <f t="shared" si="5"/>
        <v>115900</v>
      </c>
      <c r="J73" s="63">
        <f t="shared" si="5"/>
        <v>116400</v>
      </c>
      <c r="K73" s="63">
        <f t="shared" si="5"/>
        <v>117032</v>
      </c>
      <c r="L73" s="63">
        <f t="shared" si="5"/>
        <v>0</v>
      </c>
      <c r="M73" s="63">
        <f t="shared" si="5"/>
        <v>169800</v>
      </c>
      <c r="N73" s="63">
        <f t="shared" si="5"/>
        <v>0</v>
      </c>
    </row>
    <row r="74" spans="2:20" ht="15.75" x14ac:dyDescent="0.25">
      <c r="F74" s="152" t="s">
        <v>42</v>
      </c>
      <c r="G74" s="63">
        <f t="shared" ref="G74:N74" si="6">G60</f>
        <v>87100</v>
      </c>
      <c r="H74" s="63">
        <f t="shared" si="6"/>
        <v>95200</v>
      </c>
      <c r="I74" s="63">
        <f t="shared" si="6"/>
        <v>94100</v>
      </c>
      <c r="J74" s="63">
        <f t="shared" si="6"/>
        <v>96000</v>
      </c>
      <c r="K74" s="63">
        <f t="shared" si="6"/>
        <v>102205</v>
      </c>
      <c r="L74" s="63">
        <f t="shared" si="6"/>
        <v>0</v>
      </c>
      <c r="M74" s="63">
        <f t="shared" si="6"/>
        <v>141500</v>
      </c>
      <c r="N74" s="63">
        <f t="shared" si="6"/>
        <v>0</v>
      </c>
    </row>
  </sheetData>
  <mergeCells count="3">
    <mergeCell ref="P2:Q2"/>
    <mergeCell ref="S2:T2"/>
    <mergeCell ref="B42:B4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E71"/>
  <sheetViews>
    <sheetView workbookViewId="0">
      <selection activeCell="S65" sqref="S65"/>
    </sheetView>
  </sheetViews>
  <sheetFormatPr defaultRowHeight="15" x14ac:dyDescent="0.25"/>
  <cols>
    <col min="1" max="1" width="41.85546875" bestFit="1" customWidth="1"/>
    <col min="3" max="4" width="11" bestFit="1" customWidth="1"/>
  </cols>
  <sheetData>
    <row r="2" spans="1:5" ht="45" x14ac:dyDescent="0.25">
      <c r="B2" s="123" t="s">
        <v>54</v>
      </c>
      <c r="C2" s="123" t="s">
        <v>46</v>
      </c>
      <c r="D2" s="123" t="s">
        <v>47</v>
      </c>
    </row>
    <row r="3" spans="1:5" ht="15.75" x14ac:dyDescent="0.25">
      <c r="A3" s="124" t="s">
        <v>48</v>
      </c>
      <c r="B3" s="125">
        <v>94125</v>
      </c>
    </row>
    <row r="4" spans="1:5" ht="15.75" x14ac:dyDescent="0.25">
      <c r="A4" s="126" t="s">
        <v>49</v>
      </c>
      <c r="B4" s="127">
        <v>0</v>
      </c>
    </row>
    <row r="5" spans="1:5" ht="15.75" x14ac:dyDescent="0.25">
      <c r="A5" s="124"/>
      <c r="B5" s="127">
        <v>0</v>
      </c>
    </row>
    <row r="6" spans="1:5" ht="15.75" x14ac:dyDescent="0.25">
      <c r="A6" s="128" t="s">
        <v>23</v>
      </c>
      <c r="B6" s="125">
        <v>94125</v>
      </c>
      <c r="C6" s="63">
        <f>B6</f>
        <v>94125</v>
      </c>
      <c r="D6" s="63">
        <v>80300</v>
      </c>
      <c r="E6" s="58" t="s">
        <v>23</v>
      </c>
    </row>
    <row r="7" spans="1:5" ht="15.75" x14ac:dyDescent="0.25">
      <c r="A7" s="129" t="s">
        <v>24</v>
      </c>
      <c r="B7" s="130">
        <v>11634</v>
      </c>
      <c r="C7" s="71"/>
      <c r="D7" s="71"/>
      <c r="E7" s="67"/>
    </row>
    <row r="8" spans="1:5" ht="15.75" x14ac:dyDescent="0.25">
      <c r="A8" s="131"/>
      <c r="B8" s="130">
        <v>19371</v>
      </c>
      <c r="C8" s="71">
        <f>B7</f>
        <v>11634</v>
      </c>
      <c r="D8" s="71">
        <v>6500</v>
      </c>
      <c r="E8" s="72" t="s">
        <v>24</v>
      </c>
    </row>
    <row r="9" spans="1:5" ht="15.75" x14ac:dyDescent="0.25">
      <c r="A9" s="131"/>
      <c r="B9" s="125">
        <v>101862</v>
      </c>
      <c r="C9" s="71">
        <f t="shared" ref="C9:C25" si="0">B8</f>
        <v>19371</v>
      </c>
      <c r="D9" s="71">
        <v>19700</v>
      </c>
      <c r="E9" s="79"/>
    </row>
    <row r="10" spans="1:5" ht="15.75" x14ac:dyDescent="0.25">
      <c r="A10" s="129" t="s">
        <v>25</v>
      </c>
      <c r="B10" s="130">
        <v>10793</v>
      </c>
      <c r="C10" s="63">
        <f t="shared" si="0"/>
        <v>101862</v>
      </c>
      <c r="D10" s="63">
        <v>93500</v>
      </c>
      <c r="E10" s="84"/>
    </row>
    <row r="11" spans="1:5" ht="15.75" x14ac:dyDescent="0.25">
      <c r="A11" s="132"/>
      <c r="B11" s="130">
        <v>14172</v>
      </c>
      <c r="C11" s="71">
        <f t="shared" si="0"/>
        <v>10793</v>
      </c>
      <c r="D11" s="71">
        <v>6800</v>
      </c>
      <c r="E11" s="72" t="s">
        <v>25</v>
      </c>
    </row>
    <row r="12" spans="1:5" ht="15.75" x14ac:dyDescent="0.25">
      <c r="A12" s="129"/>
      <c r="B12" s="125">
        <v>105241</v>
      </c>
      <c r="C12" s="71">
        <f t="shared" si="0"/>
        <v>14172</v>
      </c>
      <c r="D12" s="71">
        <v>15300</v>
      </c>
      <c r="E12" s="86"/>
    </row>
    <row r="13" spans="1:5" ht="15.75" x14ac:dyDescent="0.25">
      <c r="A13" s="132" t="s">
        <v>26</v>
      </c>
      <c r="B13" s="133">
        <v>16191</v>
      </c>
      <c r="C13" s="63">
        <f t="shared" si="0"/>
        <v>105241</v>
      </c>
      <c r="D13" s="63">
        <v>102000</v>
      </c>
      <c r="E13" s="87"/>
    </row>
    <row r="14" spans="1:5" ht="15.75" x14ac:dyDescent="0.25">
      <c r="A14" s="131"/>
      <c r="B14" s="133">
        <v>21614</v>
      </c>
      <c r="C14" s="71">
        <f t="shared" si="0"/>
        <v>16191</v>
      </c>
      <c r="D14" s="71">
        <v>14300</v>
      </c>
      <c r="E14" s="86" t="s">
        <v>26</v>
      </c>
    </row>
    <row r="15" spans="1:5" ht="15.75" x14ac:dyDescent="0.25">
      <c r="A15" s="131"/>
      <c r="B15" s="125">
        <v>110664</v>
      </c>
      <c r="C15" s="71">
        <f t="shared" si="0"/>
        <v>21614</v>
      </c>
      <c r="D15" s="71">
        <v>22300</v>
      </c>
      <c r="E15" s="79"/>
    </row>
    <row r="16" spans="1:5" ht="15.75" x14ac:dyDescent="0.25">
      <c r="A16" s="132" t="s">
        <v>27</v>
      </c>
      <c r="B16" s="133">
        <v>29137</v>
      </c>
      <c r="C16" s="63">
        <f t="shared" si="0"/>
        <v>110664</v>
      </c>
      <c r="D16" s="63">
        <v>110000</v>
      </c>
      <c r="E16" s="84"/>
    </row>
    <row r="17" spans="1:5" ht="15.75" x14ac:dyDescent="0.25">
      <c r="A17" s="131"/>
      <c r="B17" s="133">
        <v>13188</v>
      </c>
      <c r="C17" s="71">
        <f t="shared" si="0"/>
        <v>29137</v>
      </c>
      <c r="D17" s="71">
        <v>28700</v>
      </c>
      <c r="E17" s="86" t="s">
        <v>27</v>
      </c>
    </row>
    <row r="18" spans="1:5" ht="15.75" x14ac:dyDescent="0.25">
      <c r="A18" s="131"/>
      <c r="B18" s="134">
        <v>94715</v>
      </c>
      <c r="C18" s="71">
        <f t="shared" si="0"/>
        <v>13188</v>
      </c>
      <c r="D18" s="71">
        <v>14500</v>
      </c>
      <c r="E18" s="79"/>
    </row>
    <row r="19" spans="1:5" ht="15.75" x14ac:dyDescent="0.25">
      <c r="A19" s="132" t="s">
        <v>28</v>
      </c>
      <c r="B19" s="133">
        <v>10102</v>
      </c>
      <c r="C19" s="63">
        <f t="shared" si="0"/>
        <v>94715</v>
      </c>
      <c r="D19" s="63">
        <v>95800</v>
      </c>
      <c r="E19" s="84"/>
    </row>
    <row r="20" spans="1:5" ht="15.75" x14ac:dyDescent="0.25">
      <c r="A20" s="131"/>
      <c r="B20" s="133">
        <v>19007</v>
      </c>
      <c r="C20" s="71">
        <f t="shared" si="0"/>
        <v>10102</v>
      </c>
      <c r="D20" s="71">
        <v>10300</v>
      </c>
      <c r="E20" s="86" t="s">
        <v>28</v>
      </c>
    </row>
    <row r="21" spans="1:5" ht="15.75" x14ac:dyDescent="0.25">
      <c r="A21" s="135"/>
      <c r="B21" s="125">
        <v>103620</v>
      </c>
      <c r="C21" s="71">
        <f t="shared" si="0"/>
        <v>19007</v>
      </c>
      <c r="D21" s="71">
        <v>19100</v>
      </c>
      <c r="E21" s="79"/>
    </row>
    <row r="22" spans="1:5" ht="15.75" x14ac:dyDescent="0.25">
      <c r="A22" s="132" t="s">
        <v>29</v>
      </c>
      <c r="B22" s="133">
        <v>15472</v>
      </c>
      <c r="C22" s="63">
        <f t="shared" si="0"/>
        <v>103620</v>
      </c>
      <c r="D22" s="63">
        <v>104600</v>
      </c>
      <c r="E22" s="89"/>
    </row>
    <row r="23" spans="1:5" ht="15.75" x14ac:dyDescent="0.25">
      <c r="A23" s="136"/>
      <c r="B23" s="133">
        <v>10248</v>
      </c>
      <c r="C23" s="71">
        <f t="shared" si="0"/>
        <v>15472</v>
      </c>
      <c r="D23" s="71">
        <v>14000</v>
      </c>
      <c r="E23" s="86" t="s">
        <v>29</v>
      </c>
    </row>
    <row r="24" spans="1:5" ht="15.75" x14ac:dyDescent="0.25">
      <c r="A24" s="136"/>
      <c r="B24" s="125">
        <v>98396</v>
      </c>
      <c r="C24" s="71">
        <f t="shared" si="0"/>
        <v>10248</v>
      </c>
      <c r="D24" s="71">
        <v>10000</v>
      </c>
      <c r="E24" s="90"/>
    </row>
    <row r="25" spans="1:5" ht="15.75" x14ac:dyDescent="0.25">
      <c r="A25" s="136"/>
      <c r="B25" s="137"/>
      <c r="C25" s="63">
        <f t="shared" si="0"/>
        <v>98396</v>
      </c>
      <c r="D25" s="63">
        <v>100600</v>
      </c>
      <c r="E25" s="91"/>
    </row>
    <row r="26" spans="1:5" ht="15.75" x14ac:dyDescent="0.25">
      <c r="A26" s="136" t="s">
        <v>30</v>
      </c>
      <c r="B26" s="133">
        <v>18636</v>
      </c>
      <c r="C26" s="71">
        <f>B26</f>
        <v>18636</v>
      </c>
      <c r="D26" s="71">
        <v>15300</v>
      </c>
      <c r="E26" s="90" t="s">
        <v>30</v>
      </c>
    </row>
    <row r="27" spans="1:5" ht="15.75" x14ac:dyDescent="0.25">
      <c r="A27" s="136" t="s">
        <v>31</v>
      </c>
      <c r="B27" s="125">
        <v>117032</v>
      </c>
      <c r="C27" s="71"/>
      <c r="D27" s="71"/>
      <c r="E27" s="90"/>
    </row>
    <row r="28" spans="1:5" ht="15.75" x14ac:dyDescent="0.25">
      <c r="A28" s="138" t="s">
        <v>50</v>
      </c>
      <c r="B28" s="133">
        <v>0</v>
      </c>
      <c r="C28" s="71">
        <f>B27</f>
        <v>117032</v>
      </c>
      <c r="D28" s="71">
        <v>115900</v>
      </c>
      <c r="E28" s="90" t="s">
        <v>31</v>
      </c>
    </row>
    <row r="29" spans="1:5" ht="15.75" x14ac:dyDescent="0.25">
      <c r="A29" s="136"/>
      <c r="B29" s="133">
        <v>0</v>
      </c>
      <c r="C29" s="71"/>
      <c r="D29" s="71"/>
      <c r="E29" s="90"/>
    </row>
    <row r="30" spans="1:5" ht="15.75" x14ac:dyDescent="0.25">
      <c r="A30" s="136"/>
      <c r="B30" s="125">
        <v>117032</v>
      </c>
      <c r="C30" s="63">
        <f>B30</f>
        <v>117032</v>
      </c>
      <c r="D30" s="63">
        <v>115900</v>
      </c>
      <c r="E30" s="91" t="s">
        <v>32</v>
      </c>
    </row>
    <row r="31" spans="1:5" ht="15.75" x14ac:dyDescent="0.25">
      <c r="A31" s="132" t="s">
        <v>33</v>
      </c>
      <c r="B31" s="133">
        <v>17195</v>
      </c>
      <c r="C31" s="71"/>
      <c r="D31" s="71"/>
      <c r="E31" s="90"/>
    </row>
    <row r="32" spans="1:5" ht="15.75" x14ac:dyDescent="0.25">
      <c r="A32" s="131"/>
      <c r="B32" s="133">
        <v>30284</v>
      </c>
      <c r="C32" s="71">
        <f>B31</f>
        <v>17195</v>
      </c>
      <c r="D32" s="71">
        <v>15900</v>
      </c>
      <c r="E32" s="86" t="s">
        <v>33</v>
      </c>
    </row>
    <row r="33" spans="1:5" ht="15.75" x14ac:dyDescent="0.25">
      <c r="A33" s="131"/>
      <c r="B33" s="125">
        <v>130121</v>
      </c>
      <c r="C33" s="71">
        <f>B32</f>
        <v>30284</v>
      </c>
      <c r="D33" s="71">
        <v>29600</v>
      </c>
      <c r="E33" s="79"/>
    </row>
    <row r="34" spans="1:5" ht="15.75" x14ac:dyDescent="0.25">
      <c r="A34" s="139" t="s">
        <v>51</v>
      </c>
      <c r="B34" s="133">
        <v>0</v>
      </c>
      <c r="C34" s="63">
        <f>B33</f>
        <v>130121</v>
      </c>
      <c r="D34" s="63">
        <v>129600</v>
      </c>
      <c r="E34" s="84"/>
    </row>
    <row r="35" spans="1:5" ht="15.75" x14ac:dyDescent="0.25">
      <c r="A35" s="131"/>
      <c r="B35" s="133">
        <v>0</v>
      </c>
      <c r="C35" s="71">
        <f>B37</f>
        <v>15068</v>
      </c>
      <c r="D35" s="71">
        <v>16200</v>
      </c>
      <c r="E35" s="72" t="s">
        <v>34</v>
      </c>
    </row>
    <row r="36" spans="1:5" ht="15.75" x14ac:dyDescent="0.25">
      <c r="A36" s="131"/>
      <c r="B36" s="125">
        <v>130121</v>
      </c>
      <c r="C36" s="71">
        <f>B38</f>
        <v>22243</v>
      </c>
      <c r="D36" s="71">
        <v>17000</v>
      </c>
      <c r="E36" s="79"/>
    </row>
    <row r="37" spans="1:5" ht="15.75" x14ac:dyDescent="0.25">
      <c r="A37" s="129" t="s">
        <v>34</v>
      </c>
      <c r="B37" s="140">
        <v>15068</v>
      </c>
      <c r="C37" s="63">
        <f>B39</f>
        <v>137296</v>
      </c>
      <c r="D37" s="63">
        <v>130400</v>
      </c>
      <c r="E37" s="84"/>
    </row>
    <row r="38" spans="1:5" ht="15.75" x14ac:dyDescent="0.25">
      <c r="A38" s="131"/>
      <c r="B38" s="140">
        <v>22243</v>
      </c>
      <c r="C38" s="71"/>
      <c r="D38" s="71">
        <v>43500</v>
      </c>
      <c r="E38" s="86" t="s">
        <v>35</v>
      </c>
    </row>
    <row r="39" spans="1:5" ht="15.75" x14ac:dyDescent="0.25">
      <c r="A39" s="131"/>
      <c r="B39" s="141">
        <v>137296</v>
      </c>
      <c r="C39" s="71"/>
      <c r="D39" s="71">
        <v>1700</v>
      </c>
      <c r="E39" s="397" t="s">
        <v>36</v>
      </c>
    </row>
    <row r="40" spans="1:5" ht="15.75" x14ac:dyDescent="0.25">
      <c r="A40" s="142" t="s">
        <v>52</v>
      </c>
      <c r="B40" s="133">
        <v>43725</v>
      </c>
      <c r="C40" s="71"/>
      <c r="D40" s="71">
        <v>2000</v>
      </c>
      <c r="E40" s="398"/>
    </row>
    <row r="41" spans="1:5" ht="15.75" x14ac:dyDescent="0.25">
      <c r="A41" s="142"/>
      <c r="B41" s="133">
        <v>56131</v>
      </c>
      <c r="C41" s="71"/>
      <c r="D41" s="71">
        <v>49100</v>
      </c>
      <c r="E41" s="86" t="s">
        <v>35</v>
      </c>
    </row>
    <row r="42" spans="1:5" ht="15.75" x14ac:dyDescent="0.25">
      <c r="A42" s="142"/>
      <c r="B42" s="143">
        <v>149702</v>
      </c>
      <c r="C42" s="63">
        <f>B42</f>
        <v>149702</v>
      </c>
      <c r="D42" s="63">
        <v>136300</v>
      </c>
      <c r="E42" s="84"/>
    </row>
    <row r="43" spans="1:5" ht="15.75" x14ac:dyDescent="0.25">
      <c r="A43" s="132" t="s">
        <v>37</v>
      </c>
      <c r="B43" s="133">
        <v>21203</v>
      </c>
      <c r="C43" s="71">
        <f>B43</f>
        <v>21203</v>
      </c>
      <c r="D43" s="71">
        <v>16200</v>
      </c>
      <c r="E43" s="86" t="s">
        <v>37</v>
      </c>
    </row>
    <row r="44" spans="1:5" ht="15.75" x14ac:dyDescent="0.25">
      <c r="A44" s="131"/>
      <c r="B44" s="133">
        <v>22166</v>
      </c>
      <c r="C44" s="71">
        <f t="shared" ref="C44:C55" si="1">B44</f>
        <v>22166</v>
      </c>
      <c r="D44" s="71">
        <v>17300</v>
      </c>
      <c r="E44" s="79"/>
    </row>
    <row r="45" spans="1:5" ht="15.75" x14ac:dyDescent="0.25">
      <c r="A45" s="131"/>
      <c r="B45" s="125">
        <v>150665</v>
      </c>
      <c r="C45" s="63">
        <f t="shared" si="1"/>
        <v>150665</v>
      </c>
      <c r="D45" s="63">
        <v>137400</v>
      </c>
      <c r="E45" s="84"/>
    </row>
    <row r="46" spans="1:5" ht="15.75" x14ac:dyDescent="0.25">
      <c r="A46" s="132" t="s">
        <v>53</v>
      </c>
      <c r="B46" s="133">
        <v>26830</v>
      </c>
      <c r="C46" s="71">
        <f t="shared" si="1"/>
        <v>26830</v>
      </c>
      <c r="D46" s="71">
        <v>22600</v>
      </c>
      <c r="E46" s="86" t="s">
        <v>38</v>
      </c>
    </row>
    <row r="47" spans="1:5" ht="15.75" x14ac:dyDescent="0.25">
      <c r="A47" s="131"/>
      <c r="B47" s="133">
        <v>22141</v>
      </c>
      <c r="C47" s="71">
        <f t="shared" si="1"/>
        <v>22141</v>
      </c>
      <c r="D47" s="71">
        <v>16500</v>
      </c>
      <c r="E47" s="79"/>
    </row>
    <row r="48" spans="1:5" ht="15.75" x14ac:dyDescent="0.25">
      <c r="A48" s="131"/>
      <c r="B48" s="125">
        <v>145976</v>
      </c>
      <c r="C48" s="63">
        <f t="shared" si="1"/>
        <v>145976</v>
      </c>
      <c r="D48" s="63">
        <v>131300</v>
      </c>
      <c r="E48" s="84"/>
    </row>
    <row r="49" spans="1:5" ht="15.75" x14ac:dyDescent="0.25">
      <c r="A49" s="132" t="s">
        <v>39</v>
      </c>
      <c r="B49" s="133">
        <v>59429</v>
      </c>
      <c r="C49" s="71">
        <f t="shared" si="1"/>
        <v>59429</v>
      </c>
      <c r="D49" s="71">
        <v>51000</v>
      </c>
      <c r="E49" s="86" t="s">
        <v>39</v>
      </c>
    </row>
    <row r="50" spans="1:5" ht="15.75" x14ac:dyDescent="0.25">
      <c r="A50" s="136"/>
      <c r="B50" s="133">
        <v>22522</v>
      </c>
      <c r="C50" s="71">
        <f t="shared" si="1"/>
        <v>22522</v>
      </c>
      <c r="D50" s="71">
        <v>21900</v>
      </c>
      <c r="E50" s="90"/>
    </row>
    <row r="51" spans="1:5" ht="15.75" x14ac:dyDescent="0.25">
      <c r="A51" s="136" t="s">
        <v>40</v>
      </c>
      <c r="B51" s="133">
        <v>5190</v>
      </c>
      <c r="C51" s="71">
        <f t="shared" si="1"/>
        <v>5190</v>
      </c>
      <c r="D51" s="71">
        <v>4400</v>
      </c>
      <c r="E51" s="90" t="s">
        <v>40</v>
      </c>
    </row>
    <row r="52" spans="1:5" ht="15.75" x14ac:dyDescent="0.25">
      <c r="A52" s="136"/>
      <c r="B52" s="144">
        <v>4668</v>
      </c>
      <c r="C52" s="71">
        <f t="shared" si="1"/>
        <v>4668</v>
      </c>
      <c r="D52" s="71">
        <v>3900</v>
      </c>
      <c r="E52" s="90"/>
    </row>
    <row r="53" spans="1:5" ht="15.75" x14ac:dyDescent="0.25">
      <c r="A53" s="136"/>
      <c r="B53" s="125">
        <v>108547</v>
      </c>
      <c r="C53" s="63">
        <f t="shared" si="1"/>
        <v>108547</v>
      </c>
      <c r="D53" s="63">
        <v>101700</v>
      </c>
      <c r="E53" s="91"/>
    </row>
    <row r="54" spans="1:5" ht="15.75" x14ac:dyDescent="0.25">
      <c r="A54" s="145" t="s">
        <v>41</v>
      </c>
      <c r="B54" s="133">
        <v>13071</v>
      </c>
      <c r="C54" s="71">
        <f t="shared" si="1"/>
        <v>13071</v>
      </c>
      <c r="D54" s="71">
        <v>11100</v>
      </c>
      <c r="E54" s="83" t="s">
        <v>41</v>
      </c>
    </row>
    <row r="55" spans="1:5" ht="15.75" x14ac:dyDescent="0.25">
      <c r="A55" s="136"/>
      <c r="B55" s="133">
        <v>6729</v>
      </c>
      <c r="C55" s="71">
        <f t="shared" si="1"/>
        <v>6729</v>
      </c>
      <c r="D55" s="71">
        <v>3500</v>
      </c>
      <c r="E55" s="90"/>
    </row>
    <row r="56" spans="1:5" ht="16.5" thickBot="1" x14ac:dyDescent="0.3">
      <c r="A56" s="146" t="s">
        <v>42</v>
      </c>
      <c r="B56" s="147">
        <v>102205</v>
      </c>
      <c r="C56" s="71"/>
      <c r="D56" s="71"/>
      <c r="E56" s="90"/>
    </row>
    <row r="57" spans="1:5" ht="15.75" x14ac:dyDescent="0.25">
      <c r="B57" s="148"/>
      <c r="C57" s="63">
        <f>B56</f>
        <v>102205</v>
      </c>
      <c r="D57" s="63">
        <v>94100</v>
      </c>
      <c r="E57" s="91" t="s">
        <v>42</v>
      </c>
    </row>
    <row r="58" spans="1:5" ht="16.5" thickBot="1" x14ac:dyDescent="0.3">
      <c r="B58" s="148"/>
    </row>
    <row r="59" spans="1:5" ht="15.75" x14ac:dyDescent="0.25">
      <c r="B59" s="149">
        <v>107369</v>
      </c>
    </row>
    <row r="60" spans="1:5" ht="15.75" x14ac:dyDescent="0.25">
      <c r="B60" s="133">
        <v>2176</v>
      </c>
    </row>
    <row r="61" spans="1:5" ht="15.75" x14ac:dyDescent="0.25">
      <c r="B61" s="133">
        <v>6361</v>
      </c>
    </row>
    <row r="62" spans="1:5" ht="15.75" x14ac:dyDescent="0.25">
      <c r="B62" s="125">
        <v>111554</v>
      </c>
    </row>
    <row r="63" spans="1:5" ht="15.75" x14ac:dyDescent="0.25">
      <c r="B63" s="133">
        <v>7197</v>
      </c>
    </row>
    <row r="64" spans="1:5" ht="15.75" x14ac:dyDescent="0.25">
      <c r="B64" s="133">
        <v>9280</v>
      </c>
    </row>
    <row r="65" spans="2:2" ht="15.75" x14ac:dyDescent="0.25">
      <c r="B65" s="125">
        <v>113637</v>
      </c>
    </row>
    <row r="66" spans="2:2" ht="15.75" x14ac:dyDescent="0.25">
      <c r="B66" s="133">
        <v>28134</v>
      </c>
    </row>
    <row r="67" spans="2:2" ht="15.75" x14ac:dyDescent="0.25">
      <c r="B67" s="133">
        <v>556</v>
      </c>
    </row>
    <row r="68" spans="2:2" ht="15.75" x14ac:dyDescent="0.25">
      <c r="B68" s="125">
        <v>86059</v>
      </c>
    </row>
    <row r="69" spans="2:2" ht="15.75" x14ac:dyDescent="0.25">
      <c r="B69" s="133">
        <v>35005</v>
      </c>
    </row>
    <row r="70" spans="2:2" ht="15.75" x14ac:dyDescent="0.25">
      <c r="B70" s="133">
        <v>13903</v>
      </c>
    </row>
    <row r="71" spans="2:2" ht="16.5" thickBot="1" x14ac:dyDescent="0.3">
      <c r="B71" s="147">
        <v>64957</v>
      </c>
    </row>
  </sheetData>
  <mergeCells count="1">
    <mergeCell ref="E39:E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07C39-09E5-4CFF-B2DA-23A34C5E8059}">
  <sheetPr>
    <tabColor rgb="FF00B0F0"/>
  </sheetPr>
  <dimension ref="A1:AG357"/>
  <sheetViews>
    <sheetView tabSelected="1" topLeftCell="K1" zoomScale="85" zoomScaleNormal="85" workbookViewId="0">
      <selection activeCell="AG15" sqref="AG15"/>
    </sheetView>
  </sheetViews>
  <sheetFormatPr defaultRowHeight="15" x14ac:dyDescent="0.25"/>
  <cols>
    <col min="1" max="1" width="13.42578125" style="1" customWidth="1"/>
    <col min="2" max="3" width="9.140625" style="5"/>
    <col min="4" max="7" width="9.140625" style="8"/>
    <col min="8" max="10" width="9.140625" style="22"/>
    <col min="11" max="12" width="9.140625" style="10"/>
    <col min="13" max="13" width="2.85546875" style="26" customWidth="1"/>
    <col min="14" max="15" width="9.140625" style="5"/>
    <col min="16" max="19" width="9.140625" style="8"/>
    <col min="20" max="22" width="9.140625" style="22"/>
    <col min="23" max="24" width="9.140625" style="10"/>
    <col min="25" max="25" width="13.42578125" style="1" customWidth="1"/>
    <col min="26" max="30" width="9.140625" style="288"/>
  </cols>
  <sheetData>
    <row r="1" spans="1:33" x14ac:dyDescent="0.25">
      <c r="A1" s="31"/>
      <c r="B1" s="384" t="s">
        <v>167</v>
      </c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25"/>
      <c r="N1" s="384" t="s">
        <v>133</v>
      </c>
      <c r="O1" s="384"/>
      <c r="P1" s="384"/>
      <c r="Q1" s="384"/>
      <c r="R1" s="384"/>
      <c r="S1" s="384"/>
      <c r="T1" s="384"/>
      <c r="U1" s="384"/>
      <c r="V1" s="384"/>
      <c r="W1" s="384"/>
      <c r="X1" s="384"/>
      <c r="Y1" s="31"/>
    </row>
    <row r="2" spans="1:33" x14ac:dyDescent="0.25">
      <c r="A2" s="410"/>
      <c r="B2" s="27"/>
      <c r="C2" s="27"/>
      <c r="D2" s="28"/>
      <c r="E2" s="28"/>
      <c r="F2" s="28"/>
      <c r="G2" s="28"/>
      <c r="H2" s="29"/>
      <c r="I2" s="29"/>
      <c r="J2" s="29"/>
      <c r="K2" s="30"/>
      <c r="L2" s="30"/>
      <c r="N2" s="27"/>
      <c r="O2" s="27"/>
      <c r="P2" s="28"/>
      <c r="Q2" s="28"/>
      <c r="R2" s="28"/>
      <c r="S2" s="28"/>
      <c r="T2" s="29"/>
      <c r="U2" s="29"/>
      <c r="V2" s="29"/>
      <c r="W2" s="30"/>
      <c r="X2" s="30"/>
      <c r="Y2" s="410"/>
    </row>
    <row r="3" spans="1:33" ht="27" thickBot="1" x14ac:dyDescent="0.45">
      <c r="A3" s="410"/>
      <c r="B3" s="383" t="s">
        <v>165</v>
      </c>
      <c r="C3" s="383"/>
      <c r="D3" s="383"/>
      <c r="E3" s="383"/>
      <c r="F3" s="383"/>
      <c r="G3" s="383"/>
      <c r="H3" s="383"/>
      <c r="I3" s="383"/>
      <c r="J3" s="383"/>
      <c r="K3" s="383"/>
      <c r="L3" s="383"/>
      <c r="N3" s="383" t="s">
        <v>163</v>
      </c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410"/>
    </row>
    <row r="4" spans="1:33" ht="14.25" customHeight="1" x14ac:dyDescent="0.25">
      <c r="A4" s="410"/>
      <c r="B4" s="369" t="s">
        <v>134</v>
      </c>
      <c r="C4" s="369"/>
      <c r="D4" s="369"/>
      <c r="E4" s="369"/>
      <c r="F4" s="369"/>
      <c r="G4" s="369"/>
      <c r="H4" s="369"/>
      <c r="I4" s="369"/>
      <c r="J4" s="369"/>
      <c r="K4" s="369"/>
      <c r="L4" s="369"/>
      <c r="N4" s="369" t="s">
        <v>134</v>
      </c>
      <c r="O4" s="369"/>
      <c r="P4" s="369"/>
      <c r="Q4" s="369"/>
      <c r="R4" s="369"/>
      <c r="S4" s="369"/>
      <c r="T4" s="369"/>
      <c r="U4" s="369"/>
      <c r="V4" s="369"/>
      <c r="W4" s="369"/>
      <c r="X4" s="369"/>
      <c r="Y4" s="410"/>
    </row>
    <row r="5" spans="1:33" x14ac:dyDescent="0.25">
      <c r="A5" s="410"/>
      <c r="B5" s="27"/>
      <c r="C5" s="27"/>
      <c r="D5" s="28"/>
      <c r="E5" s="28"/>
      <c r="F5" s="28"/>
      <c r="G5" s="28"/>
      <c r="H5" s="29"/>
      <c r="I5" s="29"/>
      <c r="J5" s="29"/>
      <c r="K5" s="30"/>
      <c r="L5" s="30"/>
      <c r="N5" s="27"/>
      <c r="O5" s="27"/>
      <c r="P5" s="28"/>
      <c r="Q5" s="28"/>
      <c r="R5" s="28"/>
      <c r="S5" s="28"/>
      <c r="T5" s="29"/>
      <c r="U5" s="29"/>
      <c r="V5" s="29"/>
      <c r="W5" s="30"/>
      <c r="X5" s="30"/>
      <c r="Y5" s="410"/>
    </row>
    <row r="6" spans="1:33" ht="18" x14ac:dyDescent="0.25">
      <c r="A6" s="407" t="s">
        <v>0</v>
      </c>
      <c r="B6" s="408">
        <v>1</v>
      </c>
      <c r="C6" s="409" t="s">
        <v>205</v>
      </c>
      <c r="D6" s="409"/>
      <c r="E6" s="409"/>
      <c r="F6" s="409"/>
      <c r="G6" s="409"/>
      <c r="H6" s="409"/>
      <c r="I6" s="409"/>
      <c r="J6" s="409"/>
      <c r="K6" s="409"/>
      <c r="L6" s="409"/>
      <c r="N6" s="408">
        <v>1</v>
      </c>
      <c r="O6" s="409" t="s">
        <v>205</v>
      </c>
      <c r="P6" s="409"/>
      <c r="Q6" s="409"/>
      <c r="R6" s="409"/>
      <c r="S6" s="409"/>
      <c r="T6" s="409"/>
      <c r="U6" s="409"/>
      <c r="V6" s="409"/>
      <c r="W6" s="409"/>
      <c r="X6" s="409"/>
      <c r="Y6" s="407"/>
    </row>
    <row r="7" spans="1:33" ht="15.75" thickBot="1" x14ac:dyDescent="0.3">
      <c r="A7" s="410"/>
      <c r="B7" s="371" t="s">
        <v>1</v>
      </c>
      <c r="C7" s="372"/>
      <c r="D7" s="372"/>
      <c r="E7" s="372"/>
      <c r="F7" s="372"/>
      <c r="G7" s="372"/>
      <c r="H7" s="372"/>
      <c r="I7" s="372"/>
      <c r="J7" s="373"/>
      <c r="K7" s="376" t="s">
        <v>6</v>
      </c>
      <c r="L7" s="377"/>
      <c r="N7" s="371" t="s">
        <v>1</v>
      </c>
      <c r="O7" s="372"/>
      <c r="P7" s="372"/>
      <c r="Q7" s="372"/>
      <c r="R7" s="372"/>
      <c r="S7" s="372"/>
      <c r="T7" s="372"/>
      <c r="U7" s="372"/>
      <c r="V7" s="373"/>
      <c r="W7" s="376" t="s">
        <v>6</v>
      </c>
      <c r="X7" s="377"/>
      <c r="Y7" s="410"/>
    </row>
    <row r="8" spans="1:33" x14ac:dyDescent="0.25">
      <c r="A8" s="411" t="s">
        <v>9</v>
      </c>
      <c r="B8" s="378" t="s">
        <v>12</v>
      </c>
      <c r="C8" s="378"/>
      <c r="D8" s="374" t="s">
        <v>11</v>
      </c>
      <c r="E8" s="374"/>
      <c r="F8" s="366" t="s">
        <v>3</v>
      </c>
      <c r="G8" s="366"/>
      <c r="H8" s="366"/>
      <c r="I8" s="374" t="s">
        <v>11</v>
      </c>
      <c r="J8" s="374"/>
      <c r="K8" s="374"/>
      <c r="L8" s="374"/>
      <c r="N8" s="378" t="s">
        <v>12</v>
      </c>
      <c r="O8" s="378"/>
      <c r="P8" s="374" t="s">
        <v>11</v>
      </c>
      <c r="Q8" s="374"/>
      <c r="R8" s="366" t="s">
        <v>3</v>
      </c>
      <c r="S8" s="366"/>
      <c r="T8" s="366"/>
      <c r="U8" s="374" t="s">
        <v>11</v>
      </c>
      <c r="V8" s="374"/>
      <c r="W8" s="374"/>
      <c r="X8" s="374"/>
      <c r="Y8" s="411"/>
      <c r="AC8" s="288" t="s">
        <v>174</v>
      </c>
      <c r="AD8" s="288" t="s">
        <v>175</v>
      </c>
      <c r="AF8" t="s">
        <v>174</v>
      </c>
      <c r="AG8" t="s">
        <v>175</v>
      </c>
    </row>
    <row r="9" spans="1:33" x14ac:dyDescent="0.25">
      <c r="A9" s="412" t="s">
        <v>10</v>
      </c>
      <c r="B9" s="379" t="s">
        <v>2</v>
      </c>
      <c r="C9" s="379"/>
      <c r="D9" s="380" t="s">
        <v>2</v>
      </c>
      <c r="E9" s="380"/>
      <c r="F9" s="365" t="s">
        <v>2</v>
      </c>
      <c r="G9" s="365"/>
      <c r="H9" s="365"/>
      <c r="I9" s="375" t="s">
        <v>13</v>
      </c>
      <c r="J9" s="375"/>
      <c r="K9" s="11"/>
      <c r="L9" s="11"/>
      <c r="N9" s="379" t="s">
        <v>2</v>
      </c>
      <c r="O9" s="379"/>
      <c r="P9" s="380" t="s">
        <v>2</v>
      </c>
      <c r="Q9" s="380"/>
      <c r="R9" s="365" t="s">
        <v>2</v>
      </c>
      <c r="S9" s="365"/>
      <c r="T9" s="365"/>
      <c r="U9" s="375" t="s">
        <v>13</v>
      </c>
      <c r="V9" s="375"/>
      <c r="W9" s="11"/>
      <c r="X9" s="11"/>
      <c r="Y9" s="412"/>
      <c r="AC9" s="288" t="s">
        <v>144</v>
      </c>
      <c r="AF9" t="s">
        <v>144</v>
      </c>
    </row>
    <row r="10" spans="1:33" x14ac:dyDescent="0.25">
      <c r="A10" s="410" t="s">
        <v>8</v>
      </c>
      <c r="B10" s="6" t="s">
        <v>4</v>
      </c>
      <c r="C10" s="6" t="s">
        <v>5</v>
      </c>
      <c r="D10" s="4" t="s">
        <v>4</v>
      </c>
      <c r="E10" s="4" t="s">
        <v>5</v>
      </c>
      <c r="F10" s="249" t="s">
        <v>4</v>
      </c>
      <c r="G10" s="249" t="s">
        <v>5</v>
      </c>
      <c r="H10" s="35" t="s">
        <v>2</v>
      </c>
      <c r="I10" s="12" t="s">
        <v>4</v>
      </c>
      <c r="J10" s="12" t="s">
        <v>5</v>
      </c>
      <c r="K10" s="12" t="s">
        <v>4</v>
      </c>
      <c r="L10" s="12" t="s">
        <v>5</v>
      </c>
      <c r="N10" s="6" t="s">
        <v>4</v>
      </c>
      <c r="O10" s="6" t="s">
        <v>5</v>
      </c>
      <c r="P10" s="4" t="s">
        <v>4</v>
      </c>
      <c r="Q10" s="4" t="s">
        <v>5</v>
      </c>
      <c r="R10" s="249" t="s">
        <v>4</v>
      </c>
      <c r="S10" s="249" t="s">
        <v>5</v>
      </c>
      <c r="T10" s="35" t="s">
        <v>2</v>
      </c>
      <c r="U10" s="12" t="s">
        <v>4</v>
      </c>
      <c r="V10" s="12" t="s">
        <v>5</v>
      </c>
      <c r="W10" s="12" t="s">
        <v>4</v>
      </c>
      <c r="X10" s="12" t="s">
        <v>5</v>
      </c>
      <c r="Y10" s="410"/>
      <c r="AA10" s="288" t="s">
        <v>147</v>
      </c>
      <c r="AC10" s="288" t="s">
        <v>136</v>
      </c>
      <c r="AD10" s="288" t="s">
        <v>137</v>
      </c>
      <c r="AF10" t="s">
        <v>139</v>
      </c>
      <c r="AG10" t="s">
        <v>138</v>
      </c>
    </row>
    <row r="11" spans="1:33" x14ac:dyDescent="0.25">
      <c r="A11" s="406">
        <v>1</v>
      </c>
      <c r="B11" s="5">
        <v>196</v>
      </c>
      <c r="C11" s="5">
        <v>46</v>
      </c>
      <c r="D11" s="8">
        <v>8</v>
      </c>
      <c r="E11" s="8">
        <v>2</v>
      </c>
      <c r="F11" s="22">
        <v>204</v>
      </c>
      <c r="G11" s="22">
        <v>48</v>
      </c>
      <c r="H11" s="250">
        <v>252</v>
      </c>
      <c r="I11" s="36">
        <v>3.9215686274509803E-2</v>
      </c>
      <c r="J11" s="36">
        <v>4.1666666666666664E-2</v>
      </c>
      <c r="K11" s="10">
        <v>0</v>
      </c>
      <c r="L11" s="10">
        <v>0</v>
      </c>
      <c r="N11" s="5">
        <v>397</v>
      </c>
      <c r="O11" s="5">
        <v>151</v>
      </c>
      <c r="P11" s="8">
        <v>16</v>
      </c>
      <c r="Q11" s="8">
        <v>6</v>
      </c>
      <c r="R11" s="22">
        <v>413</v>
      </c>
      <c r="S11" s="22">
        <v>157</v>
      </c>
      <c r="T11" s="250">
        <v>570</v>
      </c>
      <c r="U11" s="36">
        <v>3.8740920096852302E-2</v>
      </c>
      <c r="V11" s="36">
        <v>3.8216560509554139E-2</v>
      </c>
      <c r="W11" s="10">
        <v>0</v>
      </c>
      <c r="X11" s="10">
        <v>0</v>
      </c>
      <c r="Y11" s="406"/>
      <c r="AA11" s="288">
        <v>1</v>
      </c>
      <c r="AC11" s="288">
        <v>5427</v>
      </c>
      <c r="AD11" s="288">
        <v>6938</v>
      </c>
      <c r="AF11">
        <v>10340</v>
      </c>
      <c r="AG11">
        <v>11454</v>
      </c>
    </row>
    <row r="12" spans="1:33" x14ac:dyDescent="0.25">
      <c r="A12" s="406">
        <v>2</v>
      </c>
      <c r="B12" s="5">
        <v>88</v>
      </c>
      <c r="C12" s="5">
        <v>26</v>
      </c>
      <c r="D12" s="8">
        <v>4</v>
      </c>
      <c r="E12" s="8">
        <v>1</v>
      </c>
      <c r="F12" s="22">
        <v>92</v>
      </c>
      <c r="G12" s="22">
        <v>27</v>
      </c>
      <c r="H12" s="250">
        <v>119</v>
      </c>
      <c r="I12" s="36">
        <v>4.3478260869565216E-2</v>
      </c>
      <c r="J12" s="36">
        <v>3.7037037037037035E-2</v>
      </c>
      <c r="K12" s="10">
        <v>0</v>
      </c>
      <c r="L12" s="10">
        <v>0</v>
      </c>
      <c r="N12" s="5">
        <v>220</v>
      </c>
      <c r="O12" s="5">
        <v>119</v>
      </c>
      <c r="P12" s="8">
        <v>9</v>
      </c>
      <c r="Q12" s="8">
        <v>5</v>
      </c>
      <c r="R12" s="22">
        <v>229</v>
      </c>
      <c r="S12" s="22">
        <v>124</v>
      </c>
      <c r="T12" s="250">
        <v>353</v>
      </c>
      <c r="U12" s="36">
        <v>3.9301310043668124E-2</v>
      </c>
      <c r="V12" s="36">
        <v>4.0322580645161289E-2</v>
      </c>
      <c r="W12" s="10">
        <v>0</v>
      </c>
      <c r="X12" s="10">
        <v>0</v>
      </c>
      <c r="Y12" s="406"/>
      <c r="AA12" s="288">
        <v>2</v>
      </c>
      <c r="AC12" s="288">
        <v>6329</v>
      </c>
      <c r="AD12" s="288">
        <v>7991</v>
      </c>
      <c r="AF12">
        <v>13502</v>
      </c>
      <c r="AG12">
        <v>14710</v>
      </c>
    </row>
    <row r="13" spans="1:33" x14ac:dyDescent="0.25">
      <c r="A13" s="406">
        <v>3</v>
      </c>
      <c r="B13" s="5">
        <v>45</v>
      </c>
      <c r="C13" s="5">
        <v>22</v>
      </c>
      <c r="D13" s="8">
        <v>2</v>
      </c>
      <c r="E13" s="8">
        <v>1</v>
      </c>
      <c r="F13" s="22">
        <v>47</v>
      </c>
      <c r="G13" s="22">
        <v>23</v>
      </c>
      <c r="H13" s="250">
        <v>70</v>
      </c>
      <c r="I13" s="36">
        <v>4.2553191489361701E-2</v>
      </c>
      <c r="J13" s="36">
        <v>4.3478260869565216E-2</v>
      </c>
      <c r="K13" s="10">
        <v>0</v>
      </c>
      <c r="L13" s="10">
        <v>0</v>
      </c>
      <c r="N13" s="5">
        <v>149</v>
      </c>
      <c r="O13" s="5">
        <v>112</v>
      </c>
      <c r="P13" s="8">
        <v>6</v>
      </c>
      <c r="Q13" s="8">
        <v>5</v>
      </c>
      <c r="R13" s="22">
        <v>155</v>
      </c>
      <c r="S13" s="22">
        <v>117</v>
      </c>
      <c r="T13" s="250">
        <v>272</v>
      </c>
      <c r="U13" s="36">
        <v>3.870967741935484E-2</v>
      </c>
      <c r="V13" s="36">
        <v>4.2735042735042736E-2</v>
      </c>
      <c r="W13" s="10">
        <v>0</v>
      </c>
      <c r="X13" s="10">
        <v>0</v>
      </c>
      <c r="Y13" s="406"/>
      <c r="AA13" s="288">
        <v>3</v>
      </c>
      <c r="AC13" s="288">
        <v>0</v>
      </c>
      <c r="AD13" s="288">
        <v>0</v>
      </c>
      <c r="AF13">
        <v>0</v>
      </c>
      <c r="AG13">
        <v>0</v>
      </c>
    </row>
    <row r="14" spans="1:33" x14ac:dyDescent="0.25">
      <c r="A14" s="406">
        <v>4</v>
      </c>
      <c r="B14" s="5">
        <v>38</v>
      </c>
      <c r="C14" s="5">
        <v>72</v>
      </c>
      <c r="D14" s="8">
        <v>2</v>
      </c>
      <c r="E14" s="8">
        <v>3</v>
      </c>
      <c r="F14" s="22">
        <v>40</v>
      </c>
      <c r="G14" s="22">
        <v>75</v>
      </c>
      <c r="H14" s="250">
        <v>115</v>
      </c>
      <c r="I14" s="36">
        <v>0.05</v>
      </c>
      <c r="J14" s="36">
        <v>0.04</v>
      </c>
      <c r="K14" s="10">
        <v>0</v>
      </c>
      <c r="L14" s="10">
        <v>0</v>
      </c>
      <c r="N14" s="5">
        <v>138</v>
      </c>
      <c r="O14" s="5">
        <v>194</v>
      </c>
      <c r="P14" s="8">
        <v>5</v>
      </c>
      <c r="Q14" s="8">
        <v>8</v>
      </c>
      <c r="R14" s="22">
        <v>143</v>
      </c>
      <c r="S14" s="22">
        <v>202</v>
      </c>
      <c r="T14" s="250">
        <v>345</v>
      </c>
      <c r="U14" s="36">
        <v>3.4965034965034968E-2</v>
      </c>
      <c r="V14" s="36">
        <v>3.9603960396039604E-2</v>
      </c>
      <c r="W14" s="10">
        <v>0</v>
      </c>
      <c r="X14" s="10">
        <v>0</v>
      </c>
      <c r="Y14" s="406"/>
      <c r="AA14" s="288">
        <v>4</v>
      </c>
      <c r="AC14" s="288">
        <v>0</v>
      </c>
      <c r="AD14" s="288">
        <v>0</v>
      </c>
      <c r="AF14">
        <v>0</v>
      </c>
      <c r="AG14">
        <v>0</v>
      </c>
    </row>
    <row r="15" spans="1:33" ht="15.75" customHeight="1" x14ac:dyDescent="0.25">
      <c r="A15" s="406">
        <v>5</v>
      </c>
      <c r="B15" s="5">
        <v>69</v>
      </c>
      <c r="C15" s="5">
        <v>248</v>
      </c>
      <c r="D15" s="8">
        <v>3</v>
      </c>
      <c r="E15" s="8">
        <v>11</v>
      </c>
      <c r="F15" s="22">
        <v>72</v>
      </c>
      <c r="G15" s="22">
        <v>259</v>
      </c>
      <c r="H15" s="250">
        <v>331</v>
      </c>
      <c r="I15" s="36">
        <v>4.1666666666666664E-2</v>
      </c>
      <c r="J15" s="36">
        <v>4.2471042471042469E-2</v>
      </c>
      <c r="K15" s="10">
        <v>0</v>
      </c>
      <c r="L15" s="10">
        <v>0</v>
      </c>
      <c r="N15" s="5">
        <v>189</v>
      </c>
      <c r="O15" s="5">
        <v>481</v>
      </c>
      <c r="P15" s="8">
        <v>7</v>
      </c>
      <c r="Q15" s="8">
        <v>20</v>
      </c>
      <c r="R15" s="22">
        <v>196</v>
      </c>
      <c r="S15" s="22">
        <v>501</v>
      </c>
      <c r="T15" s="250">
        <v>697</v>
      </c>
      <c r="U15" s="36">
        <v>3.5714285714285712E-2</v>
      </c>
      <c r="V15" s="36">
        <v>3.9920159680638723E-2</v>
      </c>
      <c r="W15" s="10">
        <v>0</v>
      </c>
      <c r="X15" s="10">
        <v>0</v>
      </c>
      <c r="Y15" s="406"/>
      <c r="AA15" s="288">
        <v>5</v>
      </c>
      <c r="AC15" s="288">
        <v>0</v>
      </c>
      <c r="AD15" s="288">
        <v>0</v>
      </c>
      <c r="AF15">
        <v>0</v>
      </c>
      <c r="AG15">
        <v>0</v>
      </c>
    </row>
    <row r="16" spans="1:33" s="288" customFormat="1" x14ac:dyDescent="0.25">
      <c r="A16" s="406">
        <v>6</v>
      </c>
      <c r="B16" s="295">
        <v>167</v>
      </c>
      <c r="C16" s="295">
        <v>943</v>
      </c>
      <c r="D16" s="296">
        <v>13</v>
      </c>
      <c r="E16" s="296">
        <v>77</v>
      </c>
      <c r="F16" s="297">
        <v>180</v>
      </c>
      <c r="G16" s="297">
        <v>1020</v>
      </c>
      <c r="H16" s="298">
        <v>1200</v>
      </c>
      <c r="I16" s="299">
        <v>7.2222222222222215E-2</v>
      </c>
      <c r="J16" s="299">
        <v>7.5490196078431368E-2</v>
      </c>
      <c r="K16" s="300">
        <v>0</v>
      </c>
      <c r="L16" s="300">
        <v>0</v>
      </c>
      <c r="M16" s="26"/>
      <c r="N16" s="295">
        <v>348</v>
      </c>
      <c r="O16" s="295">
        <v>1621</v>
      </c>
      <c r="P16" s="296">
        <v>26</v>
      </c>
      <c r="Q16" s="296">
        <v>127</v>
      </c>
      <c r="R16" s="297">
        <v>374</v>
      </c>
      <c r="S16" s="297">
        <v>1748</v>
      </c>
      <c r="T16" s="298">
        <v>2122</v>
      </c>
      <c r="U16" s="299">
        <v>6.9518716577540107E-2</v>
      </c>
      <c r="V16" s="299">
        <v>7.2654462242562931E-2</v>
      </c>
      <c r="W16" s="300">
        <v>0</v>
      </c>
      <c r="X16" s="300">
        <v>0</v>
      </c>
      <c r="Y16" s="406"/>
      <c r="AA16" s="288">
        <v>6</v>
      </c>
      <c r="AC16" s="288">
        <v>0</v>
      </c>
      <c r="AD16" s="288">
        <v>0</v>
      </c>
      <c r="AF16" s="288">
        <v>0</v>
      </c>
      <c r="AG16" s="288">
        <v>0</v>
      </c>
    </row>
    <row r="17" spans="1:33" s="405" customFormat="1" x14ac:dyDescent="0.25">
      <c r="A17" s="406">
        <v>7</v>
      </c>
      <c r="B17" s="399">
        <v>489</v>
      </c>
      <c r="C17" s="399">
        <v>2883</v>
      </c>
      <c r="D17" s="400">
        <v>86</v>
      </c>
      <c r="E17" s="400">
        <v>496</v>
      </c>
      <c r="F17" s="401">
        <v>575</v>
      </c>
      <c r="G17" s="401">
        <v>3379</v>
      </c>
      <c r="H17" s="402">
        <v>3954</v>
      </c>
      <c r="I17" s="403">
        <v>0.14956521739130435</v>
      </c>
      <c r="J17" s="403">
        <v>0.14678899082568808</v>
      </c>
      <c r="K17" s="404">
        <v>0</v>
      </c>
      <c r="L17" s="404">
        <v>0</v>
      </c>
      <c r="M17" s="26"/>
      <c r="N17" s="399">
        <v>875</v>
      </c>
      <c r="O17" s="399">
        <v>3995</v>
      </c>
      <c r="P17" s="400">
        <v>145</v>
      </c>
      <c r="Q17" s="400">
        <v>838</v>
      </c>
      <c r="R17" s="401">
        <v>1020</v>
      </c>
      <c r="S17" s="401">
        <v>4833</v>
      </c>
      <c r="T17" s="402">
        <v>5853</v>
      </c>
      <c r="U17" s="403">
        <v>0.14215686274509803</v>
      </c>
      <c r="V17" s="403">
        <v>0.1733912683633354</v>
      </c>
      <c r="W17" s="404">
        <v>0</v>
      </c>
      <c r="X17" s="404">
        <v>0.18</v>
      </c>
      <c r="Y17" s="406"/>
      <c r="Z17" s="288"/>
      <c r="AA17" s="288">
        <v>7</v>
      </c>
      <c r="AB17" s="288"/>
      <c r="AC17" s="288">
        <v>0</v>
      </c>
      <c r="AD17" s="288">
        <v>0</v>
      </c>
      <c r="AF17" s="405">
        <v>0</v>
      </c>
      <c r="AG17" s="405">
        <v>0</v>
      </c>
    </row>
    <row r="18" spans="1:33" s="405" customFormat="1" x14ac:dyDescent="0.25">
      <c r="A18" s="406">
        <v>8</v>
      </c>
      <c r="B18" s="399">
        <v>794</v>
      </c>
      <c r="C18" s="399">
        <v>3258</v>
      </c>
      <c r="D18" s="400">
        <v>140</v>
      </c>
      <c r="E18" s="400">
        <v>573</v>
      </c>
      <c r="F18" s="401">
        <v>934</v>
      </c>
      <c r="G18" s="401">
        <v>3831</v>
      </c>
      <c r="H18" s="402">
        <v>4765</v>
      </c>
      <c r="I18" s="403">
        <v>0.14989293361884368</v>
      </c>
      <c r="J18" s="403">
        <v>0.14956930305403288</v>
      </c>
      <c r="K18" s="404">
        <v>0</v>
      </c>
      <c r="L18" s="404">
        <v>0.23</v>
      </c>
      <c r="M18" s="26"/>
      <c r="N18" s="399">
        <v>1379</v>
      </c>
      <c r="O18" s="399">
        <v>4474</v>
      </c>
      <c r="P18" s="400">
        <v>228</v>
      </c>
      <c r="Q18" s="400">
        <v>1100</v>
      </c>
      <c r="R18" s="401">
        <v>1607</v>
      </c>
      <c r="S18" s="401">
        <v>5574</v>
      </c>
      <c r="T18" s="402">
        <v>7181</v>
      </c>
      <c r="U18" s="403">
        <v>0.14187927815805848</v>
      </c>
      <c r="V18" s="403">
        <v>0.1973448152134912</v>
      </c>
      <c r="W18" s="404">
        <v>0</v>
      </c>
      <c r="X18" s="404">
        <v>0.18</v>
      </c>
      <c r="Y18" s="406"/>
      <c r="Z18" s="288"/>
      <c r="AA18" s="288" t="s">
        <v>2</v>
      </c>
      <c r="AB18" s="288"/>
      <c r="AC18" s="288">
        <v>11756</v>
      </c>
      <c r="AD18" s="288">
        <v>14929</v>
      </c>
      <c r="AF18" s="405">
        <v>23842</v>
      </c>
      <c r="AG18" s="405">
        <v>26164</v>
      </c>
    </row>
    <row r="19" spans="1:33" s="405" customFormat="1" x14ac:dyDescent="0.25">
      <c r="A19" s="406">
        <v>9</v>
      </c>
      <c r="B19" s="399">
        <v>824</v>
      </c>
      <c r="C19" s="399">
        <v>2925</v>
      </c>
      <c r="D19" s="400">
        <v>145</v>
      </c>
      <c r="E19" s="400">
        <v>500</v>
      </c>
      <c r="F19" s="401">
        <v>969</v>
      </c>
      <c r="G19" s="401">
        <v>3425</v>
      </c>
      <c r="H19" s="402">
        <v>4394</v>
      </c>
      <c r="I19" s="403">
        <v>0.14963880288957687</v>
      </c>
      <c r="J19" s="403">
        <v>0.145985401459854</v>
      </c>
      <c r="K19" s="404">
        <v>0</v>
      </c>
      <c r="L19" s="404">
        <v>0</v>
      </c>
      <c r="M19" s="26"/>
      <c r="N19" s="399">
        <v>1428</v>
      </c>
      <c r="O19" s="399">
        <v>4042</v>
      </c>
      <c r="P19" s="400">
        <v>236</v>
      </c>
      <c r="Q19" s="400">
        <v>868</v>
      </c>
      <c r="R19" s="401">
        <v>1664</v>
      </c>
      <c r="S19" s="401">
        <v>4910</v>
      </c>
      <c r="T19" s="402">
        <v>6574</v>
      </c>
      <c r="U19" s="403">
        <v>0.14182692307692307</v>
      </c>
      <c r="V19" s="403">
        <v>0.17678207739307536</v>
      </c>
      <c r="W19" s="404">
        <v>0</v>
      </c>
      <c r="X19" s="404">
        <v>0.18</v>
      </c>
      <c r="Y19" s="406"/>
      <c r="Z19" s="288"/>
      <c r="AA19" s="288"/>
      <c r="AB19" s="288"/>
      <c r="AC19" s="288"/>
      <c r="AD19" s="288"/>
    </row>
    <row r="20" spans="1:33" s="288" customFormat="1" x14ac:dyDescent="0.25">
      <c r="A20" s="406">
        <v>10</v>
      </c>
      <c r="B20" s="295">
        <v>865</v>
      </c>
      <c r="C20" s="295">
        <v>1969</v>
      </c>
      <c r="D20" s="296">
        <v>152</v>
      </c>
      <c r="E20" s="296">
        <v>365</v>
      </c>
      <c r="F20" s="297">
        <v>1017</v>
      </c>
      <c r="G20" s="297">
        <v>2334</v>
      </c>
      <c r="H20" s="298">
        <v>3351</v>
      </c>
      <c r="I20" s="299">
        <v>0.14945919370698132</v>
      </c>
      <c r="J20" s="299">
        <v>0.15638389031705227</v>
      </c>
      <c r="K20" s="300">
        <v>0</v>
      </c>
      <c r="L20" s="300">
        <v>0</v>
      </c>
      <c r="M20" s="26"/>
      <c r="N20" s="295">
        <v>1497</v>
      </c>
      <c r="O20" s="295">
        <v>3150</v>
      </c>
      <c r="P20" s="296">
        <v>248</v>
      </c>
      <c r="Q20" s="296">
        <v>505</v>
      </c>
      <c r="R20" s="297">
        <v>1745</v>
      </c>
      <c r="S20" s="297">
        <v>3655</v>
      </c>
      <c r="T20" s="298">
        <v>5400</v>
      </c>
      <c r="U20" s="299">
        <v>0.14212034383954156</v>
      </c>
      <c r="V20" s="299">
        <v>0.13816689466484269</v>
      </c>
      <c r="W20" s="300">
        <v>0</v>
      </c>
      <c r="X20" s="300">
        <v>0</v>
      </c>
      <c r="Y20" s="406"/>
      <c r="AC20" s="288" t="s">
        <v>145</v>
      </c>
      <c r="AF20" s="288" t="s">
        <v>145</v>
      </c>
    </row>
    <row r="21" spans="1:33" x14ac:dyDescent="0.25">
      <c r="A21" s="406">
        <v>11</v>
      </c>
      <c r="B21" s="5">
        <v>880</v>
      </c>
      <c r="C21" s="5">
        <v>1517</v>
      </c>
      <c r="D21" s="8">
        <v>101</v>
      </c>
      <c r="E21" s="8">
        <v>181</v>
      </c>
      <c r="F21" s="22">
        <v>981</v>
      </c>
      <c r="G21" s="22">
        <v>1698</v>
      </c>
      <c r="H21" s="250">
        <v>2679</v>
      </c>
      <c r="I21" s="36">
        <v>0.10295616717635066</v>
      </c>
      <c r="J21" s="36">
        <v>0.10659599528857479</v>
      </c>
      <c r="K21" s="10">
        <v>0</v>
      </c>
      <c r="L21" s="10">
        <v>0</v>
      </c>
      <c r="N21" s="5">
        <v>1520</v>
      </c>
      <c r="O21" s="5">
        <v>2559</v>
      </c>
      <c r="P21" s="8">
        <v>165</v>
      </c>
      <c r="Q21" s="8">
        <v>300</v>
      </c>
      <c r="R21" s="22">
        <v>1685</v>
      </c>
      <c r="S21" s="22">
        <v>2859</v>
      </c>
      <c r="T21" s="250">
        <v>4544</v>
      </c>
      <c r="U21" s="36">
        <v>9.7922848664688422E-2</v>
      </c>
      <c r="V21" s="36">
        <v>0.1049317943336831</v>
      </c>
      <c r="W21" s="10">
        <v>0</v>
      </c>
      <c r="X21" s="10">
        <v>0</v>
      </c>
      <c r="Y21" s="406"/>
      <c r="AA21" s="288" t="s">
        <v>147</v>
      </c>
      <c r="AC21" s="288" t="s">
        <v>136</v>
      </c>
      <c r="AD21" s="288" t="s">
        <v>137</v>
      </c>
      <c r="AF21" t="s">
        <v>139</v>
      </c>
      <c r="AG21" t="s">
        <v>138</v>
      </c>
    </row>
    <row r="22" spans="1:33" x14ac:dyDescent="0.25">
      <c r="A22" s="406">
        <v>12</v>
      </c>
      <c r="B22" s="5">
        <v>963</v>
      </c>
      <c r="C22" s="5">
        <v>1344</v>
      </c>
      <c r="D22" s="8">
        <v>111</v>
      </c>
      <c r="E22" s="8">
        <v>160</v>
      </c>
      <c r="F22" s="22">
        <v>1074</v>
      </c>
      <c r="G22" s="22">
        <v>1504</v>
      </c>
      <c r="H22" s="250">
        <v>2578</v>
      </c>
      <c r="I22" s="36">
        <v>0.10335195530726257</v>
      </c>
      <c r="J22" s="36">
        <v>0.10638297872340426</v>
      </c>
      <c r="K22" s="10">
        <v>0</v>
      </c>
      <c r="L22" s="10">
        <v>0</v>
      </c>
      <c r="N22" s="5">
        <v>1658</v>
      </c>
      <c r="O22" s="5">
        <v>2277</v>
      </c>
      <c r="P22" s="8">
        <v>180</v>
      </c>
      <c r="Q22" s="8">
        <v>264</v>
      </c>
      <c r="R22" s="22">
        <v>1838</v>
      </c>
      <c r="S22" s="22">
        <v>2541</v>
      </c>
      <c r="T22" s="250">
        <v>4379</v>
      </c>
      <c r="U22" s="36">
        <v>9.793253536452666E-2</v>
      </c>
      <c r="V22" s="36">
        <v>0.1038961038961039</v>
      </c>
      <c r="W22" s="10">
        <v>0</v>
      </c>
      <c r="X22" s="10">
        <v>0</v>
      </c>
      <c r="Y22" s="406"/>
      <c r="AA22" s="288">
        <v>1</v>
      </c>
      <c r="AC22" s="288">
        <v>51601</v>
      </c>
      <c r="AD22" s="288">
        <v>50942</v>
      </c>
      <c r="AF22">
        <v>83052</v>
      </c>
      <c r="AG22">
        <v>81933</v>
      </c>
    </row>
    <row r="23" spans="1:33" x14ac:dyDescent="0.25">
      <c r="A23" s="406">
        <v>13</v>
      </c>
      <c r="B23" s="5">
        <v>1120</v>
      </c>
      <c r="C23" s="5">
        <v>1226</v>
      </c>
      <c r="D23" s="8">
        <v>129</v>
      </c>
      <c r="E23" s="8">
        <v>146</v>
      </c>
      <c r="F23" s="22">
        <v>1249</v>
      </c>
      <c r="G23" s="22">
        <v>1372</v>
      </c>
      <c r="H23" s="250">
        <v>2621</v>
      </c>
      <c r="I23" s="36">
        <v>0.10328262610088071</v>
      </c>
      <c r="J23" s="36">
        <v>0.10641399416909621</v>
      </c>
      <c r="K23" s="10">
        <v>0</v>
      </c>
      <c r="L23" s="10">
        <v>0</v>
      </c>
      <c r="N23" s="5">
        <v>1916</v>
      </c>
      <c r="O23" s="5">
        <v>2085</v>
      </c>
      <c r="P23" s="8">
        <v>208</v>
      </c>
      <c r="Q23" s="8">
        <v>240</v>
      </c>
      <c r="R23" s="22">
        <v>2124</v>
      </c>
      <c r="S23" s="22">
        <v>2325</v>
      </c>
      <c r="T23" s="250">
        <v>4449</v>
      </c>
      <c r="U23" s="36">
        <v>9.7928436911487754E-2</v>
      </c>
      <c r="V23" s="36">
        <v>0.1032258064516129</v>
      </c>
      <c r="W23" s="10">
        <v>0</v>
      </c>
      <c r="X23" s="10">
        <v>0</v>
      </c>
      <c r="Y23" s="406"/>
      <c r="AA23" s="288">
        <v>2</v>
      </c>
      <c r="AC23" s="288">
        <v>63350</v>
      </c>
      <c r="AD23" s="288">
        <v>63121</v>
      </c>
      <c r="AF23">
        <v>100838</v>
      </c>
      <c r="AG23">
        <v>99626</v>
      </c>
    </row>
    <row r="24" spans="1:33" x14ac:dyDescent="0.25">
      <c r="A24" s="406">
        <v>14</v>
      </c>
      <c r="B24" s="5">
        <v>1269</v>
      </c>
      <c r="C24" s="5">
        <v>1132</v>
      </c>
      <c r="D24" s="8">
        <v>146</v>
      </c>
      <c r="E24" s="8">
        <v>135</v>
      </c>
      <c r="F24" s="22">
        <v>1415</v>
      </c>
      <c r="G24" s="22">
        <v>1267</v>
      </c>
      <c r="H24" s="250">
        <v>2682</v>
      </c>
      <c r="I24" s="36">
        <v>0.10318021201413427</v>
      </c>
      <c r="J24" s="36">
        <v>0.10655090765588003</v>
      </c>
      <c r="K24" s="10">
        <v>0</v>
      </c>
      <c r="L24" s="10">
        <v>0</v>
      </c>
      <c r="N24" s="5">
        <v>2160</v>
      </c>
      <c r="O24" s="5">
        <v>1930</v>
      </c>
      <c r="P24" s="8">
        <v>235</v>
      </c>
      <c r="Q24" s="8">
        <v>222</v>
      </c>
      <c r="R24" s="22">
        <v>2395</v>
      </c>
      <c r="S24" s="22">
        <v>2152</v>
      </c>
      <c r="T24" s="250">
        <v>4547</v>
      </c>
      <c r="U24" s="36">
        <v>9.8121085594989568E-2</v>
      </c>
      <c r="V24" s="36">
        <v>0.10315985130111524</v>
      </c>
      <c r="W24" s="10">
        <v>0</v>
      </c>
      <c r="X24" s="10">
        <v>0</v>
      </c>
      <c r="Y24" s="406"/>
      <c r="AA24" s="288">
        <v>3</v>
      </c>
      <c r="AC24" s="288">
        <v>0</v>
      </c>
      <c r="AD24" s="288">
        <v>0</v>
      </c>
      <c r="AF24">
        <v>0</v>
      </c>
      <c r="AG24">
        <v>0</v>
      </c>
    </row>
    <row r="25" spans="1:33" x14ac:dyDescent="0.25">
      <c r="A25" s="406">
        <v>15</v>
      </c>
      <c r="B25" s="5">
        <v>1558</v>
      </c>
      <c r="C25" s="5">
        <v>1170</v>
      </c>
      <c r="D25" s="8">
        <v>179</v>
      </c>
      <c r="E25" s="8">
        <v>139</v>
      </c>
      <c r="F25" s="22">
        <v>1737</v>
      </c>
      <c r="G25" s="22">
        <v>1309</v>
      </c>
      <c r="H25" s="250">
        <v>3046</v>
      </c>
      <c r="I25" s="36">
        <v>0.10305123776626367</v>
      </c>
      <c r="J25" s="36">
        <v>0.10618792971734148</v>
      </c>
      <c r="K25" s="10">
        <v>0</v>
      </c>
      <c r="L25" s="10">
        <v>0</v>
      </c>
      <c r="N25" s="5">
        <v>2632</v>
      </c>
      <c r="O25" s="5">
        <v>1994</v>
      </c>
      <c r="P25" s="8">
        <v>290</v>
      </c>
      <c r="Q25" s="8">
        <v>229</v>
      </c>
      <c r="R25" s="22">
        <v>2922</v>
      </c>
      <c r="S25" s="22">
        <v>2223</v>
      </c>
      <c r="T25" s="250">
        <v>5145</v>
      </c>
      <c r="U25" s="36">
        <v>9.9247091033538667E-2</v>
      </c>
      <c r="V25" s="36">
        <v>0.10301394511920828</v>
      </c>
      <c r="W25" s="10">
        <v>0</v>
      </c>
      <c r="X25" s="10">
        <v>0</v>
      </c>
      <c r="Y25" s="406"/>
      <c r="AA25" s="288">
        <v>4</v>
      </c>
      <c r="AC25" s="288">
        <v>0</v>
      </c>
      <c r="AD25" s="288">
        <v>0</v>
      </c>
      <c r="AF25">
        <v>0</v>
      </c>
      <c r="AG25">
        <v>0</v>
      </c>
    </row>
    <row r="26" spans="1:33" s="288" customFormat="1" x14ac:dyDescent="0.25">
      <c r="A26" s="406">
        <v>16</v>
      </c>
      <c r="B26" s="295">
        <v>2485</v>
      </c>
      <c r="C26" s="295">
        <v>1142</v>
      </c>
      <c r="D26" s="296">
        <v>383</v>
      </c>
      <c r="E26" s="296">
        <v>209</v>
      </c>
      <c r="F26" s="297">
        <v>2868</v>
      </c>
      <c r="G26" s="297">
        <v>1351</v>
      </c>
      <c r="H26" s="298">
        <v>4219</v>
      </c>
      <c r="I26" s="299">
        <v>0.13354253835425384</v>
      </c>
      <c r="J26" s="299">
        <v>0.15470022205773501</v>
      </c>
      <c r="K26" s="300">
        <v>0</v>
      </c>
      <c r="L26" s="300">
        <v>0</v>
      </c>
      <c r="M26" s="26"/>
      <c r="N26" s="295">
        <v>3733</v>
      </c>
      <c r="O26" s="295">
        <v>1948</v>
      </c>
      <c r="P26" s="296">
        <v>530</v>
      </c>
      <c r="Q26" s="296">
        <v>343</v>
      </c>
      <c r="R26" s="297">
        <v>4263</v>
      </c>
      <c r="S26" s="297">
        <v>2291</v>
      </c>
      <c r="T26" s="298">
        <v>6554</v>
      </c>
      <c r="U26" s="299">
        <v>0.12432559230588787</v>
      </c>
      <c r="V26" s="299">
        <v>0.14971628109995636</v>
      </c>
      <c r="W26" s="300">
        <v>0</v>
      </c>
      <c r="X26" s="300">
        <v>0</v>
      </c>
      <c r="Y26" s="406"/>
      <c r="AA26" s="288">
        <v>5</v>
      </c>
      <c r="AC26" s="288">
        <v>0</v>
      </c>
      <c r="AD26" s="288">
        <v>0</v>
      </c>
      <c r="AF26" s="288">
        <v>0</v>
      </c>
      <c r="AG26" s="288">
        <v>0</v>
      </c>
    </row>
    <row r="27" spans="1:33" s="405" customFormat="1" x14ac:dyDescent="0.25">
      <c r="A27" s="406">
        <v>17</v>
      </c>
      <c r="B27" s="399">
        <v>3320</v>
      </c>
      <c r="C27" s="399">
        <v>1143</v>
      </c>
      <c r="D27" s="400">
        <v>487</v>
      </c>
      <c r="E27" s="400">
        <v>209</v>
      </c>
      <c r="F27" s="401">
        <v>3807</v>
      </c>
      <c r="G27" s="401">
        <v>1352</v>
      </c>
      <c r="H27" s="402">
        <v>5159</v>
      </c>
      <c r="I27" s="403">
        <v>0.12792224848962438</v>
      </c>
      <c r="J27" s="403">
        <v>0.15458579881656806</v>
      </c>
      <c r="K27" s="404">
        <v>0</v>
      </c>
      <c r="L27" s="404">
        <v>0</v>
      </c>
      <c r="M27" s="26"/>
      <c r="N27" s="399">
        <v>4684</v>
      </c>
      <c r="O27" s="399">
        <v>1949</v>
      </c>
      <c r="P27" s="400">
        <v>849</v>
      </c>
      <c r="Q27" s="400">
        <v>343</v>
      </c>
      <c r="R27" s="401">
        <v>5533</v>
      </c>
      <c r="S27" s="401">
        <v>2292</v>
      </c>
      <c r="T27" s="402">
        <v>7825</v>
      </c>
      <c r="U27" s="403">
        <v>0.15344297849268029</v>
      </c>
      <c r="V27" s="403">
        <v>0.14965095986038393</v>
      </c>
      <c r="W27" s="404">
        <v>0.18</v>
      </c>
      <c r="X27" s="404">
        <v>0</v>
      </c>
      <c r="Y27" s="406"/>
      <c r="Z27" s="288"/>
      <c r="AA27" s="288">
        <v>6</v>
      </c>
      <c r="AB27" s="288"/>
      <c r="AC27" s="288">
        <v>0</v>
      </c>
      <c r="AD27" s="288">
        <v>0</v>
      </c>
      <c r="AF27" s="405">
        <v>0</v>
      </c>
      <c r="AG27" s="405">
        <v>0</v>
      </c>
    </row>
    <row r="28" spans="1:33" s="405" customFormat="1" x14ac:dyDescent="0.25">
      <c r="A28" s="406">
        <v>18</v>
      </c>
      <c r="B28" s="399">
        <v>3295</v>
      </c>
      <c r="C28" s="399">
        <v>1195</v>
      </c>
      <c r="D28" s="400">
        <v>484</v>
      </c>
      <c r="E28" s="400">
        <v>219</v>
      </c>
      <c r="F28" s="401">
        <v>3779</v>
      </c>
      <c r="G28" s="401">
        <v>1414</v>
      </c>
      <c r="H28" s="402">
        <v>5193</v>
      </c>
      <c r="I28" s="403">
        <v>0.12807621063773486</v>
      </c>
      <c r="J28" s="403">
        <v>0.15487977369165487</v>
      </c>
      <c r="K28" s="404">
        <v>0</v>
      </c>
      <c r="L28" s="404">
        <v>0</v>
      </c>
      <c r="M28" s="26"/>
      <c r="N28" s="399">
        <v>4650</v>
      </c>
      <c r="O28" s="399">
        <v>2035</v>
      </c>
      <c r="P28" s="400">
        <v>839</v>
      </c>
      <c r="Q28" s="400">
        <v>359</v>
      </c>
      <c r="R28" s="401">
        <v>5489</v>
      </c>
      <c r="S28" s="401">
        <v>2394</v>
      </c>
      <c r="T28" s="402">
        <v>7883</v>
      </c>
      <c r="U28" s="403">
        <v>0.15285115685917289</v>
      </c>
      <c r="V28" s="403">
        <v>0.14995822890559732</v>
      </c>
      <c r="W28" s="404">
        <v>0.18</v>
      </c>
      <c r="X28" s="404">
        <v>0</v>
      </c>
      <c r="Y28" s="406"/>
      <c r="Z28" s="288"/>
      <c r="AA28" s="288">
        <v>7</v>
      </c>
      <c r="AB28" s="288"/>
      <c r="AC28" s="288">
        <v>0</v>
      </c>
      <c r="AD28" s="288">
        <v>0</v>
      </c>
      <c r="AF28" s="405">
        <v>0</v>
      </c>
      <c r="AG28" s="405">
        <v>0</v>
      </c>
    </row>
    <row r="29" spans="1:33" s="405" customFormat="1" x14ac:dyDescent="0.25">
      <c r="A29" s="406">
        <v>19</v>
      </c>
      <c r="B29" s="399">
        <v>2486</v>
      </c>
      <c r="C29" s="399">
        <v>1002</v>
      </c>
      <c r="D29" s="400">
        <v>384</v>
      </c>
      <c r="E29" s="400">
        <v>183</v>
      </c>
      <c r="F29" s="401">
        <v>2870</v>
      </c>
      <c r="G29" s="401">
        <v>1185</v>
      </c>
      <c r="H29" s="402">
        <v>4055</v>
      </c>
      <c r="I29" s="403">
        <v>0.13379790940766551</v>
      </c>
      <c r="J29" s="403">
        <v>0.15443037974683543</v>
      </c>
      <c r="K29" s="404">
        <v>0</v>
      </c>
      <c r="L29" s="404">
        <v>0</v>
      </c>
      <c r="M29" s="26"/>
      <c r="N29" s="399">
        <v>3735</v>
      </c>
      <c r="O29" s="399">
        <v>1719</v>
      </c>
      <c r="P29" s="400">
        <v>531</v>
      </c>
      <c r="Q29" s="400">
        <v>302</v>
      </c>
      <c r="R29" s="401">
        <v>4266</v>
      </c>
      <c r="S29" s="401">
        <v>2021</v>
      </c>
      <c r="T29" s="402">
        <v>6287</v>
      </c>
      <c r="U29" s="403">
        <v>0.12447257383966245</v>
      </c>
      <c r="V29" s="403">
        <v>0.14943097476496783</v>
      </c>
      <c r="W29" s="404">
        <v>0</v>
      </c>
      <c r="X29" s="404">
        <v>0</v>
      </c>
      <c r="Y29" s="406"/>
      <c r="Z29" s="288"/>
      <c r="AA29" s="288" t="s">
        <v>2</v>
      </c>
      <c r="AB29" s="288"/>
      <c r="AC29" s="288">
        <v>114951</v>
      </c>
      <c r="AD29" s="288">
        <v>114063</v>
      </c>
      <c r="AF29" s="405">
        <v>183890</v>
      </c>
      <c r="AG29" s="405">
        <v>181559</v>
      </c>
    </row>
    <row r="30" spans="1:33" s="288" customFormat="1" x14ac:dyDescent="0.25">
      <c r="A30" s="406">
        <v>20</v>
      </c>
      <c r="B30" s="295">
        <v>1565</v>
      </c>
      <c r="C30" s="295">
        <v>724</v>
      </c>
      <c r="D30" s="296">
        <v>123</v>
      </c>
      <c r="E30" s="296">
        <v>59</v>
      </c>
      <c r="F30" s="297">
        <v>1688</v>
      </c>
      <c r="G30" s="297">
        <v>783</v>
      </c>
      <c r="H30" s="298">
        <v>2471</v>
      </c>
      <c r="I30" s="299">
        <v>7.2867298578199055E-2</v>
      </c>
      <c r="J30" s="299">
        <v>7.5351213282247767E-2</v>
      </c>
      <c r="K30" s="300">
        <v>0</v>
      </c>
      <c r="L30" s="300">
        <v>0</v>
      </c>
      <c r="M30" s="26"/>
      <c r="N30" s="295">
        <v>2643</v>
      </c>
      <c r="O30" s="295">
        <v>1261</v>
      </c>
      <c r="P30" s="296">
        <v>200</v>
      </c>
      <c r="Q30" s="296">
        <v>99</v>
      </c>
      <c r="R30" s="297">
        <v>2843</v>
      </c>
      <c r="S30" s="297">
        <v>1360</v>
      </c>
      <c r="T30" s="298">
        <v>4203</v>
      </c>
      <c r="U30" s="299">
        <v>7.0348223707351387E-2</v>
      </c>
      <c r="V30" s="299">
        <v>7.2794117647058829E-2</v>
      </c>
      <c r="W30" s="300">
        <v>0</v>
      </c>
      <c r="X30" s="300">
        <v>0</v>
      </c>
      <c r="Y30" s="406"/>
    </row>
    <row r="31" spans="1:33" x14ac:dyDescent="0.25">
      <c r="A31" s="406">
        <v>21</v>
      </c>
      <c r="B31" s="5">
        <v>1153</v>
      </c>
      <c r="C31" s="5">
        <v>484</v>
      </c>
      <c r="D31" s="8">
        <v>48</v>
      </c>
      <c r="E31" s="8">
        <v>21</v>
      </c>
      <c r="F31" s="22">
        <v>1201</v>
      </c>
      <c r="G31" s="22">
        <v>505</v>
      </c>
      <c r="H31" s="250">
        <v>1706</v>
      </c>
      <c r="I31" s="36">
        <v>3.996669442131557E-2</v>
      </c>
      <c r="J31" s="36">
        <v>4.1584158415841586E-2</v>
      </c>
      <c r="K31" s="10">
        <v>0</v>
      </c>
      <c r="L31" s="10">
        <v>0</v>
      </c>
      <c r="N31" s="5">
        <v>1967</v>
      </c>
      <c r="O31" s="5">
        <v>869</v>
      </c>
      <c r="P31" s="8">
        <v>78</v>
      </c>
      <c r="Q31" s="8">
        <v>36</v>
      </c>
      <c r="R31" s="22">
        <v>2045</v>
      </c>
      <c r="S31" s="22">
        <v>905</v>
      </c>
      <c r="T31" s="250">
        <v>2950</v>
      </c>
      <c r="U31" s="36">
        <v>3.8141809290953545E-2</v>
      </c>
      <c r="V31" s="36">
        <v>3.9779005524861875E-2</v>
      </c>
      <c r="W31" s="10">
        <v>0</v>
      </c>
      <c r="X31" s="10">
        <v>0</v>
      </c>
      <c r="Y31" s="406"/>
      <c r="AC31" s="288" t="s">
        <v>146</v>
      </c>
      <c r="AF31" t="s">
        <v>146</v>
      </c>
    </row>
    <row r="32" spans="1:33" x14ac:dyDescent="0.25">
      <c r="A32" s="406">
        <v>22</v>
      </c>
      <c r="B32" s="5">
        <v>932</v>
      </c>
      <c r="C32" s="5">
        <v>373</v>
      </c>
      <c r="D32" s="8">
        <v>39</v>
      </c>
      <c r="E32" s="8">
        <v>16</v>
      </c>
      <c r="F32" s="22">
        <v>971</v>
      </c>
      <c r="G32" s="22">
        <v>389</v>
      </c>
      <c r="H32" s="250">
        <v>1360</v>
      </c>
      <c r="I32" s="36">
        <v>4.0164778578784761E-2</v>
      </c>
      <c r="J32" s="36">
        <v>4.1131105398457581E-2</v>
      </c>
      <c r="K32" s="10">
        <v>0</v>
      </c>
      <c r="L32" s="10">
        <v>0</v>
      </c>
      <c r="N32" s="5">
        <v>1604</v>
      </c>
      <c r="O32" s="5">
        <v>688</v>
      </c>
      <c r="P32" s="8">
        <v>64</v>
      </c>
      <c r="Q32" s="8">
        <v>29</v>
      </c>
      <c r="R32" s="22">
        <v>1668</v>
      </c>
      <c r="S32" s="22">
        <v>717</v>
      </c>
      <c r="T32" s="250">
        <v>2385</v>
      </c>
      <c r="U32" s="36">
        <v>3.8369304556354913E-2</v>
      </c>
      <c r="V32" s="36">
        <v>4.0446304044630406E-2</v>
      </c>
      <c r="W32" s="10">
        <v>0</v>
      </c>
      <c r="X32" s="10">
        <v>0</v>
      </c>
      <c r="Y32" s="406"/>
      <c r="AA32" s="288" t="s">
        <v>147</v>
      </c>
      <c r="AC32" s="288" t="s">
        <v>136</v>
      </c>
      <c r="AD32" s="288" t="s">
        <v>137</v>
      </c>
      <c r="AF32" t="s">
        <v>139</v>
      </c>
      <c r="AG32" t="s">
        <v>138</v>
      </c>
    </row>
    <row r="33" spans="1:33" x14ac:dyDescent="0.25">
      <c r="A33" s="406">
        <v>23</v>
      </c>
      <c r="B33" s="5">
        <v>663</v>
      </c>
      <c r="C33" s="5">
        <v>245</v>
      </c>
      <c r="D33" s="8">
        <v>28</v>
      </c>
      <c r="E33" s="8">
        <v>11</v>
      </c>
      <c r="F33" s="22">
        <v>691</v>
      </c>
      <c r="G33" s="22">
        <v>256</v>
      </c>
      <c r="H33" s="250">
        <v>947</v>
      </c>
      <c r="I33" s="36">
        <v>4.0520984081041968E-2</v>
      </c>
      <c r="J33" s="36">
        <v>4.296875E-2</v>
      </c>
      <c r="K33" s="10">
        <v>0</v>
      </c>
      <c r="L33" s="10">
        <v>0</v>
      </c>
      <c r="N33" s="5">
        <v>1164</v>
      </c>
      <c r="O33" s="5">
        <v>477</v>
      </c>
      <c r="P33" s="8">
        <v>46</v>
      </c>
      <c r="Q33" s="8">
        <v>20</v>
      </c>
      <c r="R33" s="22">
        <v>1210</v>
      </c>
      <c r="S33" s="22">
        <v>497</v>
      </c>
      <c r="T33" s="250">
        <v>1707</v>
      </c>
      <c r="U33" s="36">
        <v>3.8016528925619832E-2</v>
      </c>
      <c r="V33" s="36">
        <v>4.0241448692152917E-2</v>
      </c>
      <c r="W33" s="10">
        <v>0</v>
      </c>
      <c r="X33" s="10">
        <v>0</v>
      </c>
      <c r="Y33" s="406"/>
      <c r="AA33" s="288">
        <v>1</v>
      </c>
      <c r="AC33" s="288">
        <v>57028</v>
      </c>
      <c r="AD33" s="288">
        <v>57880</v>
      </c>
      <c r="AF33">
        <v>93392</v>
      </c>
      <c r="AG33">
        <v>93387</v>
      </c>
    </row>
    <row r="34" spans="1:33" x14ac:dyDescent="0.25">
      <c r="A34" s="406">
        <v>24</v>
      </c>
      <c r="B34" s="7">
        <v>464</v>
      </c>
      <c r="C34" s="7">
        <v>125</v>
      </c>
      <c r="D34" s="9">
        <v>19</v>
      </c>
      <c r="E34" s="9">
        <v>5</v>
      </c>
      <c r="F34" s="24">
        <v>483</v>
      </c>
      <c r="G34" s="24">
        <v>130</v>
      </c>
      <c r="H34" s="252">
        <v>613</v>
      </c>
      <c r="I34" s="38">
        <v>3.9337474120082816E-2</v>
      </c>
      <c r="J34" s="38">
        <v>3.8461538461538464E-2</v>
      </c>
      <c r="K34" s="13">
        <v>0</v>
      </c>
      <c r="L34" s="13">
        <v>0</v>
      </c>
      <c r="N34" s="7">
        <v>837</v>
      </c>
      <c r="O34" s="7">
        <v>280</v>
      </c>
      <c r="P34" s="9">
        <v>33</v>
      </c>
      <c r="Q34" s="9">
        <v>12</v>
      </c>
      <c r="R34" s="24">
        <v>870</v>
      </c>
      <c r="S34" s="24">
        <v>292</v>
      </c>
      <c r="T34" s="252">
        <v>1162</v>
      </c>
      <c r="U34" s="38">
        <v>3.793103448275862E-2</v>
      </c>
      <c r="V34" s="38">
        <v>4.1095890410958902E-2</v>
      </c>
      <c r="W34" s="13">
        <v>0</v>
      </c>
      <c r="X34" s="13">
        <v>0</v>
      </c>
      <c r="Y34" s="406"/>
      <c r="AA34" s="288">
        <v>2</v>
      </c>
      <c r="AC34" s="288">
        <v>69679</v>
      </c>
      <c r="AD34" s="288">
        <v>71112</v>
      </c>
      <c r="AF34">
        <v>114340</v>
      </c>
      <c r="AG34">
        <v>114336</v>
      </c>
    </row>
    <row r="35" spans="1:33" x14ac:dyDescent="0.25">
      <c r="A35" s="411" t="s">
        <v>7</v>
      </c>
      <c r="B35" s="5">
        <v>25728</v>
      </c>
      <c r="C35" s="5">
        <v>25214</v>
      </c>
      <c r="D35" s="8">
        <v>3216</v>
      </c>
      <c r="E35" s="8">
        <v>3722</v>
      </c>
      <c r="F35" s="22">
        <v>28944</v>
      </c>
      <c r="G35" s="22">
        <v>28936</v>
      </c>
      <c r="H35" s="250">
        <v>57880</v>
      </c>
      <c r="I35" s="36">
        <v>0.1111111111111111</v>
      </c>
      <c r="J35" s="36">
        <v>0.1286286978158695</v>
      </c>
      <c r="N35" s="5">
        <v>41523</v>
      </c>
      <c r="O35" s="5">
        <v>40410</v>
      </c>
      <c r="P35" s="8">
        <v>5174</v>
      </c>
      <c r="Q35" s="8">
        <v>6280</v>
      </c>
      <c r="R35" s="22">
        <v>46697</v>
      </c>
      <c r="S35" s="22">
        <v>46690</v>
      </c>
      <c r="T35" s="250">
        <v>93387</v>
      </c>
      <c r="U35" s="36">
        <v>0.11079940895560743</v>
      </c>
      <c r="V35" s="36">
        <v>0.13450417648318697</v>
      </c>
      <c r="Y35" s="411"/>
      <c r="AA35" s="288">
        <v>3</v>
      </c>
      <c r="AC35" s="288">
        <v>0</v>
      </c>
      <c r="AD35" s="288">
        <v>0</v>
      </c>
      <c r="AF35">
        <v>0</v>
      </c>
      <c r="AG35">
        <v>0</v>
      </c>
    </row>
    <row r="36" spans="1:33" x14ac:dyDescent="0.25">
      <c r="A36" s="410"/>
      <c r="B36" s="27"/>
      <c r="C36" s="27"/>
      <c r="D36" s="28"/>
      <c r="E36" s="28"/>
      <c r="F36" s="28"/>
      <c r="G36" s="28"/>
      <c r="H36" s="29"/>
      <c r="I36" s="29"/>
      <c r="J36" s="29"/>
      <c r="K36" s="30"/>
      <c r="L36" s="30"/>
      <c r="N36" s="27"/>
      <c r="O36" s="27"/>
      <c r="P36" s="28"/>
      <c r="Q36" s="28"/>
      <c r="R36" s="28"/>
      <c r="S36" s="28"/>
      <c r="T36" s="29"/>
      <c r="U36" s="29"/>
      <c r="V36" s="29"/>
      <c r="W36" s="30"/>
      <c r="X36" s="30"/>
      <c r="Y36" s="410"/>
      <c r="AA36" s="288">
        <v>4</v>
      </c>
      <c r="AC36" s="288">
        <v>0</v>
      </c>
      <c r="AD36" s="288">
        <v>0</v>
      </c>
      <c r="AF36">
        <v>0</v>
      </c>
      <c r="AG36">
        <v>0</v>
      </c>
    </row>
    <row r="37" spans="1:33" x14ac:dyDescent="0.25">
      <c r="A37" s="410"/>
      <c r="B37" s="27"/>
      <c r="C37" s="27"/>
      <c r="D37" s="28"/>
      <c r="E37" s="28"/>
      <c r="F37" s="28"/>
      <c r="G37" s="28"/>
      <c r="H37" s="29"/>
      <c r="I37" s="29"/>
      <c r="J37" s="29"/>
      <c r="K37" s="30"/>
      <c r="L37" s="30"/>
      <c r="N37" s="27"/>
      <c r="O37" s="27"/>
      <c r="P37" s="28"/>
      <c r="Q37" s="28"/>
      <c r="R37" s="28"/>
      <c r="S37" s="28"/>
      <c r="T37" s="29"/>
      <c r="U37" s="29"/>
      <c r="V37" s="29"/>
      <c r="W37" s="30"/>
      <c r="X37" s="30"/>
      <c r="Y37" s="410"/>
      <c r="AA37" s="288">
        <v>5</v>
      </c>
      <c r="AC37" s="288">
        <v>0</v>
      </c>
      <c r="AD37" s="288">
        <v>0</v>
      </c>
      <c r="AF37">
        <v>0</v>
      </c>
      <c r="AG37">
        <v>0</v>
      </c>
    </row>
    <row r="38" spans="1:33" ht="18" x14ac:dyDescent="0.25">
      <c r="A38" s="407" t="s">
        <v>0</v>
      </c>
      <c r="B38" s="408">
        <v>2</v>
      </c>
      <c r="C38" s="409" t="s">
        <v>206</v>
      </c>
      <c r="D38" s="409"/>
      <c r="E38" s="409"/>
      <c r="F38" s="409"/>
      <c r="G38" s="409"/>
      <c r="H38" s="409"/>
      <c r="I38" s="409"/>
      <c r="J38" s="409"/>
      <c r="K38" s="409"/>
      <c r="L38" s="409"/>
      <c r="N38" s="408">
        <v>2</v>
      </c>
      <c r="O38" s="409" t="s">
        <v>206</v>
      </c>
      <c r="P38" s="409"/>
      <c r="Q38" s="409"/>
      <c r="R38" s="409"/>
      <c r="S38" s="409"/>
      <c r="T38" s="409"/>
      <c r="U38" s="409"/>
      <c r="V38" s="409"/>
      <c r="W38" s="409"/>
      <c r="X38" s="409"/>
      <c r="Y38" s="407"/>
      <c r="AA38" s="288">
        <v>6</v>
      </c>
      <c r="AC38" s="288">
        <v>0</v>
      </c>
      <c r="AD38" s="288">
        <v>0</v>
      </c>
      <c r="AF38">
        <v>0</v>
      </c>
      <c r="AG38">
        <v>0</v>
      </c>
    </row>
    <row r="39" spans="1:33" ht="15.75" thickBot="1" x14ac:dyDescent="0.3">
      <c r="A39" s="410"/>
      <c r="B39" s="371" t="s">
        <v>1</v>
      </c>
      <c r="C39" s="372"/>
      <c r="D39" s="372"/>
      <c r="E39" s="372"/>
      <c r="F39" s="372"/>
      <c r="G39" s="372"/>
      <c r="H39" s="372"/>
      <c r="I39" s="372"/>
      <c r="J39" s="373"/>
      <c r="K39" s="376" t="s">
        <v>6</v>
      </c>
      <c r="L39" s="377"/>
      <c r="N39" s="371" t="s">
        <v>1</v>
      </c>
      <c r="O39" s="372"/>
      <c r="P39" s="372"/>
      <c r="Q39" s="372"/>
      <c r="R39" s="372"/>
      <c r="S39" s="372"/>
      <c r="T39" s="372"/>
      <c r="U39" s="372"/>
      <c r="V39" s="373"/>
      <c r="W39" s="376" t="s">
        <v>6</v>
      </c>
      <c r="X39" s="377"/>
      <c r="Y39" s="410"/>
      <c r="AA39" s="288">
        <v>7</v>
      </c>
      <c r="AC39" s="288">
        <v>0</v>
      </c>
      <c r="AD39" s="288">
        <v>0</v>
      </c>
      <c r="AF39">
        <v>0</v>
      </c>
      <c r="AG39">
        <v>0</v>
      </c>
    </row>
    <row r="40" spans="1:33" x14ac:dyDescent="0.25">
      <c r="A40" s="411" t="s">
        <v>9</v>
      </c>
      <c r="B40" s="378" t="s">
        <v>12</v>
      </c>
      <c r="C40" s="378"/>
      <c r="D40" s="374" t="s">
        <v>11</v>
      </c>
      <c r="E40" s="374"/>
      <c r="F40" s="366" t="s">
        <v>3</v>
      </c>
      <c r="G40" s="366"/>
      <c r="H40" s="366"/>
      <c r="I40" s="374" t="s">
        <v>11</v>
      </c>
      <c r="J40" s="374"/>
      <c r="K40" s="374"/>
      <c r="L40" s="374"/>
      <c r="N40" s="378" t="s">
        <v>12</v>
      </c>
      <c r="O40" s="378"/>
      <c r="P40" s="374" t="s">
        <v>11</v>
      </c>
      <c r="Q40" s="374"/>
      <c r="R40" s="366" t="s">
        <v>3</v>
      </c>
      <c r="S40" s="366"/>
      <c r="T40" s="366"/>
      <c r="U40" s="374" t="s">
        <v>11</v>
      </c>
      <c r="V40" s="374"/>
      <c r="W40" s="374"/>
      <c r="X40" s="374"/>
      <c r="Y40" s="411"/>
      <c r="AA40" s="288" t="s">
        <v>2</v>
      </c>
      <c r="AC40" s="288">
        <v>126707</v>
      </c>
      <c r="AD40" s="288">
        <v>128992</v>
      </c>
      <c r="AF40">
        <v>207732</v>
      </c>
      <c r="AG40">
        <v>207723</v>
      </c>
    </row>
    <row r="41" spans="1:33" x14ac:dyDescent="0.25">
      <c r="A41" s="412" t="s">
        <v>10</v>
      </c>
      <c r="B41" s="379" t="s">
        <v>2</v>
      </c>
      <c r="C41" s="379"/>
      <c r="D41" s="380" t="s">
        <v>2</v>
      </c>
      <c r="E41" s="380"/>
      <c r="F41" s="365" t="s">
        <v>2</v>
      </c>
      <c r="G41" s="365"/>
      <c r="H41" s="365"/>
      <c r="I41" s="375" t="s">
        <v>13</v>
      </c>
      <c r="J41" s="375"/>
      <c r="K41" s="11"/>
      <c r="L41" s="11"/>
      <c r="N41" s="379" t="s">
        <v>2</v>
      </c>
      <c r="O41" s="379"/>
      <c r="P41" s="380" t="s">
        <v>2</v>
      </c>
      <c r="Q41" s="380"/>
      <c r="R41" s="365" t="s">
        <v>2</v>
      </c>
      <c r="S41" s="365"/>
      <c r="T41" s="365"/>
      <c r="U41" s="375" t="s">
        <v>13</v>
      </c>
      <c r="V41" s="375"/>
      <c r="W41" s="11"/>
      <c r="X41" s="11"/>
      <c r="Y41" s="412"/>
    </row>
    <row r="42" spans="1:33" x14ac:dyDescent="0.25">
      <c r="A42" s="410" t="s">
        <v>8</v>
      </c>
      <c r="B42" s="6" t="s">
        <v>4</v>
      </c>
      <c r="C42" s="6" t="s">
        <v>5</v>
      </c>
      <c r="D42" s="4" t="s">
        <v>4</v>
      </c>
      <c r="E42" s="4" t="s">
        <v>5</v>
      </c>
      <c r="F42" s="249" t="s">
        <v>4</v>
      </c>
      <c r="G42" s="249" t="s">
        <v>5</v>
      </c>
      <c r="H42" s="35" t="s">
        <v>2</v>
      </c>
      <c r="I42" s="12" t="s">
        <v>4</v>
      </c>
      <c r="J42" s="12" t="s">
        <v>5</v>
      </c>
      <c r="K42" s="12" t="s">
        <v>4</v>
      </c>
      <c r="L42" s="12" t="s">
        <v>5</v>
      </c>
      <c r="N42" s="6" t="s">
        <v>4</v>
      </c>
      <c r="O42" s="6" t="s">
        <v>5</v>
      </c>
      <c r="P42" s="4" t="s">
        <v>4</v>
      </c>
      <c r="Q42" s="4" t="s">
        <v>5</v>
      </c>
      <c r="R42" s="249" t="s">
        <v>4</v>
      </c>
      <c r="S42" s="249" t="s">
        <v>5</v>
      </c>
      <c r="T42" s="35" t="s">
        <v>2</v>
      </c>
      <c r="U42" s="12" t="s">
        <v>4</v>
      </c>
      <c r="V42" s="12" t="s">
        <v>5</v>
      </c>
      <c r="W42" s="12" t="s">
        <v>4</v>
      </c>
      <c r="X42" s="12" t="s">
        <v>5</v>
      </c>
      <c r="Y42" s="410"/>
    </row>
    <row r="43" spans="1:33" x14ac:dyDescent="0.25">
      <c r="A43" s="406">
        <v>1</v>
      </c>
      <c r="B43" s="5">
        <v>236</v>
      </c>
      <c r="C43" s="5">
        <v>54</v>
      </c>
      <c r="D43" s="8">
        <v>11</v>
      </c>
      <c r="E43" s="8">
        <v>2</v>
      </c>
      <c r="F43" s="22">
        <v>247</v>
      </c>
      <c r="G43" s="22">
        <v>56</v>
      </c>
      <c r="H43" s="250">
        <v>303</v>
      </c>
      <c r="I43" s="36">
        <v>4.4534412955465584E-2</v>
      </c>
      <c r="J43" s="36">
        <v>3.5714285714285712E-2</v>
      </c>
      <c r="K43" s="10">
        <v>0</v>
      </c>
      <c r="L43" s="10">
        <v>0</v>
      </c>
      <c r="N43" s="5">
        <v>483</v>
      </c>
      <c r="O43" s="5">
        <v>187</v>
      </c>
      <c r="P43" s="8">
        <v>21</v>
      </c>
      <c r="Q43" s="8">
        <v>6</v>
      </c>
      <c r="R43" s="22">
        <v>504</v>
      </c>
      <c r="S43" s="22">
        <v>193</v>
      </c>
      <c r="T43" s="250">
        <v>697</v>
      </c>
      <c r="U43" s="36">
        <v>4.1666666666666664E-2</v>
      </c>
      <c r="V43" s="36">
        <v>3.1088082901554404E-2</v>
      </c>
      <c r="W43" s="10">
        <v>0</v>
      </c>
      <c r="X43" s="10">
        <v>0</v>
      </c>
      <c r="Y43" s="406"/>
    </row>
    <row r="44" spans="1:33" x14ac:dyDescent="0.25">
      <c r="A44" s="406">
        <v>2</v>
      </c>
      <c r="B44" s="5">
        <v>105</v>
      </c>
      <c r="C44" s="5">
        <v>30</v>
      </c>
      <c r="D44" s="8">
        <v>5</v>
      </c>
      <c r="E44" s="8">
        <v>1</v>
      </c>
      <c r="F44" s="22">
        <v>110</v>
      </c>
      <c r="G44" s="22">
        <v>31</v>
      </c>
      <c r="H44" s="250">
        <v>141</v>
      </c>
      <c r="I44" s="36">
        <v>4.5454545454545456E-2</v>
      </c>
      <c r="J44" s="36">
        <v>3.2258064516129031E-2</v>
      </c>
      <c r="K44" s="10">
        <v>0</v>
      </c>
      <c r="L44" s="10">
        <v>0</v>
      </c>
      <c r="N44" s="5">
        <v>269</v>
      </c>
      <c r="O44" s="5">
        <v>147</v>
      </c>
      <c r="P44" s="8">
        <v>12</v>
      </c>
      <c r="Q44" s="8">
        <v>5</v>
      </c>
      <c r="R44" s="22">
        <v>281</v>
      </c>
      <c r="S44" s="22">
        <v>152</v>
      </c>
      <c r="T44" s="250">
        <v>433</v>
      </c>
      <c r="U44" s="36">
        <v>4.2704626334519574E-2</v>
      </c>
      <c r="V44" s="36">
        <v>3.2894736842105261E-2</v>
      </c>
      <c r="W44" s="10">
        <v>0</v>
      </c>
      <c r="X44" s="10">
        <v>0</v>
      </c>
      <c r="Y44" s="406"/>
    </row>
    <row r="45" spans="1:33" x14ac:dyDescent="0.25">
      <c r="A45" s="406">
        <v>3</v>
      </c>
      <c r="B45" s="5">
        <v>51</v>
      </c>
      <c r="C45" s="5">
        <v>24</v>
      </c>
      <c r="D45" s="8">
        <v>2</v>
      </c>
      <c r="E45" s="8">
        <v>1</v>
      </c>
      <c r="F45" s="22">
        <v>53</v>
      </c>
      <c r="G45" s="22">
        <v>25</v>
      </c>
      <c r="H45" s="250">
        <v>78</v>
      </c>
      <c r="I45" s="36">
        <v>3.7735849056603772E-2</v>
      </c>
      <c r="J45" s="36">
        <v>0.04</v>
      </c>
      <c r="K45" s="10">
        <v>0</v>
      </c>
      <c r="L45" s="10">
        <v>0</v>
      </c>
      <c r="N45" s="5">
        <v>181</v>
      </c>
      <c r="O45" s="5">
        <v>138</v>
      </c>
      <c r="P45" s="8">
        <v>8</v>
      </c>
      <c r="Q45" s="8">
        <v>4</v>
      </c>
      <c r="R45" s="22">
        <v>189</v>
      </c>
      <c r="S45" s="22">
        <v>142</v>
      </c>
      <c r="T45" s="250">
        <v>331</v>
      </c>
      <c r="U45" s="36">
        <v>4.2328042328042326E-2</v>
      </c>
      <c r="V45" s="36">
        <v>2.8169014084507043E-2</v>
      </c>
      <c r="W45" s="10">
        <v>0</v>
      </c>
      <c r="X45" s="10">
        <v>0</v>
      </c>
      <c r="Y45" s="406"/>
    </row>
    <row r="46" spans="1:33" x14ac:dyDescent="0.25">
      <c r="A46" s="406">
        <v>4</v>
      </c>
      <c r="B46" s="5">
        <v>43</v>
      </c>
      <c r="C46" s="5">
        <v>86</v>
      </c>
      <c r="D46" s="8">
        <v>2</v>
      </c>
      <c r="E46" s="8">
        <v>3</v>
      </c>
      <c r="F46" s="22">
        <v>45</v>
      </c>
      <c r="G46" s="22">
        <v>89</v>
      </c>
      <c r="H46" s="250">
        <v>134</v>
      </c>
      <c r="I46" s="36">
        <v>4.4444444444444446E-2</v>
      </c>
      <c r="J46" s="36">
        <v>3.3707865168539325E-2</v>
      </c>
      <c r="K46" s="10">
        <v>0</v>
      </c>
      <c r="L46" s="10">
        <v>0</v>
      </c>
      <c r="N46" s="5">
        <v>168</v>
      </c>
      <c r="O46" s="5">
        <v>239</v>
      </c>
      <c r="P46" s="8">
        <v>7</v>
      </c>
      <c r="Q46" s="8">
        <v>8</v>
      </c>
      <c r="R46" s="22">
        <v>175</v>
      </c>
      <c r="S46" s="22">
        <v>247</v>
      </c>
      <c r="T46" s="250">
        <v>422</v>
      </c>
      <c r="U46" s="36">
        <v>0.04</v>
      </c>
      <c r="V46" s="36">
        <v>3.2388663967611336E-2</v>
      </c>
      <c r="W46" s="10">
        <v>0</v>
      </c>
      <c r="X46" s="10">
        <v>0</v>
      </c>
      <c r="Y46" s="406"/>
    </row>
    <row r="47" spans="1:33" x14ac:dyDescent="0.25">
      <c r="A47" s="406">
        <v>5</v>
      </c>
      <c r="B47" s="5">
        <v>81</v>
      </c>
      <c r="C47" s="5">
        <v>301</v>
      </c>
      <c r="D47" s="8">
        <v>4</v>
      </c>
      <c r="E47" s="8">
        <v>10</v>
      </c>
      <c r="F47" s="22">
        <v>85</v>
      </c>
      <c r="G47" s="22">
        <v>311</v>
      </c>
      <c r="H47" s="250">
        <v>396</v>
      </c>
      <c r="I47" s="36">
        <v>4.7058823529411764E-2</v>
      </c>
      <c r="J47" s="36">
        <v>3.215434083601286E-2</v>
      </c>
      <c r="K47" s="10">
        <v>0</v>
      </c>
      <c r="L47" s="10">
        <v>0</v>
      </c>
      <c r="N47" s="5">
        <v>230</v>
      </c>
      <c r="O47" s="5">
        <v>594</v>
      </c>
      <c r="P47" s="8">
        <v>10</v>
      </c>
      <c r="Q47" s="8">
        <v>19</v>
      </c>
      <c r="R47" s="22">
        <v>240</v>
      </c>
      <c r="S47" s="22">
        <v>613</v>
      </c>
      <c r="T47" s="250">
        <v>853</v>
      </c>
      <c r="U47" s="36">
        <v>4.1666666666666664E-2</v>
      </c>
      <c r="V47" s="36">
        <v>3.0995106035889071E-2</v>
      </c>
      <c r="W47" s="10">
        <v>0</v>
      </c>
      <c r="X47" s="10">
        <v>0</v>
      </c>
      <c r="Y47" s="406"/>
    </row>
    <row r="48" spans="1:33" x14ac:dyDescent="0.25">
      <c r="A48" s="406">
        <v>6</v>
      </c>
      <c r="B48" s="295">
        <v>201</v>
      </c>
      <c r="C48" s="295">
        <v>1163</v>
      </c>
      <c r="D48" s="296">
        <v>17</v>
      </c>
      <c r="E48" s="296">
        <v>76</v>
      </c>
      <c r="F48" s="297">
        <v>218</v>
      </c>
      <c r="G48" s="297">
        <v>1239</v>
      </c>
      <c r="H48" s="298">
        <v>1457</v>
      </c>
      <c r="I48" s="299">
        <v>7.7981651376146793E-2</v>
      </c>
      <c r="J48" s="299">
        <v>6.1339790153349477E-2</v>
      </c>
      <c r="K48" s="300">
        <v>0</v>
      </c>
      <c r="L48" s="300">
        <v>0</v>
      </c>
      <c r="N48" s="295">
        <v>423</v>
      </c>
      <c r="O48" s="295">
        <v>2017</v>
      </c>
      <c r="P48" s="296">
        <v>35</v>
      </c>
      <c r="Q48" s="296">
        <v>123</v>
      </c>
      <c r="R48" s="297">
        <v>458</v>
      </c>
      <c r="S48" s="297">
        <v>2140</v>
      </c>
      <c r="T48" s="298">
        <v>2598</v>
      </c>
      <c r="U48" s="299">
        <v>7.6419213973799124E-2</v>
      </c>
      <c r="V48" s="299">
        <v>5.7476635514018694E-2</v>
      </c>
      <c r="W48" s="300">
        <v>0</v>
      </c>
      <c r="X48" s="300">
        <v>0</v>
      </c>
      <c r="Y48" s="406"/>
    </row>
    <row r="49" spans="1:25" x14ac:dyDescent="0.25">
      <c r="A49" s="406">
        <v>7</v>
      </c>
      <c r="B49" s="399">
        <v>590</v>
      </c>
      <c r="C49" s="399">
        <v>3664</v>
      </c>
      <c r="D49" s="400">
        <v>112</v>
      </c>
      <c r="E49" s="400">
        <v>509</v>
      </c>
      <c r="F49" s="401">
        <v>702</v>
      </c>
      <c r="G49" s="401">
        <v>4173</v>
      </c>
      <c r="H49" s="402">
        <v>4875</v>
      </c>
      <c r="I49" s="403">
        <v>0.15954415954415954</v>
      </c>
      <c r="J49" s="403">
        <v>0.12197459861011263</v>
      </c>
      <c r="K49" s="404">
        <v>0</v>
      </c>
      <c r="L49" s="404">
        <v>0</v>
      </c>
      <c r="N49" s="399">
        <v>1052</v>
      </c>
      <c r="O49" s="399">
        <v>4856</v>
      </c>
      <c r="P49" s="400">
        <v>198</v>
      </c>
      <c r="Q49" s="400">
        <v>1060</v>
      </c>
      <c r="R49" s="401">
        <v>1250</v>
      </c>
      <c r="S49" s="401">
        <v>5916</v>
      </c>
      <c r="T49" s="402">
        <v>7166</v>
      </c>
      <c r="U49" s="403">
        <v>0.15840000000000001</v>
      </c>
      <c r="V49" s="403">
        <v>0.17917511832319136</v>
      </c>
      <c r="W49" s="404">
        <v>0</v>
      </c>
      <c r="X49" s="404">
        <v>0.18</v>
      </c>
      <c r="Y49" s="406"/>
    </row>
    <row r="50" spans="1:25" x14ac:dyDescent="0.25">
      <c r="A50" s="406">
        <v>8</v>
      </c>
      <c r="B50" s="399">
        <v>960</v>
      </c>
      <c r="C50" s="399">
        <v>4117</v>
      </c>
      <c r="D50" s="400">
        <v>182</v>
      </c>
      <c r="E50" s="400">
        <v>607</v>
      </c>
      <c r="F50" s="401">
        <v>1142</v>
      </c>
      <c r="G50" s="401">
        <v>4724</v>
      </c>
      <c r="H50" s="402">
        <v>5866</v>
      </c>
      <c r="I50" s="403">
        <v>0.15936952714535901</v>
      </c>
      <c r="J50" s="403">
        <v>0.12849280270956817</v>
      </c>
      <c r="K50" s="404">
        <v>0</v>
      </c>
      <c r="L50" s="404">
        <v>0.23</v>
      </c>
      <c r="N50" s="399">
        <v>1661</v>
      </c>
      <c r="O50" s="399">
        <v>5376</v>
      </c>
      <c r="P50" s="400">
        <v>312</v>
      </c>
      <c r="Q50" s="400">
        <v>1449</v>
      </c>
      <c r="R50" s="401">
        <v>1973</v>
      </c>
      <c r="S50" s="401">
        <v>6825</v>
      </c>
      <c r="T50" s="402">
        <v>8798</v>
      </c>
      <c r="U50" s="403">
        <v>0.15813482007095794</v>
      </c>
      <c r="V50" s="403">
        <v>0.21230769230769231</v>
      </c>
      <c r="W50" s="404">
        <v>0</v>
      </c>
      <c r="X50" s="404">
        <v>0.36</v>
      </c>
      <c r="Y50" s="406"/>
    </row>
    <row r="51" spans="1:25" x14ac:dyDescent="0.25">
      <c r="A51" s="406">
        <v>9</v>
      </c>
      <c r="B51" s="399">
        <v>995</v>
      </c>
      <c r="C51" s="399">
        <v>3714</v>
      </c>
      <c r="D51" s="400">
        <v>189</v>
      </c>
      <c r="E51" s="400">
        <v>515</v>
      </c>
      <c r="F51" s="401">
        <v>1184</v>
      </c>
      <c r="G51" s="401">
        <v>4229</v>
      </c>
      <c r="H51" s="402">
        <v>5413</v>
      </c>
      <c r="I51" s="403">
        <v>0.15962837837837837</v>
      </c>
      <c r="J51" s="403">
        <v>0.12177819815559233</v>
      </c>
      <c r="K51" s="404">
        <v>0</v>
      </c>
      <c r="L51" s="404">
        <v>0</v>
      </c>
      <c r="N51" s="399">
        <v>1715</v>
      </c>
      <c r="O51" s="399">
        <v>4906</v>
      </c>
      <c r="P51" s="400">
        <v>323</v>
      </c>
      <c r="Q51" s="400">
        <v>1104</v>
      </c>
      <c r="R51" s="401">
        <v>2038</v>
      </c>
      <c r="S51" s="401">
        <v>6010</v>
      </c>
      <c r="T51" s="402">
        <v>8048</v>
      </c>
      <c r="U51" s="403">
        <v>0.15848871442590776</v>
      </c>
      <c r="V51" s="403">
        <v>0.18369384359400998</v>
      </c>
      <c r="W51" s="404">
        <v>0</v>
      </c>
      <c r="X51" s="404">
        <v>0.18</v>
      </c>
      <c r="Y51" s="406"/>
    </row>
    <row r="52" spans="1:25" x14ac:dyDescent="0.25">
      <c r="A52" s="406">
        <v>10</v>
      </c>
      <c r="B52" s="295">
        <v>1046</v>
      </c>
      <c r="C52" s="295">
        <v>2534</v>
      </c>
      <c r="D52" s="296">
        <v>199</v>
      </c>
      <c r="E52" s="296">
        <v>366</v>
      </c>
      <c r="F52" s="297">
        <v>1245</v>
      </c>
      <c r="G52" s="297">
        <v>2900</v>
      </c>
      <c r="H52" s="298">
        <v>4145</v>
      </c>
      <c r="I52" s="299">
        <v>0.15983935742971889</v>
      </c>
      <c r="J52" s="299">
        <v>0.12620689655172415</v>
      </c>
      <c r="K52" s="300">
        <v>0</v>
      </c>
      <c r="L52" s="300">
        <v>0</v>
      </c>
      <c r="N52" s="295">
        <v>1798</v>
      </c>
      <c r="O52" s="295">
        <v>3974</v>
      </c>
      <c r="P52" s="296">
        <v>338</v>
      </c>
      <c r="Q52" s="296">
        <v>500</v>
      </c>
      <c r="R52" s="297">
        <v>2136</v>
      </c>
      <c r="S52" s="297">
        <v>4474</v>
      </c>
      <c r="T52" s="298">
        <v>6610</v>
      </c>
      <c r="U52" s="299">
        <v>0.15823970037453183</v>
      </c>
      <c r="V52" s="299">
        <v>0.11175681716584712</v>
      </c>
      <c r="W52" s="300">
        <v>0</v>
      </c>
      <c r="X52" s="300">
        <v>0</v>
      </c>
      <c r="Y52" s="406"/>
    </row>
    <row r="53" spans="1:25" x14ac:dyDescent="0.25">
      <c r="A53" s="406">
        <v>11</v>
      </c>
      <c r="B53" s="5">
        <v>1068</v>
      </c>
      <c r="C53" s="5">
        <v>1885</v>
      </c>
      <c r="D53" s="8">
        <v>132</v>
      </c>
      <c r="E53" s="8">
        <v>179</v>
      </c>
      <c r="F53" s="22">
        <v>1200</v>
      </c>
      <c r="G53" s="22">
        <v>2064</v>
      </c>
      <c r="H53" s="250">
        <v>3264</v>
      </c>
      <c r="I53" s="36">
        <v>0.11</v>
      </c>
      <c r="J53" s="36">
        <v>8.6724806201550389E-2</v>
      </c>
      <c r="K53" s="10">
        <v>0</v>
      </c>
      <c r="L53" s="10">
        <v>0</v>
      </c>
      <c r="N53" s="5">
        <v>1838</v>
      </c>
      <c r="O53" s="5">
        <v>3206</v>
      </c>
      <c r="P53" s="8">
        <v>226</v>
      </c>
      <c r="Q53" s="8">
        <v>293</v>
      </c>
      <c r="R53" s="22">
        <v>2064</v>
      </c>
      <c r="S53" s="22">
        <v>3499</v>
      </c>
      <c r="T53" s="250">
        <v>5563</v>
      </c>
      <c r="U53" s="36">
        <v>0.10949612403100775</v>
      </c>
      <c r="V53" s="36">
        <v>8.3738210917404979E-2</v>
      </c>
      <c r="W53" s="10">
        <v>0</v>
      </c>
      <c r="X53" s="10">
        <v>0</v>
      </c>
      <c r="Y53" s="406"/>
    </row>
    <row r="54" spans="1:25" x14ac:dyDescent="0.25">
      <c r="A54" s="406">
        <v>12</v>
      </c>
      <c r="B54" s="5">
        <v>1169</v>
      </c>
      <c r="C54" s="5">
        <v>1669</v>
      </c>
      <c r="D54" s="8">
        <v>145</v>
      </c>
      <c r="E54" s="8">
        <v>158</v>
      </c>
      <c r="F54" s="22">
        <v>1314</v>
      </c>
      <c r="G54" s="22">
        <v>1827</v>
      </c>
      <c r="H54" s="250">
        <v>3141</v>
      </c>
      <c r="I54" s="36">
        <v>0.11035007610350075</v>
      </c>
      <c r="J54" s="36">
        <v>8.6480569239189925E-2</v>
      </c>
      <c r="K54" s="10">
        <v>0</v>
      </c>
      <c r="L54" s="10">
        <v>0</v>
      </c>
      <c r="N54" s="5">
        <v>2004</v>
      </c>
      <c r="O54" s="5">
        <v>2853</v>
      </c>
      <c r="P54" s="8">
        <v>246</v>
      </c>
      <c r="Q54" s="8">
        <v>257</v>
      </c>
      <c r="R54" s="22">
        <v>2250</v>
      </c>
      <c r="S54" s="22">
        <v>3110</v>
      </c>
      <c r="T54" s="250">
        <v>5360</v>
      </c>
      <c r="U54" s="36">
        <v>0.10933333333333334</v>
      </c>
      <c r="V54" s="36">
        <v>8.2636655948553059E-2</v>
      </c>
      <c r="W54" s="10">
        <v>0</v>
      </c>
      <c r="X54" s="10">
        <v>0</v>
      </c>
      <c r="Y54" s="406"/>
    </row>
    <row r="55" spans="1:25" x14ac:dyDescent="0.25">
      <c r="A55" s="406">
        <v>13</v>
      </c>
      <c r="B55" s="5">
        <v>1360</v>
      </c>
      <c r="C55" s="5">
        <v>1523</v>
      </c>
      <c r="D55" s="8">
        <v>169</v>
      </c>
      <c r="E55" s="8">
        <v>144</v>
      </c>
      <c r="F55" s="22">
        <v>1529</v>
      </c>
      <c r="G55" s="22">
        <v>1667</v>
      </c>
      <c r="H55" s="250">
        <v>3196</v>
      </c>
      <c r="I55" s="36">
        <v>0.11052975801177239</v>
      </c>
      <c r="J55" s="36">
        <v>8.6382723455308938E-2</v>
      </c>
      <c r="K55" s="10">
        <v>0</v>
      </c>
      <c r="L55" s="10">
        <v>0</v>
      </c>
      <c r="N55" s="5">
        <v>2316</v>
      </c>
      <c r="O55" s="5">
        <v>2613</v>
      </c>
      <c r="P55" s="8">
        <v>285</v>
      </c>
      <c r="Q55" s="8">
        <v>234</v>
      </c>
      <c r="R55" s="22">
        <v>2601</v>
      </c>
      <c r="S55" s="22">
        <v>2847</v>
      </c>
      <c r="T55" s="250">
        <v>5448</v>
      </c>
      <c r="U55" s="36">
        <v>0.10957324106113034</v>
      </c>
      <c r="V55" s="36">
        <v>8.2191780821917804E-2</v>
      </c>
      <c r="W55" s="10">
        <v>0</v>
      </c>
      <c r="X55" s="10">
        <v>0</v>
      </c>
      <c r="Y55" s="406"/>
    </row>
    <row r="56" spans="1:25" x14ac:dyDescent="0.25">
      <c r="A56" s="406">
        <v>14</v>
      </c>
      <c r="B56" s="5">
        <v>1541</v>
      </c>
      <c r="C56" s="5">
        <v>1405</v>
      </c>
      <c r="D56" s="8">
        <v>191</v>
      </c>
      <c r="E56" s="8">
        <v>133</v>
      </c>
      <c r="F56" s="22">
        <v>1732</v>
      </c>
      <c r="G56" s="22">
        <v>1538</v>
      </c>
      <c r="H56" s="250">
        <v>3270</v>
      </c>
      <c r="I56" s="36">
        <v>0.11027713625866051</v>
      </c>
      <c r="J56" s="36">
        <v>8.6475942782834853E-2</v>
      </c>
      <c r="K56" s="10">
        <v>0</v>
      </c>
      <c r="L56" s="10">
        <v>0</v>
      </c>
      <c r="N56" s="5">
        <v>2612</v>
      </c>
      <c r="O56" s="5">
        <v>2419</v>
      </c>
      <c r="P56" s="8">
        <v>322</v>
      </c>
      <c r="Q56" s="8">
        <v>215</v>
      </c>
      <c r="R56" s="22">
        <v>2934</v>
      </c>
      <c r="S56" s="22">
        <v>2634</v>
      </c>
      <c r="T56" s="250">
        <v>5568</v>
      </c>
      <c r="U56" s="36">
        <v>0.10974778459441036</v>
      </c>
      <c r="V56" s="36">
        <v>8.1624905087319663E-2</v>
      </c>
      <c r="W56" s="10">
        <v>0</v>
      </c>
      <c r="X56" s="10">
        <v>0</v>
      </c>
      <c r="Y56" s="406"/>
    </row>
    <row r="57" spans="1:25" x14ac:dyDescent="0.25">
      <c r="A57" s="406">
        <v>15</v>
      </c>
      <c r="B57" s="5">
        <v>1893</v>
      </c>
      <c r="C57" s="5">
        <v>1453</v>
      </c>
      <c r="D57" s="8">
        <v>234</v>
      </c>
      <c r="E57" s="8">
        <v>138</v>
      </c>
      <c r="F57" s="22">
        <v>2127</v>
      </c>
      <c r="G57" s="22">
        <v>1591</v>
      </c>
      <c r="H57" s="250">
        <v>3718</v>
      </c>
      <c r="I57" s="36">
        <v>0.11001410437235543</v>
      </c>
      <c r="J57" s="36">
        <v>8.6737900691389064E-2</v>
      </c>
      <c r="K57" s="10">
        <v>0</v>
      </c>
      <c r="L57" s="10">
        <v>0</v>
      </c>
      <c r="N57" s="5">
        <v>3182</v>
      </c>
      <c r="O57" s="5">
        <v>2498</v>
      </c>
      <c r="P57" s="8">
        <v>397</v>
      </c>
      <c r="Q57" s="8">
        <v>223</v>
      </c>
      <c r="R57" s="22">
        <v>3579</v>
      </c>
      <c r="S57" s="22">
        <v>2721</v>
      </c>
      <c r="T57" s="250">
        <v>6300</v>
      </c>
      <c r="U57" s="36">
        <v>0.11092483934059794</v>
      </c>
      <c r="V57" s="36">
        <v>8.1955163542815138E-2</v>
      </c>
      <c r="W57" s="10">
        <v>0</v>
      </c>
      <c r="X57" s="10">
        <v>0</v>
      </c>
      <c r="Y57" s="406"/>
    </row>
    <row r="58" spans="1:25" x14ac:dyDescent="0.25">
      <c r="A58" s="406">
        <v>16</v>
      </c>
      <c r="B58" s="295">
        <v>3092</v>
      </c>
      <c r="C58" s="295">
        <v>1435</v>
      </c>
      <c r="D58" s="296">
        <v>495</v>
      </c>
      <c r="E58" s="296">
        <v>207</v>
      </c>
      <c r="F58" s="297">
        <v>3587</v>
      </c>
      <c r="G58" s="297">
        <v>1642</v>
      </c>
      <c r="H58" s="298">
        <v>5229</v>
      </c>
      <c r="I58" s="299">
        <v>0.13799832729300252</v>
      </c>
      <c r="J58" s="299">
        <v>0.12606577344701583</v>
      </c>
      <c r="K58" s="300">
        <v>0</v>
      </c>
      <c r="L58" s="300">
        <v>0</v>
      </c>
      <c r="N58" s="295">
        <v>4477</v>
      </c>
      <c r="O58" s="295">
        <v>2470</v>
      </c>
      <c r="P58" s="296">
        <v>744</v>
      </c>
      <c r="Q58" s="296">
        <v>333</v>
      </c>
      <c r="R58" s="297">
        <v>5221</v>
      </c>
      <c r="S58" s="297">
        <v>2803</v>
      </c>
      <c r="T58" s="298">
        <v>8024</v>
      </c>
      <c r="U58" s="299">
        <v>0.14250143650641639</v>
      </c>
      <c r="V58" s="299">
        <v>0.11880128433820906</v>
      </c>
      <c r="W58" s="300">
        <v>0.18</v>
      </c>
      <c r="X58" s="300">
        <v>0</v>
      </c>
      <c r="Y58" s="406"/>
    </row>
    <row r="59" spans="1:25" x14ac:dyDescent="0.25">
      <c r="A59" s="406">
        <v>17</v>
      </c>
      <c r="B59" s="399">
        <v>4082</v>
      </c>
      <c r="C59" s="399">
        <v>1436</v>
      </c>
      <c r="D59" s="400">
        <v>656</v>
      </c>
      <c r="E59" s="400">
        <v>207</v>
      </c>
      <c r="F59" s="401">
        <v>4738</v>
      </c>
      <c r="G59" s="401">
        <v>1643</v>
      </c>
      <c r="H59" s="402">
        <v>6381</v>
      </c>
      <c r="I59" s="403">
        <v>0.13845504432249894</v>
      </c>
      <c r="J59" s="403">
        <v>0.12598904443091904</v>
      </c>
      <c r="K59" s="404">
        <v>0.23</v>
      </c>
      <c r="L59" s="404">
        <v>0</v>
      </c>
      <c r="N59" s="399">
        <v>5312</v>
      </c>
      <c r="O59" s="399">
        <v>2472</v>
      </c>
      <c r="P59" s="400">
        <v>1463</v>
      </c>
      <c r="Q59" s="400">
        <v>333</v>
      </c>
      <c r="R59" s="401">
        <v>6775</v>
      </c>
      <c r="S59" s="401">
        <v>2805</v>
      </c>
      <c r="T59" s="402">
        <v>9580</v>
      </c>
      <c r="U59" s="403">
        <v>0.2159409594095941</v>
      </c>
      <c r="V59" s="403">
        <v>0.11871657754010695</v>
      </c>
      <c r="W59" s="404">
        <v>0.39</v>
      </c>
      <c r="X59" s="404">
        <v>0</v>
      </c>
      <c r="Y59" s="406"/>
    </row>
    <row r="60" spans="1:25" x14ac:dyDescent="0.25">
      <c r="A60" s="406">
        <v>18</v>
      </c>
      <c r="B60" s="399">
        <v>4053</v>
      </c>
      <c r="C60" s="399">
        <v>1502</v>
      </c>
      <c r="D60" s="400">
        <v>652</v>
      </c>
      <c r="E60" s="400">
        <v>216</v>
      </c>
      <c r="F60" s="401">
        <v>4705</v>
      </c>
      <c r="G60" s="401">
        <v>1718</v>
      </c>
      <c r="H60" s="402">
        <v>6423</v>
      </c>
      <c r="I60" s="403">
        <v>0.1385759829968119</v>
      </c>
      <c r="J60" s="403">
        <v>0.12572759022118743</v>
      </c>
      <c r="K60" s="404">
        <v>0.23</v>
      </c>
      <c r="L60" s="404">
        <v>0</v>
      </c>
      <c r="N60" s="399">
        <v>5275</v>
      </c>
      <c r="O60" s="399">
        <v>2581</v>
      </c>
      <c r="P60" s="400">
        <v>1446</v>
      </c>
      <c r="Q60" s="400">
        <v>349</v>
      </c>
      <c r="R60" s="401">
        <v>6721</v>
      </c>
      <c r="S60" s="401">
        <v>2930</v>
      </c>
      <c r="T60" s="402">
        <v>9651</v>
      </c>
      <c r="U60" s="403">
        <v>0.21514655557208748</v>
      </c>
      <c r="V60" s="403">
        <v>0.11911262798634813</v>
      </c>
      <c r="W60" s="404">
        <v>0.36</v>
      </c>
      <c r="X60" s="404">
        <v>0</v>
      </c>
      <c r="Y60" s="406"/>
    </row>
    <row r="61" spans="1:25" x14ac:dyDescent="0.25">
      <c r="A61" s="406">
        <v>19</v>
      </c>
      <c r="B61" s="399">
        <v>3093</v>
      </c>
      <c r="C61" s="399">
        <v>1259</v>
      </c>
      <c r="D61" s="400">
        <v>495</v>
      </c>
      <c r="E61" s="400">
        <v>181</v>
      </c>
      <c r="F61" s="401">
        <v>3588</v>
      </c>
      <c r="G61" s="401">
        <v>1440</v>
      </c>
      <c r="H61" s="402">
        <v>5028</v>
      </c>
      <c r="I61" s="403">
        <v>0.13795986622073578</v>
      </c>
      <c r="J61" s="403">
        <v>0.12569444444444444</v>
      </c>
      <c r="K61" s="404">
        <v>0</v>
      </c>
      <c r="L61" s="404">
        <v>0</v>
      </c>
      <c r="N61" s="399">
        <v>4479</v>
      </c>
      <c r="O61" s="399">
        <v>2180</v>
      </c>
      <c r="P61" s="400">
        <v>744</v>
      </c>
      <c r="Q61" s="400">
        <v>293</v>
      </c>
      <c r="R61" s="401">
        <v>5223</v>
      </c>
      <c r="S61" s="401">
        <v>2473</v>
      </c>
      <c r="T61" s="402">
        <v>7696</v>
      </c>
      <c r="U61" s="403">
        <v>0.1424468696151637</v>
      </c>
      <c r="V61" s="403">
        <v>0.11847957945814799</v>
      </c>
      <c r="W61" s="404">
        <v>0.18</v>
      </c>
      <c r="X61" s="404">
        <v>0</v>
      </c>
      <c r="Y61" s="406"/>
    </row>
    <row r="62" spans="1:25" x14ac:dyDescent="0.25">
      <c r="A62" s="406">
        <v>20</v>
      </c>
      <c r="B62" s="295">
        <v>1906</v>
      </c>
      <c r="C62" s="295">
        <v>892</v>
      </c>
      <c r="D62" s="296">
        <v>161</v>
      </c>
      <c r="E62" s="296">
        <v>58</v>
      </c>
      <c r="F62" s="297">
        <v>2067</v>
      </c>
      <c r="G62" s="297">
        <v>950</v>
      </c>
      <c r="H62" s="298">
        <v>3017</v>
      </c>
      <c r="I62" s="299">
        <v>7.7890662796323173E-2</v>
      </c>
      <c r="J62" s="299">
        <v>6.1052631578947365E-2</v>
      </c>
      <c r="K62" s="300">
        <v>0</v>
      </c>
      <c r="L62" s="300">
        <v>0</v>
      </c>
      <c r="N62" s="295">
        <v>3208</v>
      </c>
      <c r="O62" s="295">
        <v>1569</v>
      </c>
      <c r="P62" s="296">
        <v>274</v>
      </c>
      <c r="Q62" s="296">
        <v>96</v>
      </c>
      <c r="R62" s="297">
        <v>3482</v>
      </c>
      <c r="S62" s="297">
        <v>1665</v>
      </c>
      <c r="T62" s="298">
        <v>5147</v>
      </c>
      <c r="U62" s="299">
        <v>7.8690407811602525E-2</v>
      </c>
      <c r="V62" s="299">
        <v>5.7657657657657659E-2</v>
      </c>
      <c r="W62" s="300">
        <v>0</v>
      </c>
      <c r="X62" s="300">
        <v>0</v>
      </c>
      <c r="Y62" s="406"/>
    </row>
    <row r="63" spans="1:25" x14ac:dyDescent="0.25">
      <c r="A63" s="406">
        <v>21</v>
      </c>
      <c r="B63" s="5">
        <v>1407</v>
      </c>
      <c r="C63" s="5">
        <v>591</v>
      </c>
      <c r="D63" s="8">
        <v>63</v>
      </c>
      <c r="E63" s="8">
        <v>21</v>
      </c>
      <c r="F63" s="22">
        <v>1470</v>
      </c>
      <c r="G63" s="22">
        <v>612</v>
      </c>
      <c r="H63" s="250">
        <v>2082</v>
      </c>
      <c r="I63" s="36">
        <v>4.2857142857142858E-2</v>
      </c>
      <c r="J63" s="36">
        <v>3.4313725490196081E-2</v>
      </c>
      <c r="K63" s="10">
        <v>0</v>
      </c>
      <c r="L63" s="10">
        <v>0</v>
      </c>
      <c r="N63" s="5">
        <v>2398</v>
      </c>
      <c r="O63" s="5">
        <v>1073</v>
      </c>
      <c r="P63" s="8">
        <v>107</v>
      </c>
      <c r="Q63" s="8">
        <v>35</v>
      </c>
      <c r="R63" s="22">
        <v>2505</v>
      </c>
      <c r="S63" s="22">
        <v>1108</v>
      </c>
      <c r="T63" s="250">
        <v>3613</v>
      </c>
      <c r="U63" s="36">
        <v>4.2714570858283431E-2</v>
      </c>
      <c r="V63" s="36">
        <v>3.1588447653429601E-2</v>
      </c>
      <c r="W63" s="10">
        <v>0</v>
      </c>
      <c r="X63" s="10">
        <v>0</v>
      </c>
      <c r="Y63" s="406"/>
    </row>
    <row r="64" spans="1:25" x14ac:dyDescent="0.25">
      <c r="A64" s="406">
        <v>22</v>
      </c>
      <c r="B64" s="5">
        <v>1136</v>
      </c>
      <c r="C64" s="5">
        <v>455</v>
      </c>
      <c r="D64" s="8">
        <v>51</v>
      </c>
      <c r="E64" s="8">
        <v>16</v>
      </c>
      <c r="F64" s="22">
        <v>1187</v>
      </c>
      <c r="G64" s="22">
        <v>471</v>
      </c>
      <c r="H64" s="250">
        <v>1658</v>
      </c>
      <c r="I64" s="36">
        <v>4.2965459140690818E-2</v>
      </c>
      <c r="J64" s="36">
        <v>3.3970276008492568E-2</v>
      </c>
      <c r="K64" s="10">
        <v>0</v>
      </c>
      <c r="L64" s="10">
        <v>0</v>
      </c>
      <c r="N64" s="5">
        <v>1955</v>
      </c>
      <c r="O64" s="5">
        <v>849</v>
      </c>
      <c r="P64" s="8">
        <v>87</v>
      </c>
      <c r="Q64" s="8">
        <v>28</v>
      </c>
      <c r="R64" s="22">
        <v>2042</v>
      </c>
      <c r="S64" s="22">
        <v>877</v>
      </c>
      <c r="T64" s="250">
        <v>2919</v>
      </c>
      <c r="U64" s="36">
        <v>4.2605288932419196E-2</v>
      </c>
      <c r="V64" s="36">
        <v>3.192702394526796E-2</v>
      </c>
      <c r="W64" s="10">
        <v>0</v>
      </c>
      <c r="X64" s="10">
        <v>0</v>
      </c>
      <c r="Y64" s="406"/>
    </row>
    <row r="65" spans="1:25" x14ac:dyDescent="0.25">
      <c r="A65" s="406">
        <v>23</v>
      </c>
      <c r="B65" s="5">
        <v>808</v>
      </c>
      <c r="C65" s="5">
        <v>298</v>
      </c>
      <c r="D65" s="8">
        <v>36</v>
      </c>
      <c r="E65" s="8">
        <v>10</v>
      </c>
      <c r="F65" s="22">
        <v>844</v>
      </c>
      <c r="G65" s="22">
        <v>308</v>
      </c>
      <c r="H65" s="250">
        <v>1152</v>
      </c>
      <c r="I65" s="36">
        <v>4.2654028436018961E-2</v>
      </c>
      <c r="J65" s="36">
        <v>3.2467532467532464E-2</v>
      </c>
      <c r="K65" s="10">
        <v>0</v>
      </c>
      <c r="L65" s="10">
        <v>0</v>
      </c>
      <c r="N65" s="5">
        <v>1418</v>
      </c>
      <c r="O65" s="5">
        <v>589</v>
      </c>
      <c r="P65" s="8">
        <v>63</v>
      </c>
      <c r="Q65" s="8">
        <v>19</v>
      </c>
      <c r="R65" s="22">
        <v>1481</v>
      </c>
      <c r="S65" s="22">
        <v>608</v>
      </c>
      <c r="T65" s="250">
        <v>2089</v>
      </c>
      <c r="U65" s="36">
        <v>4.2538825118163405E-2</v>
      </c>
      <c r="V65" s="36">
        <v>3.125E-2</v>
      </c>
      <c r="W65" s="10">
        <v>0</v>
      </c>
      <c r="X65" s="10">
        <v>0</v>
      </c>
      <c r="Y65" s="406"/>
    </row>
    <row r="66" spans="1:25" x14ac:dyDescent="0.25">
      <c r="A66" s="406">
        <v>24</v>
      </c>
      <c r="B66" s="7">
        <v>565</v>
      </c>
      <c r="C66" s="7">
        <v>150</v>
      </c>
      <c r="D66" s="9">
        <v>25</v>
      </c>
      <c r="E66" s="9">
        <v>5</v>
      </c>
      <c r="F66" s="24">
        <v>590</v>
      </c>
      <c r="G66" s="24">
        <v>155</v>
      </c>
      <c r="H66" s="252">
        <v>745</v>
      </c>
      <c r="I66" s="38">
        <v>4.2372881355932202E-2</v>
      </c>
      <c r="J66" s="38">
        <v>3.2258064516129031E-2</v>
      </c>
      <c r="K66" s="13">
        <v>0</v>
      </c>
      <c r="L66" s="13">
        <v>0</v>
      </c>
      <c r="N66" s="7">
        <v>1021</v>
      </c>
      <c r="O66" s="7">
        <v>345</v>
      </c>
      <c r="P66" s="9">
        <v>45</v>
      </c>
      <c r="Q66" s="9">
        <v>11</v>
      </c>
      <c r="R66" s="24">
        <v>1066</v>
      </c>
      <c r="S66" s="24">
        <v>356</v>
      </c>
      <c r="T66" s="252">
        <v>1422</v>
      </c>
      <c r="U66" s="38">
        <v>4.2213883677298308E-2</v>
      </c>
      <c r="V66" s="38">
        <v>3.0898876404494381E-2</v>
      </c>
      <c r="W66" s="13">
        <v>0</v>
      </c>
      <c r="X66" s="13">
        <v>0</v>
      </c>
      <c r="Y66" s="406"/>
    </row>
    <row r="67" spans="1:25" x14ac:dyDescent="0.25">
      <c r="A67" s="411" t="s">
        <v>7</v>
      </c>
      <c r="B67" s="5">
        <v>31481</v>
      </c>
      <c r="C67" s="5">
        <v>31640</v>
      </c>
      <c r="D67" s="8">
        <v>4228</v>
      </c>
      <c r="E67" s="8">
        <v>3763</v>
      </c>
      <c r="F67" s="22">
        <v>35709</v>
      </c>
      <c r="G67" s="22">
        <v>35403</v>
      </c>
      <c r="H67" s="250">
        <v>71112</v>
      </c>
      <c r="I67" s="36">
        <v>0.11840152342546698</v>
      </c>
      <c r="J67" s="36">
        <v>0.10629042736491258</v>
      </c>
      <c r="N67" s="5">
        <v>49475</v>
      </c>
      <c r="O67" s="5">
        <v>50151</v>
      </c>
      <c r="P67" s="8">
        <v>7713</v>
      </c>
      <c r="Q67" s="8">
        <v>6997</v>
      </c>
      <c r="R67" s="22">
        <v>57188</v>
      </c>
      <c r="S67" s="22">
        <v>57148</v>
      </c>
      <c r="T67" s="250">
        <v>114336</v>
      </c>
      <c r="U67" s="36">
        <v>0.13487095194796112</v>
      </c>
      <c r="V67" s="36">
        <v>0.12243648071673549</v>
      </c>
      <c r="Y67" s="411"/>
    </row>
    <row r="68" spans="1:25" x14ac:dyDescent="0.25">
      <c r="A68" s="410"/>
      <c r="B68" s="27"/>
      <c r="C68" s="27"/>
      <c r="D68" s="28"/>
      <c r="E68" s="28"/>
      <c r="F68" s="28"/>
      <c r="G68" s="28"/>
      <c r="H68" s="29"/>
      <c r="I68" s="29"/>
      <c r="J68" s="29"/>
      <c r="K68" s="30"/>
      <c r="L68" s="30"/>
      <c r="N68" s="27"/>
      <c r="O68" s="27"/>
      <c r="P68" s="28"/>
      <c r="Q68" s="28"/>
      <c r="R68" s="28"/>
      <c r="S68" s="28"/>
      <c r="T68" s="29"/>
      <c r="U68" s="29"/>
      <c r="V68" s="29"/>
      <c r="W68" s="30"/>
      <c r="X68" s="30"/>
      <c r="Y68" s="410"/>
    </row>
    <row r="69" spans="1:25" x14ac:dyDescent="0.25">
      <c r="A69" s="410"/>
      <c r="B69" s="27"/>
      <c r="C69" s="27"/>
      <c r="D69" s="28"/>
      <c r="E69" s="28"/>
      <c r="F69" s="28"/>
      <c r="G69" s="28"/>
      <c r="H69" s="29"/>
      <c r="I69" s="29"/>
      <c r="J69" s="29"/>
      <c r="K69" s="30"/>
      <c r="L69" s="30"/>
      <c r="N69" s="27"/>
      <c r="O69" s="27"/>
      <c r="P69" s="28"/>
      <c r="Q69" s="28"/>
      <c r="R69" s="28"/>
      <c r="S69" s="28"/>
      <c r="T69" s="29"/>
      <c r="U69" s="29"/>
      <c r="V69" s="29"/>
      <c r="W69" s="30"/>
      <c r="X69" s="30"/>
      <c r="Y69" s="410"/>
    </row>
    <row r="70" spans="1:25" ht="18" x14ac:dyDescent="0.25">
      <c r="A70" s="32" t="s">
        <v>0</v>
      </c>
      <c r="B70" s="18">
        <v>3</v>
      </c>
      <c r="C70" s="367">
        <v>0</v>
      </c>
      <c r="D70" s="367"/>
      <c r="E70" s="367"/>
      <c r="F70" s="367"/>
      <c r="G70" s="367"/>
      <c r="H70" s="367"/>
      <c r="I70" s="367"/>
      <c r="J70" s="367"/>
      <c r="K70" s="367"/>
      <c r="L70" s="367"/>
      <c r="N70" s="18">
        <v>3</v>
      </c>
      <c r="O70" s="370">
        <v>0</v>
      </c>
      <c r="P70" s="370"/>
      <c r="Q70" s="370"/>
      <c r="R70" s="370"/>
      <c r="S70" s="370"/>
      <c r="T70" s="370"/>
      <c r="U70" s="370"/>
      <c r="V70" s="370"/>
      <c r="W70" s="370"/>
      <c r="X70" s="370"/>
      <c r="Y70" s="32"/>
    </row>
    <row r="71" spans="1:25" ht="15.75" thickBot="1" x14ac:dyDescent="0.3">
      <c r="B71" s="371" t="s">
        <v>1</v>
      </c>
      <c r="C71" s="372"/>
      <c r="D71" s="372"/>
      <c r="E71" s="372"/>
      <c r="F71" s="372"/>
      <c r="G71" s="372"/>
      <c r="H71" s="372"/>
      <c r="I71" s="372"/>
      <c r="J71" s="373"/>
      <c r="K71" s="376" t="s">
        <v>6</v>
      </c>
      <c r="L71" s="377"/>
      <c r="N71" s="371" t="s">
        <v>1</v>
      </c>
      <c r="O71" s="372"/>
      <c r="P71" s="372"/>
      <c r="Q71" s="372"/>
      <c r="R71" s="372"/>
      <c r="S71" s="372"/>
      <c r="T71" s="372"/>
      <c r="U71" s="372"/>
      <c r="V71" s="373"/>
      <c r="W71" s="376" t="s">
        <v>6</v>
      </c>
      <c r="X71" s="377"/>
    </row>
    <row r="72" spans="1:25" x14ac:dyDescent="0.25">
      <c r="A72" s="364" t="s">
        <v>9</v>
      </c>
      <c r="B72" s="378" t="s">
        <v>12</v>
      </c>
      <c r="C72" s="378"/>
      <c r="D72" s="374" t="s">
        <v>11</v>
      </c>
      <c r="E72" s="374"/>
      <c r="F72" s="366" t="s">
        <v>3</v>
      </c>
      <c r="G72" s="366"/>
      <c r="H72" s="366"/>
      <c r="I72" s="374" t="s">
        <v>11</v>
      </c>
      <c r="J72" s="374"/>
      <c r="K72" s="374"/>
      <c r="L72" s="374"/>
      <c r="N72" s="378" t="s">
        <v>12</v>
      </c>
      <c r="O72" s="378"/>
      <c r="P72" s="374" t="s">
        <v>11</v>
      </c>
      <c r="Q72" s="374"/>
      <c r="R72" s="366" t="s">
        <v>3</v>
      </c>
      <c r="S72" s="366"/>
      <c r="T72" s="366"/>
      <c r="U72" s="374" t="s">
        <v>11</v>
      </c>
      <c r="V72" s="374"/>
      <c r="W72" s="374"/>
      <c r="X72" s="374"/>
      <c r="Y72" s="364"/>
    </row>
    <row r="73" spans="1:25" x14ac:dyDescent="0.25">
      <c r="A73" s="3" t="s">
        <v>10</v>
      </c>
      <c r="B73" s="379" t="s">
        <v>2</v>
      </c>
      <c r="C73" s="379"/>
      <c r="D73" s="380" t="s">
        <v>2</v>
      </c>
      <c r="E73" s="380"/>
      <c r="F73" s="365" t="s">
        <v>2</v>
      </c>
      <c r="G73" s="365"/>
      <c r="H73" s="365"/>
      <c r="I73" s="375" t="s">
        <v>13</v>
      </c>
      <c r="J73" s="375"/>
      <c r="K73" s="11"/>
      <c r="L73" s="11"/>
      <c r="N73" s="379" t="s">
        <v>2</v>
      </c>
      <c r="O73" s="379"/>
      <c r="P73" s="380" t="s">
        <v>2</v>
      </c>
      <c r="Q73" s="380"/>
      <c r="R73" s="365" t="s">
        <v>2</v>
      </c>
      <c r="S73" s="365"/>
      <c r="T73" s="365"/>
      <c r="U73" s="375" t="s">
        <v>13</v>
      </c>
      <c r="V73" s="375"/>
      <c r="W73" s="11"/>
      <c r="X73" s="11"/>
      <c r="Y73" s="3"/>
    </row>
    <row r="74" spans="1:25" x14ac:dyDescent="0.25">
      <c r="A74" s="1" t="s">
        <v>8</v>
      </c>
      <c r="B74" s="6" t="s">
        <v>4</v>
      </c>
      <c r="C74" s="6" t="s">
        <v>5</v>
      </c>
      <c r="D74" s="4" t="s">
        <v>4</v>
      </c>
      <c r="E74" s="4" t="s">
        <v>5</v>
      </c>
      <c r="F74" s="249" t="s">
        <v>4</v>
      </c>
      <c r="G74" s="249" t="s">
        <v>5</v>
      </c>
      <c r="H74" s="35" t="s">
        <v>2</v>
      </c>
      <c r="I74" s="12" t="s">
        <v>4</v>
      </c>
      <c r="J74" s="12" t="s">
        <v>5</v>
      </c>
      <c r="K74" s="12" t="s">
        <v>4</v>
      </c>
      <c r="L74" s="12" t="s">
        <v>5</v>
      </c>
      <c r="N74" s="6" t="s">
        <v>4</v>
      </c>
      <c r="O74" s="6" t="s">
        <v>5</v>
      </c>
      <c r="P74" s="4" t="s">
        <v>4</v>
      </c>
      <c r="Q74" s="4" t="s">
        <v>5</v>
      </c>
      <c r="R74" s="249" t="s">
        <v>4</v>
      </c>
      <c r="S74" s="249" t="s">
        <v>5</v>
      </c>
      <c r="T74" s="35" t="s">
        <v>2</v>
      </c>
      <c r="U74" s="12" t="s">
        <v>4</v>
      </c>
      <c r="V74" s="12" t="s">
        <v>5</v>
      </c>
      <c r="W74" s="12" t="s">
        <v>4</v>
      </c>
      <c r="X74" s="12" t="s">
        <v>5</v>
      </c>
    </row>
    <row r="75" spans="1:25" x14ac:dyDescent="0.25">
      <c r="A75" s="33">
        <v>1</v>
      </c>
      <c r="B75" s="5">
        <v>0</v>
      </c>
      <c r="C75" s="5">
        <v>0</v>
      </c>
      <c r="D75" s="8">
        <v>0</v>
      </c>
      <c r="E75" s="8">
        <v>0</v>
      </c>
      <c r="F75" s="22">
        <v>0</v>
      </c>
      <c r="G75" s="22">
        <v>0</v>
      </c>
      <c r="H75" s="250">
        <v>0</v>
      </c>
      <c r="I75" s="36" t="e">
        <v>#DIV/0!</v>
      </c>
      <c r="J75" s="36" t="e">
        <v>#DIV/0!</v>
      </c>
      <c r="K75" s="10">
        <v>0</v>
      </c>
      <c r="L75" s="10">
        <v>0</v>
      </c>
      <c r="N75" s="5">
        <v>0</v>
      </c>
      <c r="O75" s="5">
        <v>0</v>
      </c>
      <c r="P75" s="8">
        <v>0</v>
      </c>
      <c r="Q75" s="8">
        <v>0</v>
      </c>
      <c r="R75" s="22">
        <v>0</v>
      </c>
      <c r="S75" s="22">
        <v>0</v>
      </c>
      <c r="T75" s="250">
        <v>0</v>
      </c>
      <c r="U75" s="36" t="e">
        <v>#DIV/0!</v>
      </c>
      <c r="V75" s="36" t="e">
        <v>#DIV/0!</v>
      </c>
      <c r="W75" s="10">
        <v>0</v>
      </c>
      <c r="X75" s="10">
        <v>0</v>
      </c>
      <c r="Y75" s="33"/>
    </row>
    <row r="76" spans="1:25" x14ac:dyDescent="0.25">
      <c r="A76" s="33">
        <v>2</v>
      </c>
      <c r="B76" s="5">
        <v>0</v>
      </c>
      <c r="C76" s="5">
        <v>0</v>
      </c>
      <c r="D76" s="8">
        <v>0</v>
      </c>
      <c r="E76" s="8">
        <v>0</v>
      </c>
      <c r="F76" s="22">
        <v>0</v>
      </c>
      <c r="G76" s="22">
        <v>0</v>
      </c>
      <c r="H76" s="250">
        <v>0</v>
      </c>
      <c r="I76" s="36" t="e">
        <v>#DIV/0!</v>
      </c>
      <c r="J76" s="36" t="e">
        <v>#DIV/0!</v>
      </c>
      <c r="K76" s="10">
        <v>0</v>
      </c>
      <c r="L76" s="10">
        <v>0</v>
      </c>
      <c r="N76" s="5">
        <v>0</v>
      </c>
      <c r="O76" s="5">
        <v>0</v>
      </c>
      <c r="P76" s="8">
        <v>0</v>
      </c>
      <c r="Q76" s="8">
        <v>0</v>
      </c>
      <c r="R76" s="22">
        <v>0</v>
      </c>
      <c r="S76" s="22">
        <v>0</v>
      </c>
      <c r="T76" s="250">
        <v>0</v>
      </c>
      <c r="U76" s="36" t="e">
        <v>#DIV/0!</v>
      </c>
      <c r="V76" s="36" t="e">
        <v>#DIV/0!</v>
      </c>
      <c r="W76" s="10">
        <v>0</v>
      </c>
      <c r="X76" s="10">
        <v>0</v>
      </c>
      <c r="Y76" s="33"/>
    </row>
    <row r="77" spans="1:25" x14ac:dyDescent="0.25">
      <c r="A77" s="33">
        <v>3</v>
      </c>
      <c r="B77" s="5">
        <v>0</v>
      </c>
      <c r="C77" s="5">
        <v>0</v>
      </c>
      <c r="D77" s="8">
        <v>0</v>
      </c>
      <c r="E77" s="8">
        <v>0</v>
      </c>
      <c r="F77" s="22">
        <v>0</v>
      </c>
      <c r="G77" s="22">
        <v>0</v>
      </c>
      <c r="H77" s="250">
        <v>0</v>
      </c>
      <c r="I77" s="36" t="e">
        <v>#DIV/0!</v>
      </c>
      <c r="J77" s="36" t="e">
        <v>#DIV/0!</v>
      </c>
      <c r="K77" s="10">
        <v>0</v>
      </c>
      <c r="L77" s="10">
        <v>0</v>
      </c>
      <c r="N77" s="5">
        <v>0</v>
      </c>
      <c r="O77" s="5">
        <v>0</v>
      </c>
      <c r="P77" s="8">
        <v>0</v>
      </c>
      <c r="Q77" s="8">
        <v>0</v>
      </c>
      <c r="R77" s="22">
        <v>0</v>
      </c>
      <c r="S77" s="22">
        <v>0</v>
      </c>
      <c r="T77" s="250">
        <v>0</v>
      </c>
      <c r="U77" s="36" t="e">
        <v>#DIV/0!</v>
      </c>
      <c r="V77" s="36" t="e">
        <v>#DIV/0!</v>
      </c>
      <c r="W77" s="10">
        <v>0</v>
      </c>
      <c r="X77" s="10">
        <v>0</v>
      </c>
      <c r="Y77" s="33"/>
    </row>
    <row r="78" spans="1:25" x14ac:dyDescent="0.25">
      <c r="A78" s="33">
        <v>4</v>
      </c>
      <c r="B78" s="5">
        <v>0</v>
      </c>
      <c r="C78" s="5">
        <v>0</v>
      </c>
      <c r="D78" s="8">
        <v>0</v>
      </c>
      <c r="E78" s="8">
        <v>0</v>
      </c>
      <c r="F78" s="22">
        <v>0</v>
      </c>
      <c r="G78" s="22">
        <v>0</v>
      </c>
      <c r="H78" s="250">
        <v>0</v>
      </c>
      <c r="I78" s="36" t="e">
        <v>#DIV/0!</v>
      </c>
      <c r="J78" s="36" t="e">
        <v>#DIV/0!</v>
      </c>
      <c r="K78" s="10">
        <v>0</v>
      </c>
      <c r="L78" s="10">
        <v>0</v>
      </c>
      <c r="N78" s="5">
        <v>0</v>
      </c>
      <c r="O78" s="5">
        <v>0</v>
      </c>
      <c r="P78" s="8">
        <v>0</v>
      </c>
      <c r="Q78" s="8">
        <v>0</v>
      </c>
      <c r="R78" s="22">
        <v>0</v>
      </c>
      <c r="S78" s="22">
        <v>0</v>
      </c>
      <c r="T78" s="250">
        <v>0</v>
      </c>
      <c r="U78" s="36" t="e">
        <v>#DIV/0!</v>
      </c>
      <c r="V78" s="36" t="e">
        <v>#DIV/0!</v>
      </c>
      <c r="W78" s="10">
        <v>0</v>
      </c>
      <c r="X78" s="10">
        <v>0</v>
      </c>
      <c r="Y78" s="33"/>
    </row>
    <row r="79" spans="1:25" x14ac:dyDescent="0.25">
      <c r="A79" s="33">
        <v>5</v>
      </c>
      <c r="B79" s="5">
        <v>0</v>
      </c>
      <c r="C79" s="5">
        <v>0</v>
      </c>
      <c r="D79" s="8">
        <v>0</v>
      </c>
      <c r="E79" s="8">
        <v>0</v>
      </c>
      <c r="F79" s="22">
        <v>0</v>
      </c>
      <c r="G79" s="22">
        <v>0</v>
      </c>
      <c r="H79" s="250">
        <v>0</v>
      </c>
      <c r="I79" s="36" t="e">
        <v>#DIV/0!</v>
      </c>
      <c r="J79" s="36" t="e">
        <v>#DIV/0!</v>
      </c>
      <c r="K79" s="10">
        <v>0</v>
      </c>
      <c r="L79" s="10">
        <v>0</v>
      </c>
      <c r="N79" s="5">
        <v>0</v>
      </c>
      <c r="O79" s="5">
        <v>0</v>
      </c>
      <c r="P79" s="8">
        <v>0</v>
      </c>
      <c r="Q79" s="8">
        <v>0</v>
      </c>
      <c r="R79" s="22">
        <v>0</v>
      </c>
      <c r="S79" s="22">
        <v>0</v>
      </c>
      <c r="T79" s="250">
        <v>0</v>
      </c>
      <c r="U79" s="36" t="e">
        <v>#DIV/0!</v>
      </c>
      <c r="V79" s="36" t="e">
        <v>#DIV/0!</v>
      </c>
      <c r="W79" s="10">
        <v>0</v>
      </c>
      <c r="X79" s="10">
        <v>0</v>
      </c>
      <c r="Y79" s="33"/>
    </row>
    <row r="80" spans="1:25" x14ac:dyDescent="0.25">
      <c r="A80" s="33">
        <v>6</v>
      </c>
      <c r="B80" s="5">
        <v>0</v>
      </c>
      <c r="C80" s="5">
        <v>0</v>
      </c>
      <c r="D80" s="8">
        <v>0</v>
      </c>
      <c r="E80" s="8">
        <v>0</v>
      </c>
      <c r="F80" s="22">
        <v>0</v>
      </c>
      <c r="G80" s="22">
        <v>0</v>
      </c>
      <c r="H80" s="250">
        <v>0</v>
      </c>
      <c r="I80" s="36" t="e">
        <v>#DIV/0!</v>
      </c>
      <c r="J80" s="36" t="e">
        <v>#DIV/0!</v>
      </c>
      <c r="K80" s="10">
        <v>0</v>
      </c>
      <c r="L80" s="10">
        <v>0</v>
      </c>
      <c r="N80" s="5">
        <v>0</v>
      </c>
      <c r="O80" s="5">
        <v>0</v>
      </c>
      <c r="P80" s="8">
        <v>0</v>
      </c>
      <c r="Q80" s="8">
        <v>0</v>
      </c>
      <c r="R80" s="22">
        <v>0</v>
      </c>
      <c r="S80" s="22">
        <v>0</v>
      </c>
      <c r="T80" s="250">
        <v>0</v>
      </c>
      <c r="U80" s="36" t="e">
        <v>#DIV/0!</v>
      </c>
      <c r="V80" s="36" t="e">
        <v>#DIV/0!</v>
      </c>
      <c r="W80" s="10">
        <v>0</v>
      </c>
      <c r="X80" s="10">
        <v>0</v>
      </c>
      <c r="Y80" s="33"/>
    </row>
    <row r="81" spans="1:25" x14ac:dyDescent="0.25">
      <c r="A81" s="33">
        <v>7</v>
      </c>
      <c r="B81" s="5">
        <v>0</v>
      </c>
      <c r="C81" s="5">
        <v>0</v>
      </c>
      <c r="D81" s="8">
        <v>0</v>
      </c>
      <c r="E81" s="8">
        <v>0</v>
      </c>
      <c r="F81" s="22">
        <v>0</v>
      </c>
      <c r="G81" s="22">
        <v>0</v>
      </c>
      <c r="H81" s="250">
        <v>0</v>
      </c>
      <c r="I81" s="36" t="e">
        <v>#DIV/0!</v>
      </c>
      <c r="J81" s="36" t="e">
        <v>#DIV/0!</v>
      </c>
      <c r="K81" s="10">
        <v>0</v>
      </c>
      <c r="L81" s="10">
        <v>0</v>
      </c>
      <c r="N81" s="5">
        <v>0</v>
      </c>
      <c r="O81" s="5">
        <v>0</v>
      </c>
      <c r="P81" s="8">
        <v>0</v>
      </c>
      <c r="Q81" s="8">
        <v>0</v>
      </c>
      <c r="R81" s="22">
        <v>0</v>
      </c>
      <c r="S81" s="22">
        <v>0</v>
      </c>
      <c r="T81" s="250">
        <v>0</v>
      </c>
      <c r="U81" s="36" t="e">
        <v>#DIV/0!</v>
      </c>
      <c r="V81" s="36" t="e">
        <v>#DIV/0!</v>
      </c>
      <c r="W81" s="10">
        <v>0</v>
      </c>
      <c r="X81" s="10">
        <v>0</v>
      </c>
      <c r="Y81" s="33"/>
    </row>
    <row r="82" spans="1:25" x14ac:dyDescent="0.25">
      <c r="A82" s="34">
        <v>8</v>
      </c>
      <c r="B82" s="19">
        <v>0</v>
      </c>
      <c r="C82" s="19">
        <v>0</v>
      </c>
      <c r="D82" s="20">
        <v>0</v>
      </c>
      <c r="E82" s="20">
        <v>0</v>
      </c>
      <c r="F82" s="23">
        <v>0</v>
      </c>
      <c r="G82" s="23">
        <v>0</v>
      </c>
      <c r="H82" s="251">
        <v>0</v>
      </c>
      <c r="I82" s="37" t="e">
        <v>#DIV/0!</v>
      </c>
      <c r="J82" s="37" t="e">
        <v>#DIV/0!</v>
      </c>
      <c r="K82" s="21">
        <v>0</v>
      </c>
      <c r="L82" s="21">
        <v>0</v>
      </c>
      <c r="N82" s="19">
        <v>0</v>
      </c>
      <c r="O82" s="19">
        <v>0</v>
      </c>
      <c r="P82" s="20">
        <v>0</v>
      </c>
      <c r="Q82" s="20">
        <v>0</v>
      </c>
      <c r="R82" s="23">
        <v>0</v>
      </c>
      <c r="S82" s="23">
        <v>0</v>
      </c>
      <c r="T82" s="251">
        <v>0</v>
      </c>
      <c r="U82" s="37" t="e">
        <v>#DIV/0!</v>
      </c>
      <c r="V82" s="37" t="e">
        <v>#DIV/0!</v>
      </c>
      <c r="W82" s="21">
        <v>0</v>
      </c>
      <c r="X82" s="21">
        <v>0</v>
      </c>
      <c r="Y82" s="34"/>
    </row>
    <row r="83" spans="1:25" x14ac:dyDescent="0.25">
      <c r="A83" s="34">
        <v>9</v>
      </c>
      <c r="B83" s="19">
        <v>0</v>
      </c>
      <c r="C83" s="19">
        <v>0</v>
      </c>
      <c r="D83" s="20">
        <v>0</v>
      </c>
      <c r="E83" s="20">
        <v>0</v>
      </c>
      <c r="F83" s="23">
        <v>0</v>
      </c>
      <c r="G83" s="23">
        <v>0</v>
      </c>
      <c r="H83" s="251">
        <v>0</v>
      </c>
      <c r="I83" s="37" t="e">
        <v>#DIV/0!</v>
      </c>
      <c r="J83" s="37" t="e">
        <v>#DIV/0!</v>
      </c>
      <c r="K83" s="21">
        <v>0</v>
      </c>
      <c r="L83" s="21">
        <v>0</v>
      </c>
      <c r="N83" s="19">
        <v>0</v>
      </c>
      <c r="O83" s="19">
        <v>0</v>
      </c>
      <c r="P83" s="20">
        <v>0</v>
      </c>
      <c r="Q83" s="20">
        <v>0</v>
      </c>
      <c r="R83" s="23">
        <v>0</v>
      </c>
      <c r="S83" s="23">
        <v>0</v>
      </c>
      <c r="T83" s="251">
        <v>0</v>
      </c>
      <c r="U83" s="37" t="e">
        <v>#DIV/0!</v>
      </c>
      <c r="V83" s="37" t="e">
        <v>#DIV/0!</v>
      </c>
      <c r="W83" s="21">
        <v>0</v>
      </c>
      <c r="X83" s="21">
        <v>0</v>
      </c>
      <c r="Y83" s="34"/>
    </row>
    <row r="84" spans="1:25" x14ac:dyDescent="0.25">
      <c r="A84" s="34">
        <v>10</v>
      </c>
      <c r="B84" s="19">
        <v>0</v>
      </c>
      <c r="C84" s="19">
        <v>0</v>
      </c>
      <c r="D84" s="20">
        <v>0</v>
      </c>
      <c r="E84" s="20">
        <v>0</v>
      </c>
      <c r="F84" s="23">
        <v>0</v>
      </c>
      <c r="G84" s="23">
        <v>0</v>
      </c>
      <c r="H84" s="251">
        <v>0</v>
      </c>
      <c r="I84" s="37" t="e">
        <v>#DIV/0!</v>
      </c>
      <c r="J84" s="37" t="e">
        <v>#DIV/0!</v>
      </c>
      <c r="K84" s="21">
        <v>0</v>
      </c>
      <c r="L84" s="21">
        <v>0</v>
      </c>
      <c r="N84" s="19">
        <v>0</v>
      </c>
      <c r="O84" s="19">
        <v>0</v>
      </c>
      <c r="P84" s="20">
        <v>0</v>
      </c>
      <c r="Q84" s="20">
        <v>0</v>
      </c>
      <c r="R84" s="23">
        <v>0</v>
      </c>
      <c r="S84" s="23">
        <v>0</v>
      </c>
      <c r="T84" s="251">
        <v>0</v>
      </c>
      <c r="U84" s="37" t="e">
        <v>#DIV/0!</v>
      </c>
      <c r="V84" s="37" t="e">
        <v>#DIV/0!</v>
      </c>
      <c r="W84" s="21">
        <v>0</v>
      </c>
      <c r="X84" s="21">
        <v>0</v>
      </c>
      <c r="Y84" s="34"/>
    </row>
    <row r="85" spans="1:25" x14ac:dyDescent="0.25">
      <c r="A85" s="33">
        <v>11</v>
      </c>
      <c r="B85" s="5">
        <v>0</v>
      </c>
      <c r="C85" s="5">
        <v>0</v>
      </c>
      <c r="D85" s="8">
        <v>0</v>
      </c>
      <c r="E85" s="8">
        <v>0</v>
      </c>
      <c r="F85" s="22">
        <v>0</v>
      </c>
      <c r="G85" s="22">
        <v>0</v>
      </c>
      <c r="H85" s="250">
        <v>0</v>
      </c>
      <c r="I85" s="36" t="e">
        <v>#DIV/0!</v>
      </c>
      <c r="J85" s="36" t="e">
        <v>#DIV/0!</v>
      </c>
      <c r="K85" s="10">
        <v>0</v>
      </c>
      <c r="L85" s="10">
        <v>0</v>
      </c>
      <c r="N85" s="5">
        <v>0</v>
      </c>
      <c r="O85" s="5">
        <v>0</v>
      </c>
      <c r="P85" s="8">
        <v>0</v>
      </c>
      <c r="Q85" s="8">
        <v>0</v>
      </c>
      <c r="R85" s="22">
        <v>0</v>
      </c>
      <c r="S85" s="22">
        <v>0</v>
      </c>
      <c r="T85" s="250">
        <v>0</v>
      </c>
      <c r="U85" s="36" t="e">
        <v>#DIV/0!</v>
      </c>
      <c r="V85" s="36" t="e">
        <v>#DIV/0!</v>
      </c>
      <c r="W85" s="10">
        <v>0</v>
      </c>
      <c r="X85" s="10">
        <v>0</v>
      </c>
      <c r="Y85" s="33"/>
    </row>
    <row r="86" spans="1:25" x14ac:dyDescent="0.25">
      <c r="A86" s="33">
        <v>12</v>
      </c>
      <c r="B86" s="5">
        <v>0</v>
      </c>
      <c r="C86" s="5">
        <v>0</v>
      </c>
      <c r="D86" s="8">
        <v>0</v>
      </c>
      <c r="E86" s="8">
        <v>0</v>
      </c>
      <c r="F86" s="22">
        <v>0</v>
      </c>
      <c r="G86" s="22">
        <v>0</v>
      </c>
      <c r="H86" s="250">
        <v>0</v>
      </c>
      <c r="I86" s="36" t="e">
        <v>#DIV/0!</v>
      </c>
      <c r="J86" s="36" t="e">
        <v>#DIV/0!</v>
      </c>
      <c r="K86" s="10">
        <v>0</v>
      </c>
      <c r="L86" s="10">
        <v>0</v>
      </c>
      <c r="N86" s="5">
        <v>0</v>
      </c>
      <c r="O86" s="5">
        <v>0</v>
      </c>
      <c r="P86" s="8">
        <v>0</v>
      </c>
      <c r="Q86" s="8">
        <v>0</v>
      </c>
      <c r="R86" s="22">
        <v>0</v>
      </c>
      <c r="S86" s="22">
        <v>0</v>
      </c>
      <c r="T86" s="250">
        <v>0</v>
      </c>
      <c r="U86" s="36" t="e">
        <v>#DIV/0!</v>
      </c>
      <c r="V86" s="36" t="e">
        <v>#DIV/0!</v>
      </c>
      <c r="W86" s="10">
        <v>0</v>
      </c>
      <c r="X86" s="10">
        <v>0</v>
      </c>
      <c r="Y86" s="33"/>
    </row>
    <row r="87" spans="1:25" x14ac:dyDescent="0.25">
      <c r="A87" s="33">
        <v>13</v>
      </c>
      <c r="B87" s="5">
        <v>0</v>
      </c>
      <c r="C87" s="5">
        <v>0</v>
      </c>
      <c r="D87" s="8">
        <v>0</v>
      </c>
      <c r="E87" s="8">
        <v>0</v>
      </c>
      <c r="F87" s="22">
        <v>0</v>
      </c>
      <c r="G87" s="22">
        <v>0</v>
      </c>
      <c r="H87" s="250">
        <v>0</v>
      </c>
      <c r="I87" s="36" t="e">
        <v>#DIV/0!</v>
      </c>
      <c r="J87" s="36" t="e">
        <v>#DIV/0!</v>
      </c>
      <c r="K87" s="10">
        <v>0</v>
      </c>
      <c r="L87" s="10">
        <v>0</v>
      </c>
      <c r="N87" s="5">
        <v>0</v>
      </c>
      <c r="O87" s="5">
        <v>0</v>
      </c>
      <c r="P87" s="8">
        <v>0</v>
      </c>
      <c r="Q87" s="8">
        <v>0</v>
      </c>
      <c r="R87" s="22">
        <v>0</v>
      </c>
      <c r="S87" s="22">
        <v>0</v>
      </c>
      <c r="T87" s="250">
        <v>0</v>
      </c>
      <c r="U87" s="36" t="e">
        <v>#DIV/0!</v>
      </c>
      <c r="V87" s="36" t="e">
        <v>#DIV/0!</v>
      </c>
      <c r="W87" s="10">
        <v>0</v>
      </c>
      <c r="X87" s="10">
        <v>0</v>
      </c>
      <c r="Y87" s="33"/>
    </row>
    <row r="88" spans="1:25" x14ac:dyDescent="0.25">
      <c r="A88" s="33">
        <v>14</v>
      </c>
      <c r="B88" s="5">
        <v>0</v>
      </c>
      <c r="C88" s="5">
        <v>0</v>
      </c>
      <c r="D88" s="8">
        <v>0</v>
      </c>
      <c r="E88" s="8">
        <v>0</v>
      </c>
      <c r="F88" s="22">
        <v>0</v>
      </c>
      <c r="G88" s="22">
        <v>0</v>
      </c>
      <c r="H88" s="250">
        <v>0</v>
      </c>
      <c r="I88" s="36" t="e">
        <v>#DIV/0!</v>
      </c>
      <c r="J88" s="36" t="e">
        <v>#DIV/0!</v>
      </c>
      <c r="K88" s="10">
        <v>0</v>
      </c>
      <c r="L88" s="10">
        <v>0</v>
      </c>
      <c r="N88" s="5">
        <v>0</v>
      </c>
      <c r="O88" s="5">
        <v>0</v>
      </c>
      <c r="P88" s="8">
        <v>0</v>
      </c>
      <c r="Q88" s="8">
        <v>0</v>
      </c>
      <c r="R88" s="22">
        <v>0</v>
      </c>
      <c r="S88" s="22">
        <v>0</v>
      </c>
      <c r="T88" s="250">
        <v>0</v>
      </c>
      <c r="U88" s="36" t="e">
        <v>#DIV/0!</v>
      </c>
      <c r="V88" s="36" t="e">
        <v>#DIV/0!</v>
      </c>
      <c r="W88" s="10">
        <v>0</v>
      </c>
      <c r="X88" s="10">
        <v>0</v>
      </c>
      <c r="Y88" s="33"/>
    </row>
    <row r="89" spans="1:25" x14ac:dyDescent="0.25">
      <c r="A89" s="33">
        <v>15</v>
      </c>
      <c r="B89" s="5">
        <v>0</v>
      </c>
      <c r="C89" s="5">
        <v>0</v>
      </c>
      <c r="D89" s="8">
        <v>0</v>
      </c>
      <c r="E89" s="8">
        <v>0</v>
      </c>
      <c r="F89" s="22">
        <v>0</v>
      </c>
      <c r="G89" s="22">
        <v>0</v>
      </c>
      <c r="H89" s="250">
        <v>0</v>
      </c>
      <c r="I89" s="36" t="e">
        <v>#DIV/0!</v>
      </c>
      <c r="J89" s="36" t="e">
        <v>#DIV/0!</v>
      </c>
      <c r="K89" s="10">
        <v>0</v>
      </c>
      <c r="L89" s="10">
        <v>0</v>
      </c>
      <c r="N89" s="5">
        <v>0</v>
      </c>
      <c r="O89" s="5">
        <v>0</v>
      </c>
      <c r="P89" s="8">
        <v>0</v>
      </c>
      <c r="Q89" s="8">
        <v>0</v>
      </c>
      <c r="R89" s="22">
        <v>0</v>
      </c>
      <c r="S89" s="22">
        <v>0</v>
      </c>
      <c r="T89" s="250">
        <v>0</v>
      </c>
      <c r="U89" s="36" t="e">
        <v>#DIV/0!</v>
      </c>
      <c r="V89" s="36" t="e">
        <v>#DIV/0!</v>
      </c>
      <c r="W89" s="10">
        <v>0</v>
      </c>
      <c r="X89" s="10">
        <v>0</v>
      </c>
      <c r="Y89" s="33"/>
    </row>
    <row r="90" spans="1:25" x14ac:dyDescent="0.25">
      <c r="A90" s="33">
        <v>16</v>
      </c>
      <c r="B90" s="5">
        <v>0</v>
      </c>
      <c r="C90" s="5">
        <v>0</v>
      </c>
      <c r="D90" s="8">
        <v>0</v>
      </c>
      <c r="E90" s="8">
        <v>0</v>
      </c>
      <c r="F90" s="22">
        <v>0</v>
      </c>
      <c r="G90" s="22">
        <v>0</v>
      </c>
      <c r="H90" s="250">
        <v>0</v>
      </c>
      <c r="I90" s="36" t="e">
        <v>#DIV/0!</v>
      </c>
      <c r="J90" s="36" t="e">
        <v>#DIV/0!</v>
      </c>
      <c r="K90" s="10">
        <v>0</v>
      </c>
      <c r="L90" s="10">
        <v>0</v>
      </c>
      <c r="N90" s="5">
        <v>0</v>
      </c>
      <c r="O90" s="5">
        <v>0</v>
      </c>
      <c r="P90" s="8">
        <v>0</v>
      </c>
      <c r="Q90" s="8">
        <v>0</v>
      </c>
      <c r="R90" s="22">
        <v>0</v>
      </c>
      <c r="S90" s="22">
        <v>0</v>
      </c>
      <c r="T90" s="250">
        <v>0</v>
      </c>
      <c r="U90" s="36" t="e">
        <v>#DIV/0!</v>
      </c>
      <c r="V90" s="36" t="e">
        <v>#DIV/0!</v>
      </c>
      <c r="W90" s="10">
        <v>0</v>
      </c>
      <c r="X90" s="10">
        <v>0</v>
      </c>
      <c r="Y90" s="33"/>
    </row>
    <row r="91" spans="1:25" x14ac:dyDescent="0.25">
      <c r="A91" s="34">
        <v>17</v>
      </c>
      <c r="B91" s="19">
        <v>0</v>
      </c>
      <c r="C91" s="19">
        <v>0</v>
      </c>
      <c r="D91" s="20">
        <v>0</v>
      </c>
      <c r="E91" s="20">
        <v>0</v>
      </c>
      <c r="F91" s="23">
        <v>0</v>
      </c>
      <c r="G91" s="23">
        <v>0</v>
      </c>
      <c r="H91" s="251">
        <v>0</v>
      </c>
      <c r="I91" s="37" t="e">
        <v>#DIV/0!</v>
      </c>
      <c r="J91" s="37" t="e">
        <v>#DIV/0!</v>
      </c>
      <c r="K91" s="21">
        <v>0</v>
      </c>
      <c r="L91" s="21">
        <v>0</v>
      </c>
      <c r="N91" s="19">
        <v>0</v>
      </c>
      <c r="O91" s="19">
        <v>0</v>
      </c>
      <c r="P91" s="20">
        <v>0</v>
      </c>
      <c r="Q91" s="20">
        <v>0</v>
      </c>
      <c r="R91" s="23">
        <v>0</v>
      </c>
      <c r="S91" s="23">
        <v>0</v>
      </c>
      <c r="T91" s="251">
        <v>0</v>
      </c>
      <c r="U91" s="37" t="e">
        <v>#DIV/0!</v>
      </c>
      <c r="V91" s="37" t="e">
        <v>#DIV/0!</v>
      </c>
      <c r="W91" s="21">
        <v>0</v>
      </c>
      <c r="X91" s="21">
        <v>0</v>
      </c>
      <c r="Y91" s="34"/>
    </row>
    <row r="92" spans="1:25" x14ac:dyDescent="0.25">
      <c r="A92" s="34">
        <v>18</v>
      </c>
      <c r="B92" s="19">
        <v>0</v>
      </c>
      <c r="C92" s="19">
        <v>0</v>
      </c>
      <c r="D92" s="20">
        <v>0</v>
      </c>
      <c r="E92" s="20">
        <v>0</v>
      </c>
      <c r="F92" s="23">
        <v>0</v>
      </c>
      <c r="G92" s="23">
        <v>0</v>
      </c>
      <c r="H92" s="251">
        <v>0</v>
      </c>
      <c r="I92" s="37" t="e">
        <v>#DIV/0!</v>
      </c>
      <c r="J92" s="37" t="e">
        <v>#DIV/0!</v>
      </c>
      <c r="K92" s="21">
        <v>0</v>
      </c>
      <c r="L92" s="21">
        <v>0</v>
      </c>
      <c r="N92" s="19">
        <v>0</v>
      </c>
      <c r="O92" s="19">
        <v>0</v>
      </c>
      <c r="P92" s="20">
        <v>0</v>
      </c>
      <c r="Q92" s="20">
        <v>0</v>
      </c>
      <c r="R92" s="23">
        <v>0</v>
      </c>
      <c r="S92" s="23">
        <v>0</v>
      </c>
      <c r="T92" s="251">
        <v>0</v>
      </c>
      <c r="U92" s="37" t="e">
        <v>#DIV/0!</v>
      </c>
      <c r="V92" s="37" t="e">
        <v>#DIV/0!</v>
      </c>
      <c r="W92" s="21">
        <v>0</v>
      </c>
      <c r="X92" s="21">
        <v>0</v>
      </c>
      <c r="Y92" s="34"/>
    </row>
    <row r="93" spans="1:25" x14ac:dyDescent="0.25">
      <c r="A93" s="34">
        <v>19</v>
      </c>
      <c r="B93" s="19">
        <v>0</v>
      </c>
      <c r="C93" s="19">
        <v>0</v>
      </c>
      <c r="D93" s="20">
        <v>0</v>
      </c>
      <c r="E93" s="20">
        <v>0</v>
      </c>
      <c r="F93" s="23">
        <v>0</v>
      </c>
      <c r="G93" s="23">
        <v>0</v>
      </c>
      <c r="H93" s="251">
        <v>0</v>
      </c>
      <c r="I93" s="37" t="e">
        <v>#DIV/0!</v>
      </c>
      <c r="J93" s="37" t="e">
        <v>#DIV/0!</v>
      </c>
      <c r="K93" s="21">
        <v>0</v>
      </c>
      <c r="L93" s="21">
        <v>0</v>
      </c>
      <c r="N93" s="19">
        <v>0</v>
      </c>
      <c r="O93" s="19">
        <v>0</v>
      </c>
      <c r="P93" s="20">
        <v>0</v>
      </c>
      <c r="Q93" s="20">
        <v>0</v>
      </c>
      <c r="R93" s="23">
        <v>0</v>
      </c>
      <c r="S93" s="23">
        <v>0</v>
      </c>
      <c r="T93" s="251">
        <v>0</v>
      </c>
      <c r="U93" s="37" t="e">
        <v>#DIV/0!</v>
      </c>
      <c r="V93" s="37" t="e">
        <v>#DIV/0!</v>
      </c>
      <c r="W93" s="21">
        <v>0</v>
      </c>
      <c r="X93" s="21">
        <v>0</v>
      </c>
      <c r="Y93" s="34"/>
    </row>
    <row r="94" spans="1:25" x14ac:dyDescent="0.25">
      <c r="A94" s="33">
        <v>20</v>
      </c>
      <c r="B94" s="5">
        <v>0</v>
      </c>
      <c r="C94" s="5">
        <v>0</v>
      </c>
      <c r="D94" s="8">
        <v>0</v>
      </c>
      <c r="E94" s="8">
        <v>0</v>
      </c>
      <c r="F94" s="22">
        <v>0</v>
      </c>
      <c r="G94" s="22">
        <v>0</v>
      </c>
      <c r="H94" s="250">
        <v>0</v>
      </c>
      <c r="I94" s="36" t="e">
        <v>#DIV/0!</v>
      </c>
      <c r="J94" s="36" t="e">
        <v>#DIV/0!</v>
      </c>
      <c r="K94" s="10">
        <v>0</v>
      </c>
      <c r="L94" s="10">
        <v>0</v>
      </c>
      <c r="N94" s="5">
        <v>0</v>
      </c>
      <c r="O94" s="5">
        <v>0</v>
      </c>
      <c r="P94" s="8">
        <v>0</v>
      </c>
      <c r="Q94" s="8">
        <v>0</v>
      </c>
      <c r="R94" s="22">
        <v>0</v>
      </c>
      <c r="S94" s="22">
        <v>0</v>
      </c>
      <c r="T94" s="250">
        <v>0</v>
      </c>
      <c r="U94" s="36" t="e">
        <v>#DIV/0!</v>
      </c>
      <c r="V94" s="36" t="e">
        <v>#DIV/0!</v>
      </c>
      <c r="W94" s="10">
        <v>0</v>
      </c>
      <c r="X94" s="10">
        <v>0</v>
      </c>
      <c r="Y94" s="33"/>
    </row>
    <row r="95" spans="1:25" x14ac:dyDescent="0.25">
      <c r="A95" s="33">
        <v>21</v>
      </c>
      <c r="B95" s="5">
        <v>0</v>
      </c>
      <c r="C95" s="5">
        <v>0</v>
      </c>
      <c r="D95" s="8">
        <v>0</v>
      </c>
      <c r="E95" s="8">
        <v>0</v>
      </c>
      <c r="F95" s="22">
        <v>0</v>
      </c>
      <c r="G95" s="22">
        <v>0</v>
      </c>
      <c r="H95" s="250">
        <v>0</v>
      </c>
      <c r="I95" s="36" t="e">
        <v>#DIV/0!</v>
      </c>
      <c r="J95" s="36" t="e">
        <v>#DIV/0!</v>
      </c>
      <c r="K95" s="10">
        <v>0</v>
      </c>
      <c r="L95" s="10">
        <v>0</v>
      </c>
      <c r="N95" s="5">
        <v>0</v>
      </c>
      <c r="O95" s="5">
        <v>0</v>
      </c>
      <c r="P95" s="8">
        <v>0</v>
      </c>
      <c r="Q95" s="8">
        <v>0</v>
      </c>
      <c r="R95" s="22">
        <v>0</v>
      </c>
      <c r="S95" s="22">
        <v>0</v>
      </c>
      <c r="T95" s="250">
        <v>0</v>
      </c>
      <c r="U95" s="36" t="e">
        <v>#DIV/0!</v>
      </c>
      <c r="V95" s="36" t="e">
        <v>#DIV/0!</v>
      </c>
      <c r="W95" s="10">
        <v>0</v>
      </c>
      <c r="X95" s="10">
        <v>0</v>
      </c>
      <c r="Y95" s="33"/>
    </row>
    <row r="96" spans="1:25" x14ac:dyDescent="0.25">
      <c r="A96" s="33">
        <v>22</v>
      </c>
      <c r="B96" s="5">
        <v>0</v>
      </c>
      <c r="C96" s="5">
        <v>0</v>
      </c>
      <c r="D96" s="8">
        <v>0</v>
      </c>
      <c r="E96" s="8">
        <v>0</v>
      </c>
      <c r="F96" s="22">
        <v>0</v>
      </c>
      <c r="G96" s="22">
        <v>0</v>
      </c>
      <c r="H96" s="250">
        <v>0</v>
      </c>
      <c r="I96" s="36" t="e">
        <v>#DIV/0!</v>
      </c>
      <c r="J96" s="36" t="e">
        <v>#DIV/0!</v>
      </c>
      <c r="K96" s="10">
        <v>0</v>
      </c>
      <c r="L96" s="10">
        <v>0</v>
      </c>
      <c r="N96" s="5">
        <v>0</v>
      </c>
      <c r="O96" s="5">
        <v>0</v>
      </c>
      <c r="P96" s="8">
        <v>0</v>
      </c>
      <c r="Q96" s="8">
        <v>0</v>
      </c>
      <c r="R96" s="22">
        <v>0</v>
      </c>
      <c r="S96" s="22">
        <v>0</v>
      </c>
      <c r="T96" s="250">
        <v>0</v>
      </c>
      <c r="U96" s="36" t="e">
        <v>#DIV/0!</v>
      </c>
      <c r="V96" s="36" t="e">
        <v>#DIV/0!</v>
      </c>
      <c r="W96" s="10">
        <v>0</v>
      </c>
      <c r="X96" s="10">
        <v>0</v>
      </c>
      <c r="Y96" s="33"/>
    </row>
    <row r="97" spans="1:25" x14ac:dyDescent="0.25">
      <c r="A97" s="33">
        <v>23</v>
      </c>
      <c r="B97" s="15">
        <v>0</v>
      </c>
      <c r="C97" s="15">
        <v>0</v>
      </c>
      <c r="D97" s="16">
        <v>0</v>
      </c>
      <c r="E97" s="16">
        <v>0</v>
      </c>
      <c r="F97" s="22">
        <v>0</v>
      </c>
      <c r="G97" s="22">
        <v>0</v>
      </c>
      <c r="H97" s="250">
        <v>0</v>
      </c>
      <c r="I97" s="36" t="e">
        <v>#DIV/0!</v>
      </c>
      <c r="J97" s="36" t="e">
        <v>#DIV/0!</v>
      </c>
      <c r="K97" s="17">
        <v>0</v>
      </c>
      <c r="L97" s="17">
        <v>0</v>
      </c>
      <c r="N97" s="5">
        <v>0</v>
      </c>
      <c r="O97" s="5">
        <v>0</v>
      </c>
      <c r="P97" s="8">
        <v>0</v>
      </c>
      <c r="Q97" s="8">
        <v>0</v>
      </c>
      <c r="R97" s="22">
        <v>0</v>
      </c>
      <c r="S97" s="22">
        <v>0</v>
      </c>
      <c r="T97" s="250">
        <v>0</v>
      </c>
      <c r="U97" s="36" t="e">
        <v>#DIV/0!</v>
      </c>
      <c r="V97" s="36" t="e">
        <v>#DIV/0!</v>
      </c>
      <c r="W97" s="10">
        <v>0</v>
      </c>
      <c r="X97" s="10">
        <v>0</v>
      </c>
      <c r="Y97" s="33"/>
    </row>
    <row r="98" spans="1:25" x14ac:dyDescent="0.25">
      <c r="A98" s="33">
        <v>24</v>
      </c>
      <c r="B98" s="7">
        <v>0</v>
      </c>
      <c r="C98" s="7">
        <v>0</v>
      </c>
      <c r="D98" s="9">
        <v>0</v>
      </c>
      <c r="E98" s="9">
        <v>0</v>
      </c>
      <c r="F98" s="24">
        <v>0</v>
      </c>
      <c r="G98" s="24">
        <v>0</v>
      </c>
      <c r="H98" s="252">
        <v>0</v>
      </c>
      <c r="I98" s="38" t="e">
        <v>#DIV/0!</v>
      </c>
      <c r="J98" s="38" t="e">
        <v>#DIV/0!</v>
      </c>
      <c r="K98" s="13">
        <v>0</v>
      </c>
      <c r="L98" s="13">
        <v>0</v>
      </c>
      <c r="N98" s="7">
        <v>0</v>
      </c>
      <c r="O98" s="7">
        <v>0</v>
      </c>
      <c r="P98" s="9">
        <v>0</v>
      </c>
      <c r="Q98" s="9">
        <v>0</v>
      </c>
      <c r="R98" s="24">
        <v>0</v>
      </c>
      <c r="S98" s="24">
        <v>0</v>
      </c>
      <c r="T98" s="252">
        <v>0</v>
      </c>
      <c r="U98" s="38" t="e">
        <v>#DIV/0!</v>
      </c>
      <c r="V98" s="38" t="e">
        <v>#DIV/0!</v>
      </c>
      <c r="W98" s="13">
        <v>0</v>
      </c>
      <c r="X98" s="13">
        <v>0</v>
      </c>
      <c r="Y98" s="33"/>
    </row>
    <row r="99" spans="1:25" x14ac:dyDescent="0.25">
      <c r="A99" s="364" t="s">
        <v>7</v>
      </c>
      <c r="B99" s="5">
        <v>0</v>
      </c>
      <c r="C99" s="5">
        <v>0</v>
      </c>
      <c r="D99" s="8">
        <v>0</v>
      </c>
      <c r="E99" s="8">
        <v>0</v>
      </c>
      <c r="F99" s="22">
        <v>0</v>
      </c>
      <c r="G99" s="22">
        <v>0</v>
      </c>
      <c r="H99" s="250">
        <v>0</v>
      </c>
      <c r="I99" s="36" t="e">
        <v>#DIV/0!</v>
      </c>
      <c r="J99" s="36" t="e">
        <v>#DIV/0!</v>
      </c>
      <c r="N99" s="5">
        <v>0</v>
      </c>
      <c r="O99" s="5">
        <v>0</v>
      </c>
      <c r="P99" s="8">
        <v>0</v>
      </c>
      <c r="Q99" s="8">
        <v>0</v>
      </c>
      <c r="R99" s="22">
        <v>0</v>
      </c>
      <c r="S99" s="22">
        <v>0</v>
      </c>
      <c r="T99" s="250">
        <v>0</v>
      </c>
      <c r="U99" s="36" t="e">
        <v>#DIV/0!</v>
      </c>
      <c r="V99" s="36" t="e">
        <v>#DIV/0!</v>
      </c>
      <c r="Y99" s="364"/>
    </row>
    <row r="100" spans="1:25" x14ac:dyDescent="0.25">
      <c r="B100" s="27"/>
      <c r="C100" s="27"/>
      <c r="D100" s="28"/>
      <c r="E100" s="28"/>
      <c r="F100" s="28"/>
      <c r="G100" s="28"/>
      <c r="H100" s="29"/>
      <c r="I100" s="29"/>
      <c r="J100" s="29"/>
      <c r="K100" s="30"/>
      <c r="L100" s="30"/>
      <c r="N100" s="27"/>
      <c r="O100" s="27"/>
      <c r="P100" s="28"/>
      <c r="Q100" s="28"/>
      <c r="R100" s="28"/>
      <c r="S100" s="28"/>
      <c r="T100" s="29"/>
      <c r="U100" s="29"/>
      <c r="V100" s="29"/>
      <c r="W100" s="30"/>
      <c r="X100" s="30"/>
    </row>
    <row r="101" spans="1:25" x14ac:dyDescent="0.25">
      <c r="B101" s="27"/>
      <c r="C101" s="27"/>
      <c r="D101" s="28"/>
      <c r="E101" s="28"/>
      <c r="F101" s="28"/>
      <c r="G101" s="28"/>
      <c r="H101" s="29"/>
      <c r="I101" s="29"/>
      <c r="J101" s="29"/>
      <c r="K101" s="30"/>
      <c r="L101" s="30"/>
      <c r="N101" s="27"/>
      <c r="O101" s="27"/>
      <c r="P101" s="28"/>
      <c r="Q101" s="28"/>
      <c r="R101" s="28"/>
      <c r="S101" s="28"/>
      <c r="T101" s="29"/>
      <c r="U101" s="29"/>
      <c r="V101" s="29"/>
      <c r="W101" s="30"/>
      <c r="X101" s="30"/>
    </row>
    <row r="102" spans="1:25" ht="18" x14ac:dyDescent="0.25">
      <c r="A102" s="32" t="s">
        <v>0</v>
      </c>
      <c r="B102" s="18">
        <v>4</v>
      </c>
      <c r="C102" s="367">
        <v>0</v>
      </c>
      <c r="D102" s="367"/>
      <c r="E102" s="367"/>
      <c r="F102" s="367"/>
      <c r="G102" s="367"/>
      <c r="H102" s="367"/>
      <c r="I102" s="367"/>
      <c r="J102" s="367"/>
      <c r="K102" s="367"/>
      <c r="L102" s="367"/>
      <c r="N102" s="14">
        <v>4</v>
      </c>
      <c r="O102" s="367">
        <v>0</v>
      </c>
      <c r="P102" s="367"/>
      <c r="Q102" s="367"/>
      <c r="R102" s="367"/>
      <c r="S102" s="367"/>
      <c r="T102" s="367"/>
      <c r="U102" s="367"/>
      <c r="V102" s="367"/>
      <c r="W102" s="367"/>
      <c r="X102" s="367"/>
      <c r="Y102" s="32"/>
    </row>
    <row r="103" spans="1:25" ht="15.75" thickBot="1" x14ac:dyDescent="0.3">
      <c r="B103" s="371" t="s">
        <v>1</v>
      </c>
      <c r="C103" s="372"/>
      <c r="D103" s="372"/>
      <c r="E103" s="372"/>
      <c r="F103" s="372"/>
      <c r="G103" s="372"/>
      <c r="H103" s="372"/>
      <c r="I103" s="372"/>
      <c r="J103" s="373"/>
      <c r="K103" s="376" t="s">
        <v>6</v>
      </c>
      <c r="L103" s="377"/>
      <c r="N103" s="371" t="s">
        <v>1</v>
      </c>
      <c r="O103" s="372"/>
      <c r="P103" s="372"/>
      <c r="Q103" s="372"/>
      <c r="R103" s="372"/>
      <c r="S103" s="372"/>
      <c r="T103" s="372"/>
      <c r="U103" s="372"/>
      <c r="V103" s="373"/>
      <c r="W103" s="376" t="s">
        <v>6</v>
      </c>
      <c r="X103" s="377"/>
    </row>
    <row r="104" spans="1:25" x14ac:dyDescent="0.25">
      <c r="A104" s="364" t="s">
        <v>9</v>
      </c>
      <c r="B104" s="378" t="s">
        <v>12</v>
      </c>
      <c r="C104" s="378"/>
      <c r="D104" s="374" t="s">
        <v>11</v>
      </c>
      <c r="E104" s="374"/>
      <c r="F104" s="366" t="s">
        <v>3</v>
      </c>
      <c r="G104" s="366"/>
      <c r="H104" s="366"/>
      <c r="I104" s="374" t="s">
        <v>11</v>
      </c>
      <c r="J104" s="374"/>
      <c r="K104" s="374"/>
      <c r="L104" s="374"/>
      <c r="N104" s="378" t="s">
        <v>12</v>
      </c>
      <c r="O104" s="378"/>
      <c r="P104" s="374" t="s">
        <v>11</v>
      </c>
      <c r="Q104" s="374"/>
      <c r="R104" s="366" t="s">
        <v>3</v>
      </c>
      <c r="S104" s="366"/>
      <c r="T104" s="366"/>
      <c r="U104" s="374" t="s">
        <v>11</v>
      </c>
      <c r="V104" s="374"/>
      <c r="W104" s="374"/>
      <c r="X104" s="374"/>
      <c r="Y104" s="364"/>
    </row>
    <row r="105" spans="1:25" x14ac:dyDescent="0.25">
      <c r="A105" s="3" t="s">
        <v>10</v>
      </c>
      <c r="B105" s="379" t="s">
        <v>2</v>
      </c>
      <c r="C105" s="379"/>
      <c r="D105" s="380" t="s">
        <v>2</v>
      </c>
      <c r="E105" s="380"/>
      <c r="F105" s="365" t="s">
        <v>2</v>
      </c>
      <c r="G105" s="365"/>
      <c r="H105" s="365"/>
      <c r="I105" s="375" t="s">
        <v>13</v>
      </c>
      <c r="J105" s="375"/>
      <c r="K105" s="11"/>
      <c r="L105" s="11"/>
      <c r="N105" s="379" t="s">
        <v>2</v>
      </c>
      <c r="O105" s="379"/>
      <c r="P105" s="380" t="s">
        <v>2</v>
      </c>
      <c r="Q105" s="380"/>
      <c r="R105" s="365" t="s">
        <v>2</v>
      </c>
      <c r="S105" s="365"/>
      <c r="T105" s="365"/>
      <c r="U105" s="375" t="s">
        <v>13</v>
      </c>
      <c r="V105" s="375"/>
      <c r="W105" s="11"/>
      <c r="X105" s="11"/>
      <c r="Y105" s="3"/>
    </row>
    <row r="106" spans="1:25" x14ac:dyDescent="0.25">
      <c r="A106" s="1" t="s">
        <v>8</v>
      </c>
      <c r="B106" s="6" t="s">
        <v>4</v>
      </c>
      <c r="C106" s="6" t="s">
        <v>5</v>
      </c>
      <c r="D106" s="4" t="s">
        <v>4</v>
      </c>
      <c r="E106" s="4" t="s">
        <v>5</v>
      </c>
      <c r="F106" s="249" t="s">
        <v>4</v>
      </c>
      <c r="G106" s="249" t="s">
        <v>5</v>
      </c>
      <c r="H106" s="35" t="s">
        <v>2</v>
      </c>
      <c r="I106" s="12" t="s">
        <v>4</v>
      </c>
      <c r="J106" s="12" t="s">
        <v>5</v>
      </c>
      <c r="K106" s="12" t="s">
        <v>4</v>
      </c>
      <c r="L106" s="12" t="s">
        <v>5</v>
      </c>
      <c r="N106" s="6" t="s">
        <v>4</v>
      </c>
      <c r="O106" s="6" t="s">
        <v>5</v>
      </c>
      <c r="P106" s="4" t="s">
        <v>4</v>
      </c>
      <c r="Q106" s="4" t="s">
        <v>5</v>
      </c>
      <c r="R106" s="249" t="s">
        <v>4</v>
      </c>
      <c r="S106" s="249" t="s">
        <v>5</v>
      </c>
      <c r="T106" s="35" t="s">
        <v>2</v>
      </c>
      <c r="U106" s="12" t="s">
        <v>4</v>
      </c>
      <c r="V106" s="12" t="s">
        <v>5</v>
      </c>
      <c r="W106" s="12" t="s">
        <v>4</v>
      </c>
      <c r="X106" s="12" t="s">
        <v>5</v>
      </c>
    </row>
    <row r="107" spans="1:25" x14ac:dyDescent="0.25">
      <c r="A107" s="33">
        <v>1</v>
      </c>
      <c r="B107" s="5">
        <v>0</v>
      </c>
      <c r="C107" s="5">
        <v>0</v>
      </c>
      <c r="D107" s="8">
        <v>0</v>
      </c>
      <c r="E107" s="8">
        <v>0</v>
      </c>
      <c r="F107" s="22">
        <v>0</v>
      </c>
      <c r="G107" s="22">
        <v>0</v>
      </c>
      <c r="H107" s="250">
        <v>0</v>
      </c>
      <c r="I107" s="36" t="e">
        <v>#DIV/0!</v>
      </c>
      <c r="J107" s="36" t="e">
        <v>#DIV/0!</v>
      </c>
      <c r="K107" s="10">
        <v>0</v>
      </c>
      <c r="L107" s="10">
        <v>0</v>
      </c>
      <c r="N107" s="5">
        <v>0</v>
      </c>
      <c r="O107" s="5">
        <v>0</v>
      </c>
      <c r="P107" s="8">
        <v>0</v>
      </c>
      <c r="Q107" s="8">
        <v>0</v>
      </c>
      <c r="R107" s="22">
        <v>0</v>
      </c>
      <c r="S107" s="22">
        <v>0</v>
      </c>
      <c r="T107" s="250">
        <v>0</v>
      </c>
      <c r="U107" s="36" t="e">
        <v>#DIV/0!</v>
      </c>
      <c r="V107" s="36" t="e">
        <v>#DIV/0!</v>
      </c>
      <c r="W107" s="10">
        <v>0</v>
      </c>
      <c r="X107" s="10">
        <v>0</v>
      </c>
      <c r="Y107" s="33"/>
    </row>
    <row r="108" spans="1:25" x14ac:dyDescent="0.25">
      <c r="A108" s="33">
        <v>2</v>
      </c>
      <c r="B108" s="5">
        <v>0</v>
      </c>
      <c r="C108" s="5">
        <v>0</v>
      </c>
      <c r="D108" s="8">
        <v>0</v>
      </c>
      <c r="E108" s="8">
        <v>0</v>
      </c>
      <c r="F108" s="22">
        <v>0</v>
      </c>
      <c r="G108" s="22">
        <v>0</v>
      </c>
      <c r="H108" s="250">
        <v>0</v>
      </c>
      <c r="I108" s="36" t="e">
        <v>#DIV/0!</v>
      </c>
      <c r="J108" s="36" t="e">
        <v>#DIV/0!</v>
      </c>
      <c r="K108" s="10">
        <v>0</v>
      </c>
      <c r="L108" s="10">
        <v>0</v>
      </c>
      <c r="N108" s="5">
        <v>0</v>
      </c>
      <c r="O108" s="5">
        <v>0</v>
      </c>
      <c r="P108" s="8">
        <v>0</v>
      </c>
      <c r="Q108" s="8">
        <v>0</v>
      </c>
      <c r="R108" s="22">
        <v>0</v>
      </c>
      <c r="S108" s="22">
        <v>0</v>
      </c>
      <c r="T108" s="250">
        <v>0</v>
      </c>
      <c r="U108" s="36" t="e">
        <v>#DIV/0!</v>
      </c>
      <c r="V108" s="36" t="e">
        <v>#DIV/0!</v>
      </c>
      <c r="W108" s="10">
        <v>0</v>
      </c>
      <c r="X108" s="10">
        <v>0</v>
      </c>
      <c r="Y108" s="33"/>
    </row>
    <row r="109" spans="1:25" x14ac:dyDescent="0.25">
      <c r="A109" s="33">
        <v>3</v>
      </c>
      <c r="B109" s="5">
        <v>0</v>
      </c>
      <c r="C109" s="5">
        <v>0</v>
      </c>
      <c r="D109" s="8">
        <v>0</v>
      </c>
      <c r="E109" s="8">
        <v>0</v>
      </c>
      <c r="F109" s="22">
        <v>0</v>
      </c>
      <c r="G109" s="22">
        <v>0</v>
      </c>
      <c r="H109" s="250">
        <v>0</v>
      </c>
      <c r="I109" s="36" t="e">
        <v>#DIV/0!</v>
      </c>
      <c r="J109" s="36" t="e">
        <v>#DIV/0!</v>
      </c>
      <c r="K109" s="10">
        <v>0</v>
      </c>
      <c r="L109" s="10">
        <v>0</v>
      </c>
      <c r="N109" s="5">
        <v>0</v>
      </c>
      <c r="O109" s="5">
        <v>0</v>
      </c>
      <c r="P109" s="8">
        <v>0</v>
      </c>
      <c r="Q109" s="8">
        <v>0</v>
      </c>
      <c r="R109" s="22">
        <v>0</v>
      </c>
      <c r="S109" s="22">
        <v>0</v>
      </c>
      <c r="T109" s="250">
        <v>0</v>
      </c>
      <c r="U109" s="36" t="e">
        <v>#DIV/0!</v>
      </c>
      <c r="V109" s="36" t="e">
        <v>#DIV/0!</v>
      </c>
      <c r="W109" s="10">
        <v>0</v>
      </c>
      <c r="X109" s="10">
        <v>0</v>
      </c>
      <c r="Y109" s="33"/>
    </row>
    <row r="110" spans="1:25" x14ac:dyDescent="0.25">
      <c r="A110" s="33">
        <v>4</v>
      </c>
      <c r="B110" s="5">
        <v>0</v>
      </c>
      <c r="C110" s="5">
        <v>0</v>
      </c>
      <c r="D110" s="8">
        <v>0</v>
      </c>
      <c r="E110" s="8">
        <v>0</v>
      </c>
      <c r="F110" s="22">
        <v>0</v>
      </c>
      <c r="G110" s="22">
        <v>0</v>
      </c>
      <c r="H110" s="250">
        <v>0</v>
      </c>
      <c r="I110" s="36" t="e">
        <v>#DIV/0!</v>
      </c>
      <c r="J110" s="36" t="e">
        <v>#DIV/0!</v>
      </c>
      <c r="K110" s="10">
        <v>0</v>
      </c>
      <c r="L110" s="10">
        <v>0</v>
      </c>
      <c r="N110" s="5">
        <v>0</v>
      </c>
      <c r="O110" s="5">
        <v>0</v>
      </c>
      <c r="P110" s="8">
        <v>0</v>
      </c>
      <c r="Q110" s="8">
        <v>0</v>
      </c>
      <c r="R110" s="22">
        <v>0</v>
      </c>
      <c r="S110" s="22">
        <v>0</v>
      </c>
      <c r="T110" s="250">
        <v>0</v>
      </c>
      <c r="U110" s="36" t="e">
        <v>#DIV/0!</v>
      </c>
      <c r="V110" s="36" t="e">
        <v>#DIV/0!</v>
      </c>
      <c r="W110" s="10">
        <v>0</v>
      </c>
      <c r="X110" s="10">
        <v>0</v>
      </c>
      <c r="Y110" s="33"/>
    </row>
    <row r="111" spans="1:25" x14ac:dyDescent="0.25">
      <c r="A111" s="33">
        <v>5</v>
      </c>
      <c r="B111" s="5">
        <v>0</v>
      </c>
      <c r="C111" s="5">
        <v>0</v>
      </c>
      <c r="D111" s="8">
        <v>0</v>
      </c>
      <c r="E111" s="8">
        <v>0</v>
      </c>
      <c r="F111" s="22">
        <v>0</v>
      </c>
      <c r="G111" s="22">
        <v>0</v>
      </c>
      <c r="H111" s="250">
        <v>0</v>
      </c>
      <c r="I111" s="36" t="e">
        <v>#DIV/0!</v>
      </c>
      <c r="J111" s="36" t="e">
        <v>#DIV/0!</v>
      </c>
      <c r="K111" s="10">
        <v>0</v>
      </c>
      <c r="L111" s="10">
        <v>0</v>
      </c>
      <c r="N111" s="5">
        <v>0</v>
      </c>
      <c r="O111" s="5">
        <v>0</v>
      </c>
      <c r="P111" s="8">
        <v>0</v>
      </c>
      <c r="Q111" s="8">
        <v>0</v>
      </c>
      <c r="R111" s="22">
        <v>0</v>
      </c>
      <c r="S111" s="22">
        <v>0</v>
      </c>
      <c r="T111" s="250">
        <v>0</v>
      </c>
      <c r="U111" s="36" t="e">
        <v>#DIV/0!</v>
      </c>
      <c r="V111" s="36" t="e">
        <v>#DIV/0!</v>
      </c>
      <c r="W111" s="10">
        <v>0</v>
      </c>
      <c r="X111" s="10">
        <v>0</v>
      </c>
      <c r="Y111" s="33"/>
    </row>
    <row r="112" spans="1:25" x14ac:dyDescent="0.25">
      <c r="A112" s="33">
        <v>6</v>
      </c>
      <c r="B112" s="5">
        <v>0</v>
      </c>
      <c r="C112" s="5">
        <v>0</v>
      </c>
      <c r="D112" s="8">
        <v>0</v>
      </c>
      <c r="E112" s="8">
        <v>0</v>
      </c>
      <c r="F112" s="22">
        <v>0</v>
      </c>
      <c r="G112" s="22">
        <v>0</v>
      </c>
      <c r="H112" s="250">
        <v>0</v>
      </c>
      <c r="I112" s="36" t="e">
        <v>#DIV/0!</v>
      </c>
      <c r="J112" s="36" t="e">
        <v>#DIV/0!</v>
      </c>
      <c r="K112" s="10">
        <v>0</v>
      </c>
      <c r="L112" s="10">
        <v>0</v>
      </c>
      <c r="N112" s="5">
        <v>0</v>
      </c>
      <c r="O112" s="5">
        <v>0</v>
      </c>
      <c r="P112" s="8">
        <v>0</v>
      </c>
      <c r="Q112" s="8">
        <v>0</v>
      </c>
      <c r="R112" s="22">
        <v>0</v>
      </c>
      <c r="S112" s="22">
        <v>0</v>
      </c>
      <c r="T112" s="250">
        <v>0</v>
      </c>
      <c r="U112" s="36" t="e">
        <v>#DIV/0!</v>
      </c>
      <c r="V112" s="36" t="e">
        <v>#DIV/0!</v>
      </c>
      <c r="W112" s="10">
        <v>0</v>
      </c>
      <c r="X112" s="10">
        <v>0</v>
      </c>
      <c r="Y112" s="33"/>
    </row>
    <row r="113" spans="1:25" x14ac:dyDescent="0.25">
      <c r="A113" s="33">
        <v>7</v>
      </c>
      <c r="B113" s="5">
        <v>0</v>
      </c>
      <c r="C113" s="5">
        <v>0</v>
      </c>
      <c r="D113" s="8">
        <v>0</v>
      </c>
      <c r="E113" s="8">
        <v>0</v>
      </c>
      <c r="F113" s="22">
        <v>0</v>
      </c>
      <c r="G113" s="22">
        <v>0</v>
      </c>
      <c r="H113" s="250">
        <v>0</v>
      </c>
      <c r="I113" s="36" t="e">
        <v>#DIV/0!</v>
      </c>
      <c r="J113" s="36" t="e">
        <v>#DIV/0!</v>
      </c>
      <c r="K113" s="10">
        <v>0</v>
      </c>
      <c r="L113" s="10">
        <v>0</v>
      </c>
      <c r="N113" s="5">
        <v>0</v>
      </c>
      <c r="O113" s="5">
        <v>0</v>
      </c>
      <c r="P113" s="8">
        <v>0</v>
      </c>
      <c r="Q113" s="8">
        <v>0</v>
      </c>
      <c r="R113" s="22">
        <v>0</v>
      </c>
      <c r="S113" s="22">
        <v>0</v>
      </c>
      <c r="T113" s="250">
        <v>0</v>
      </c>
      <c r="U113" s="36" t="e">
        <v>#DIV/0!</v>
      </c>
      <c r="V113" s="36" t="e">
        <v>#DIV/0!</v>
      </c>
      <c r="W113" s="10">
        <v>0</v>
      </c>
      <c r="X113" s="10">
        <v>0</v>
      </c>
      <c r="Y113" s="33"/>
    </row>
    <row r="114" spans="1:25" x14ac:dyDescent="0.25">
      <c r="A114" s="34">
        <v>8</v>
      </c>
      <c r="B114" s="19">
        <v>0</v>
      </c>
      <c r="C114" s="19">
        <v>0</v>
      </c>
      <c r="D114" s="20">
        <v>0</v>
      </c>
      <c r="E114" s="20">
        <v>0</v>
      </c>
      <c r="F114" s="23">
        <v>0</v>
      </c>
      <c r="G114" s="23">
        <v>0</v>
      </c>
      <c r="H114" s="251">
        <v>0</v>
      </c>
      <c r="I114" s="37" t="e">
        <v>#DIV/0!</v>
      </c>
      <c r="J114" s="37" t="e">
        <v>#DIV/0!</v>
      </c>
      <c r="K114" s="21">
        <v>0</v>
      </c>
      <c r="L114" s="21">
        <v>0</v>
      </c>
      <c r="N114" s="19">
        <v>0</v>
      </c>
      <c r="O114" s="19">
        <v>0</v>
      </c>
      <c r="P114" s="20">
        <v>0</v>
      </c>
      <c r="Q114" s="20">
        <v>0</v>
      </c>
      <c r="R114" s="23">
        <v>0</v>
      </c>
      <c r="S114" s="23">
        <v>0</v>
      </c>
      <c r="T114" s="251">
        <v>0</v>
      </c>
      <c r="U114" s="37" t="e">
        <v>#DIV/0!</v>
      </c>
      <c r="V114" s="37" t="e">
        <v>#DIV/0!</v>
      </c>
      <c r="W114" s="21">
        <v>0</v>
      </c>
      <c r="X114" s="21">
        <v>0</v>
      </c>
      <c r="Y114" s="34"/>
    </row>
    <row r="115" spans="1:25" x14ac:dyDescent="0.25">
      <c r="A115" s="34">
        <v>9</v>
      </c>
      <c r="B115" s="19">
        <v>0</v>
      </c>
      <c r="C115" s="19">
        <v>0</v>
      </c>
      <c r="D115" s="20">
        <v>0</v>
      </c>
      <c r="E115" s="20">
        <v>0</v>
      </c>
      <c r="F115" s="23">
        <v>0</v>
      </c>
      <c r="G115" s="23">
        <v>0</v>
      </c>
      <c r="H115" s="251">
        <v>0</v>
      </c>
      <c r="I115" s="37" t="e">
        <v>#DIV/0!</v>
      </c>
      <c r="J115" s="37" t="e">
        <v>#DIV/0!</v>
      </c>
      <c r="K115" s="21">
        <v>0</v>
      </c>
      <c r="L115" s="21">
        <v>0</v>
      </c>
      <c r="N115" s="19">
        <v>0</v>
      </c>
      <c r="O115" s="19">
        <v>0</v>
      </c>
      <c r="P115" s="20">
        <v>0</v>
      </c>
      <c r="Q115" s="20">
        <v>0</v>
      </c>
      <c r="R115" s="23">
        <v>0</v>
      </c>
      <c r="S115" s="23">
        <v>0</v>
      </c>
      <c r="T115" s="251">
        <v>0</v>
      </c>
      <c r="U115" s="37" t="e">
        <v>#DIV/0!</v>
      </c>
      <c r="V115" s="37" t="e">
        <v>#DIV/0!</v>
      </c>
      <c r="W115" s="21">
        <v>0</v>
      </c>
      <c r="X115" s="21">
        <v>0</v>
      </c>
      <c r="Y115" s="34"/>
    </row>
    <row r="116" spans="1:25" x14ac:dyDescent="0.25">
      <c r="A116" s="34">
        <v>10</v>
      </c>
      <c r="B116" s="19">
        <v>0</v>
      </c>
      <c r="C116" s="19">
        <v>0</v>
      </c>
      <c r="D116" s="20">
        <v>0</v>
      </c>
      <c r="E116" s="20">
        <v>0</v>
      </c>
      <c r="F116" s="23">
        <v>0</v>
      </c>
      <c r="G116" s="23">
        <v>0</v>
      </c>
      <c r="H116" s="251">
        <v>0</v>
      </c>
      <c r="I116" s="37" t="e">
        <v>#DIV/0!</v>
      </c>
      <c r="J116" s="37" t="e">
        <v>#DIV/0!</v>
      </c>
      <c r="K116" s="21">
        <v>0</v>
      </c>
      <c r="L116" s="21">
        <v>0</v>
      </c>
      <c r="N116" s="19">
        <v>0</v>
      </c>
      <c r="O116" s="19">
        <v>0</v>
      </c>
      <c r="P116" s="20">
        <v>0</v>
      </c>
      <c r="Q116" s="20">
        <v>0</v>
      </c>
      <c r="R116" s="23">
        <v>0</v>
      </c>
      <c r="S116" s="23">
        <v>0</v>
      </c>
      <c r="T116" s="251">
        <v>0</v>
      </c>
      <c r="U116" s="37" t="e">
        <v>#DIV/0!</v>
      </c>
      <c r="V116" s="37" t="e">
        <v>#DIV/0!</v>
      </c>
      <c r="W116" s="21">
        <v>0</v>
      </c>
      <c r="X116" s="21">
        <v>0</v>
      </c>
      <c r="Y116" s="34"/>
    </row>
    <row r="117" spans="1:25" x14ac:dyDescent="0.25">
      <c r="A117" s="33">
        <v>11</v>
      </c>
      <c r="B117" s="5">
        <v>0</v>
      </c>
      <c r="C117" s="5">
        <v>0</v>
      </c>
      <c r="D117" s="8">
        <v>0</v>
      </c>
      <c r="E117" s="8">
        <v>0</v>
      </c>
      <c r="F117" s="22">
        <v>0</v>
      </c>
      <c r="G117" s="22">
        <v>0</v>
      </c>
      <c r="H117" s="250">
        <v>0</v>
      </c>
      <c r="I117" s="36" t="e">
        <v>#DIV/0!</v>
      </c>
      <c r="J117" s="36" t="e">
        <v>#DIV/0!</v>
      </c>
      <c r="K117" s="10">
        <v>0</v>
      </c>
      <c r="L117" s="10">
        <v>0</v>
      </c>
      <c r="N117" s="5">
        <v>0</v>
      </c>
      <c r="O117" s="5">
        <v>0</v>
      </c>
      <c r="P117" s="8">
        <v>0</v>
      </c>
      <c r="Q117" s="8">
        <v>0</v>
      </c>
      <c r="R117" s="22">
        <v>0</v>
      </c>
      <c r="S117" s="22">
        <v>0</v>
      </c>
      <c r="T117" s="250">
        <v>0</v>
      </c>
      <c r="U117" s="36" t="e">
        <v>#DIV/0!</v>
      </c>
      <c r="V117" s="36" t="e">
        <v>#DIV/0!</v>
      </c>
      <c r="W117" s="10">
        <v>0</v>
      </c>
      <c r="X117" s="10">
        <v>0</v>
      </c>
      <c r="Y117" s="33"/>
    </row>
    <row r="118" spans="1:25" x14ac:dyDescent="0.25">
      <c r="A118" s="33">
        <v>12</v>
      </c>
      <c r="B118" s="5">
        <v>0</v>
      </c>
      <c r="C118" s="5">
        <v>0</v>
      </c>
      <c r="D118" s="8">
        <v>0</v>
      </c>
      <c r="E118" s="8">
        <v>0</v>
      </c>
      <c r="F118" s="22">
        <v>0</v>
      </c>
      <c r="G118" s="22">
        <v>0</v>
      </c>
      <c r="H118" s="250">
        <v>0</v>
      </c>
      <c r="I118" s="36" t="e">
        <v>#DIV/0!</v>
      </c>
      <c r="J118" s="36" t="e">
        <v>#DIV/0!</v>
      </c>
      <c r="K118" s="10">
        <v>0</v>
      </c>
      <c r="L118" s="10">
        <v>0</v>
      </c>
      <c r="N118" s="5">
        <v>0</v>
      </c>
      <c r="O118" s="5">
        <v>0</v>
      </c>
      <c r="P118" s="8">
        <v>0</v>
      </c>
      <c r="Q118" s="8">
        <v>0</v>
      </c>
      <c r="R118" s="22">
        <v>0</v>
      </c>
      <c r="S118" s="22">
        <v>0</v>
      </c>
      <c r="T118" s="250">
        <v>0</v>
      </c>
      <c r="U118" s="36" t="e">
        <v>#DIV/0!</v>
      </c>
      <c r="V118" s="36" t="e">
        <v>#DIV/0!</v>
      </c>
      <c r="W118" s="10">
        <v>0</v>
      </c>
      <c r="X118" s="10">
        <v>0</v>
      </c>
      <c r="Y118" s="33"/>
    </row>
    <row r="119" spans="1:25" x14ac:dyDescent="0.25">
      <c r="A119" s="33">
        <v>13</v>
      </c>
      <c r="B119" s="5">
        <v>0</v>
      </c>
      <c r="C119" s="5">
        <v>0</v>
      </c>
      <c r="D119" s="8">
        <v>0</v>
      </c>
      <c r="E119" s="8">
        <v>0</v>
      </c>
      <c r="F119" s="22">
        <v>0</v>
      </c>
      <c r="G119" s="22">
        <v>0</v>
      </c>
      <c r="H119" s="250">
        <v>0</v>
      </c>
      <c r="I119" s="36" t="e">
        <v>#DIV/0!</v>
      </c>
      <c r="J119" s="36" t="e">
        <v>#DIV/0!</v>
      </c>
      <c r="K119" s="10">
        <v>0</v>
      </c>
      <c r="L119" s="10">
        <v>0</v>
      </c>
      <c r="N119" s="5">
        <v>0</v>
      </c>
      <c r="O119" s="5">
        <v>0</v>
      </c>
      <c r="P119" s="8">
        <v>0</v>
      </c>
      <c r="Q119" s="8">
        <v>0</v>
      </c>
      <c r="R119" s="22">
        <v>0</v>
      </c>
      <c r="S119" s="22">
        <v>0</v>
      </c>
      <c r="T119" s="250">
        <v>0</v>
      </c>
      <c r="U119" s="36" t="e">
        <v>#DIV/0!</v>
      </c>
      <c r="V119" s="36" t="e">
        <v>#DIV/0!</v>
      </c>
      <c r="W119" s="10">
        <v>0</v>
      </c>
      <c r="X119" s="10">
        <v>0</v>
      </c>
      <c r="Y119" s="33"/>
    </row>
    <row r="120" spans="1:25" x14ac:dyDescent="0.25">
      <c r="A120" s="33">
        <v>14</v>
      </c>
      <c r="B120" s="5">
        <v>0</v>
      </c>
      <c r="C120" s="5">
        <v>0</v>
      </c>
      <c r="D120" s="8">
        <v>0</v>
      </c>
      <c r="E120" s="8">
        <v>0</v>
      </c>
      <c r="F120" s="22">
        <v>0</v>
      </c>
      <c r="G120" s="22">
        <v>0</v>
      </c>
      <c r="H120" s="250">
        <v>0</v>
      </c>
      <c r="I120" s="36" t="e">
        <v>#DIV/0!</v>
      </c>
      <c r="J120" s="36" t="e">
        <v>#DIV/0!</v>
      </c>
      <c r="K120" s="10">
        <v>0</v>
      </c>
      <c r="L120" s="10">
        <v>0</v>
      </c>
      <c r="N120" s="5">
        <v>0</v>
      </c>
      <c r="O120" s="5">
        <v>0</v>
      </c>
      <c r="P120" s="8">
        <v>0</v>
      </c>
      <c r="Q120" s="8">
        <v>0</v>
      </c>
      <c r="R120" s="22">
        <v>0</v>
      </c>
      <c r="S120" s="22">
        <v>0</v>
      </c>
      <c r="T120" s="250">
        <v>0</v>
      </c>
      <c r="U120" s="36" t="e">
        <v>#DIV/0!</v>
      </c>
      <c r="V120" s="36" t="e">
        <v>#DIV/0!</v>
      </c>
      <c r="W120" s="10">
        <v>0</v>
      </c>
      <c r="X120" s="10">
        <v>0</v>
      </c>
      <c r="Y120" s="33"/>
    </row>
    <row r="121" spans="1:25" x14ac:dyDescent="0.25">
      <c r="A121" s="33">
        <v>15</v>
      </c>
      <c r="B121" s="5">
        <v>0</v>
      </c>
      <c r="C121" s="5">
        <v>0</v>
      </c>
      <c r="D121" s="8">
        <v>0</v>
      </c>
      <c r="E121" s="8">
        <v>0</v>
      </c>
      <c r="F121" s="22">
        <v>0</v>
      </c>
      <c r="G121" s="22">
        <v>0</v>
      </c>
      <c r="H121" s="250">
        <v>0</v>
      </c>
      <c r="I121" s="36" t="e">
        <v>#DIV/0!</v>
      </c>
      <c r="J121" s="36" t="e">
        <v>#DIV/0!</v>
      </c>
      <c r="K121" s="10">
        <v>0</v>
      </c>
      <c r="L121" s="10">
        <v>0</v>
      </c>
      <c r="N121" s="5">
        <v>0</v>
      </c>
      <c r="O121" s="5">
        <v>0</v>
      </c>
      <c r="P121" s="8">
        <v>0</v>
      </c>
      <c r="Q121" s="8">
        <v>0</v>
      </c>
      <c r="R121" s="22">
        <v>0</v>
      </c>
      <c r="S121" s="22">
        <v>0</v>
      </c>
      <c r="T121" s="250">
        <v>0</v>
      </c>
      <c r="U121" s="36" t="e">
        <v>#DIV/0!</v>
      </c>
      <c r="V121" s="36" t="e">
        <v>#DIV/0!</v>
      </c>
      <c r="W121" s="10">
        <v>0</v>
      </c>
      <c r="X121" s="10">
        <v>0</v>
      </c>
      <c r="Y121" s="33"/>
    </row>
    <row r="122" spans="1:25" x14ac:dyDescent="0.25">
      <c r="A122" s="33">
        <v>16</v>
      </c>
      <c r="B122" s="5">
        <v>0</v>
      </c>
      <c r="C122" s="5">
        <v>0</v>
      </c>
      <c r="D122" s="8">
        <v>0</v>
      </c>
      <c r="E122" s="8">
        <v>0</v>
      </c>
      <c r="F122" s="22">
        <v>0</v>
      </c>
      <c r="G122" s="22">
        <v>0</v>
      </c>
      <c r="H122" s="250">
        <v>0</v>
      </c>
      <c r="I122" s="36" t="e">
        <v>#DIV/0!</v>
      </c>
      <c r="J122" s="36" t="e">
        <v>#DIV/0!</v>
      </c>
      <c r="K122" s="10">
        <v>0</v>
      </c>
      <c r="L122" s="10">
        <v>0</v>
      </c>
      <c r="N122" s="5">
        <v>0</v>
      </c>
      <c r="O122" s="5">
        <v>0</v>
      </c>
      <c r="P122" s="8">
        <v>0</v>
      </c>
      <c r="Q122" s="8">
        <v>0</v>
      </c>
      <c r="R122" s="22">
        <v>0</v>
      </c>
      <c r="S122" s="22">
        <v>0</v>
      </c>
      <c r="T122" s="250">
        <v>0</v>
      </c>
      <c r="U122" s="36" t="e">
        <v>#DIV/0!</v>
      </c>
      <c r="V122" s="36" t="e">
        <v>#DIV/0!</v>
      </c>
      <c r="W122" s="10">
        <v>0</v>
      </c>
      <c r="X122" s="10">
        <v>0</v>
      </c>
      <c r="Y122" s="33"/>
    </row>
    <row r="123" spans="1:25" x14ac:dyDescent="0.25">
      <c r="A123" s="34">
        <v>17</v>
      </c>
      <c r="B123" s="19">
        <v>0</v>
      </c>
      <c r="C123" s="19">
        <v>0</v>
      </c>
      <c r="D123" s="20">
        <v>0</v>
      </c>
      <c r="E123" s="20">
        <v>0</v>
      </c>
      <c r="F123" s="23">
        <v>0</v>
      </c>
      <c r="G123" s="23">
        <v>0</v>
      </c>
      <c r="H123" s="251">
        <v>0</v>
      </c>
      <c r="I123" s="37" t="e">
        <v>#DIV/0!</v>
      </c>
      <c r="J123" s="37" t="e">
        <v>#DIV/0!</v>
      </c>
      <c r="K123" s="21">
        <v>0</v>
      </c>
      <c r="L123" s="21">
        <v>0</v>
      </c>
      <c r="N123" s="19">
        <v>0</v>
      </c>
      <c r="O123" s="19">
        <v>0</v>
      </c>
      <c r="P123" s="20">
        <v>0</v>
      </c>
      <c r="Q123" s="20">
        <v>0</v>
      </c>
      <c r="R123" s="23">
        <v>0</v>
      </c>
      <c r="S123" s="23">
        <v>0</v>
      </c>
      <c r="T123" s="251">
        <v>0</v>
      </c>
      <c r="U123" s="37" t="e">
        <v>#DIV/0!</v>
      </c>
      <c r="V123" s="37" t="e">
        <v>#DIV/0!</v>
      </c>
      <c r="W123" s="21">
        <v>0</v>
      </c>
      <c r="X123" s="21">
        <v>0</v>
      </c>
      <c r="Y123" s="34"/>
    </row>
    <row r="124" spans="1:25" x14ac:dyDescent="0.25">
      <c r="A124" s="34">
        <v>18</v>
      </c>
      <c r="B124" s="19">
        <v>0</v>
      </c>
      <c r="C124" s="19">
        <v>0</v>
      </c>
      <c r="D124" s="20">
        <v>0</v>
      </c>
      <c r="E124" s="20">
        <v>0</v>
      </c>
      <c r="F124" s="23">
        <v>0</v>
      </c>
      <c r="G124" s="23">
        <v>0</v>
      </c>
      <c r="H124" s="251">
        <v>0</v>
      </c>
      <c r="I124" s="37" t="e">
        <v>#DIV/0!</v>
      </c>
      <c r="J124" s="37" t="e">
        <v>#DIV/0!</v>
      </c>
      <c r="K124" s="21">
        <v>0</v>
      </c>
      <c r="L124" s="21">
        <v>0</v>
      </c>
      <c r="N124" s="19">
        <v>0</v>
      </c>
      <c r="O124" s="19">
        <v>0</v>
      </c>
      <c r="P124" s="20">
        <v>0</v>
      </c>
      <c r="Q124" s="20">
        <v>0</v>
      </c>
      <c r="R124" s="23">
        <v>0</v>
      </c>
      <c r="S124" s="23">
        <v>0</v>
      </c>
      <c r="T124" s="251">
        <v>0</v>
      </c>
      <c r="U124" s="37" t="e">
        <v>#DIV/0!</v>
      </c>
      <c r="V124" s="37" t="e">
        <v>#DIV/0!</v>
      </c>
      <c r="W124" s="21">
        <v>0</v>
      </c>
      <c r="X124" s="21">
        <v>0</v>
      </c>
      <c r="Y124" s="34"/>
    </row>
    <row r="125" spans="1:25" x14ac:dyDescent="0.25">
      <c r="A125" s="34">
        <v>19</v>
      </c>
      <c r="B125" s="19">
        <v>0</v>
      </c>
      <c r="C125" s="19">
        <v>0</v>
      </c>
      <c r="D125" s="20">
        <v>0</v>
      </c>
      <c r="E125" s="20">
        <v>0</v>
      </c>
      <c r="F125" s="23">
        <v>0</v>
      </c>
      <c r="G125" s="23">
        <v>0</v>
      </c>
      <c r="H125" s="251">
        <v>0</v>
      </c>
      <c r="I125" s="37" t="e">
        <v>#DIV/0!</v>
      </c>
      <c r="J125" s="37" t="e">
        <v>#DIV/0!</v>
      </c>
      <c r="K125" s="21">
        <v>0</v>
      </c>
      <c r="L125" s="21">
        <v>0</v>
      </c>
      <c r="N125" s="19">
        <v>0</v>
      </c>
      <c r="O125" s="19">
        <v>0</v>
      </c>
      <c r="P125" s="20">
        <v>0</v>
      </c>
      <c r="Q125" s="20">
        <v>0</v>
      </c>
      <c r="R125" s="23">
        <v>0</v>
      </c>
      <c r="S125" s="23">
        <v>0</v>
      </c>
      <c r="T125" s="251">
        <v>0</v>
      </c>
      <c r="U125" s="37" t="e">
        <v>#DIV/0!</v>
      </c>
      <c r="V125" s="37" t="e">
        <v>#DIV/0!</v>
      </c>
      <c r="W125" s="21">
        <v>0</v>
      </c>
      <c r="X125" s="21">
        <v>0</v>
      </c>
      <c r="Y125" s="34"/>
    </row>
    <row r="126" spans="1:25" x14ac:dyDescent="0.25">
      <c r="A126" s="33">
        <v>20</v>
      </c>
      <c r="B126" s="5">
        <v>0</v>
      </c>
      <c r="C126" s="5">
        <v>0</v>
      </c>
      <c r="D126" s="8">
        <v>0</v>
      </c>
      <c r="E126" s="8">
        <v>0</v>
      </c>
      <c r="F126" s="22">
        <v>0</v>
      </c>
      <c r="G126" s="22">
        <v>0</v>
      </c>
      <c r="H126" s="250">
        <v>0</v>
      </c>
      <c r="I126" s="36" t="e">
        <v>#DIV/0!</v>
      </c>
      <c r="J126" s="36" t="e">
        <v>#DIV/0!</v>
      </c>
      <c r="K126" s="10">
        <v>0</v>
      </c>
      <c r="L126" s="10">
        <v>0</v>
      </c>
      <c r="N126" s="5">
        <v>0</v>
      </c>
      <c r="O126" s="5">
        <v>0</v>
      </c>
      <c r="P126" s="8">
        <v>0</v>
      </c>
      <c r="Q126" s="8">
        <v>0</v>
      </c>
      <c r="R126" s="22">
        <v>0</v>
      </c>
      <c r="S126" s="22">
        <v>0</v>
      </c>
      <c r="T126" s="250">
        <v>0</v>
      </c>
      <c r="U126" s="36" t="e">
        <v>#DIV/0!</v>
      </c>
      <c r="V126" s="36" t="e">
        <v>#DIV/0!</v>
      </c>
      <c r="W126" s="10">
        <v>0</v>
      </c>
      <c r="X126" s="10">
        <v>0</v>
      </c>
      <c r="Y126" s="33"/>
    </row>
    <row r="127" spans="1:25" x14ac:dyDescent="0.25">
      <c r="A127" s="33">
        <v>21</v>
      </c>
      <c r="B127" s="5">
        <v>0</v>
      </c>
      <c r="C127" s="5">
        <v>0</v>
      </c>
      <c r="D127" s="8">
        <v>0</v>
      </c>
      <c r="E127" s="8">
        <v>0</v>
      </c>
      <c r="F127" s="22">
        <v>0</v>
      </c>
      <c r="G127" s="22">
        <v>0</v>
      </c>
      <c r="H127" s="250">
        <v>0</v>
      </c>
      <c r="I127" s="36" t="e">
        <v>#DIV/0!</v>
      </c>
      <c r="J127" s="36" t="e">
        <v>#DIV/0!</v>
      </c>
      <c r="K127" s="10">
        <v>0</v>
      </c>
      <c r="L127" s="10">
        <v>0</v>
      </c>
      <c r="N127" s="5">
        <v>0</v>
      </c>
      <c r="O127" s="5">
        <v>0</v>
      </c>
      <c r="P127" s="8">
        <v>0</v>
      </c>
      <c r="Q127" s="8">
        <v>0</v>
      </c>
      <c r="R127" s="22">
        <v>0</v>
      </c>
      <c r="S127" s="22">
        <v>0</v>
      </c>
      <c r="T127" s="250">
        <v>0</v>
      </c>
      <c r="U127" s="36" t="e">
        <v>#DIV/0!</v>
      </c>
      <c r="V127" s="36" t="e">
        <v>#DIV/0!</v>
      </c>
      <c r="W127" s="10">
        <v>0</v>
      </c>
      <c r="X127" s="10">
        <v>0</v>
      </c>
      <c r="Y127" s="33"/>
    </row>
    <row r="128" spans="1:25" x14ac:dyDescent="0.25">
      <c r="A128" s="33">
        <v>22</v>
      </c>
      <c r="B128" s="5">
        <v>0</v>
      </c>
      <c r="C128" s="5">
        <v>0</v>
      </c>
      <c r="D128" s="8">
        <v>0</v>
      </c>
      <c r="E128" s="8">
        <v>0</v>
      </c>
      <c r="F128" s="22">
        <v>0</v>
      </c>
      <c r="G128" s="22">
        <v>0</v>
      </c>
      <c r="H128" s="250">
        <v>0</v>
      </c>
      <c r="I128" s="36" t="e">
        <v>#DIV/0!</v>
      </c>
      <c r="J128" s="36" t="e">
        <v>#DIV/0!</v>
      </c>
      <c r="K128" s="10">
        <v>0</v>
      </c>
      <c r="L128" s="10">
        <v>0</v>
      </c>
      <c r="N128" s="5">
        <v>0</v>
      </c>
      <c r="O128" s="5">
        <v>0</v>
      </c>
      <c r="P128" s="8">
        <v>0</v>
      </c>
      <c r="Q128" s="8">
        <v>0</v>
      </c>
      <c r="R128" s="22">
        <v>0</v>
      </c>
      <c r="S128" s="22">
        <v>0</v>
      </c>
      <c r="T128" s="250">
        <v>0</v>
      </c>
      <c r="U128" s="36" t="e">
        <v>#DIV/0!</v>
      </c>
      <c r="V128" s="36" t="e">
        <v>#DIV/0!</v>
      </c>
      <c r="W128" s="10">
        <v>0</v>
      </c>
      <c r="X128" s="10">
        <v>0</v>
      </c>
      <c r="Y128" s="33"/>
    </row>
    <row r="129" spans="1:25" x14ac:dyDescent="0.25">
      <c r="A129" s="33">
        <v>23</v>
      </c>
      <c r="B129" s="15">
        <v>0</v>
      </c>
      <c r="C129" s="15">
        <v>0</v>
      </c>
      <c r="D129" s="16">
        <v>0</v>
      </c>
      <c r="E129" s="16">
        <v>0</v>
      </c>
      <c r="F129" s="22">
        <v>0</v>
      </c>
      <c r="G129" s="22">
        <v>0</v>
      </c>
      <c r="H129" s="250">
        <v>0</v>
      </c>
      <c r="I129" s="36" t="e">
        <v>#DIV/0!</v>
      </c>
      <c r="J129" s="36" t="e">
        <v>#DIV/0!</v>
      </c>
      <c r="K129" s="17">
        <v>0</v>
      </c>
      <c r="L129" s="17">
        <v>0</v>
      </c>
      <c r="N129" s="5">
        <v>0</v>
      </c>
      <c r="O129" s="5">
        <v>0</v>
      </c>
      <c r="P129" s="8">
        <v>0</v>
      </c>
      <c r="Q129" s="8">
        <v>0</v>
      </c>
      <c r="R129" s="22">
        <v>0</v>
      </c>
      <c r="S129" s="22">
        <v>0</v>
      </c>
      <c r="T129" s="250">
        <v>0</v>
      </c>
      <c r="U129" s="36" t="e">
        <v>#DIV/0!</v>
      </c>
      <c r="V129" s="36" t="e">
        <v>#DIV/0!</v>
      </c>
      <c r="W129" s="10">
        <v>0</v>
      </c>
      <c r="X129" s="10">
        <v>0</v>
      </c>
      <c r="Y129" s="33"/>
    </row>
    <row r="130" spans="1:25" x14ac:dyDescent="0.25">
      <c r="A130" s="33">
        <v>24</v>
      </c>
      <c r="B130" s="7">
        <v>0</v>
      </c>
      <c r="C130" s="7">
        <v>0</v>
      </c>
      <c r="D130" s="9">
        <v>0</v>
      </c>
      <c r="E130" s="9">
        <v>0</v>
      </c>
      <c r="F130" s="24">
        <v>0</v>
      </c>
      <c r="G130" s="24">
        <v>0</v>
      </c>
      <c r="H130" s="252">
        <v>0</v>
      </c>
      <c r="I130" s="38" t="e">
        <v>#DIV/0!</v>
      </c>
      <c r="J130" s="38" t="e">
        <v>#DIV/0!</v>
      </c>
      <c r="K130" s="13">
        <v>0</v>
      </c>
      <c r="L130" s="13">
        <v>0</v>
      </c>
      <c r="N130" s="7">
        <v>0</v>
      </c>
      <c r="O130" s="7">
        <v>0</v>
      </c>
      <c r="P130" s="9">
        <v>0</v>
      </c>
      <c r="Q130" s="9">
        <v>0</v>
      </c>
      <c r="R130" s="24">
        <v>0</v>
      </c>
      <c r="S130" s="24">
        <v>0</v>
      </c>
      <c r="T130" s="252">
        <v>0</v>
      </c>
      <c r="U130" s="38" t="e">
        <v>#DIV/0!</v>
      </c>
      <c r="V130" s="38" t="e">
        <v>#DIV/0!</v>
      </c>
      <c r="W130" s="13">
        <v>0</v>
      </c>
      <c r="X130" s="13">
        <v>0</v>
      </c>
      <c r="Y130" s="33"/>
    </row>
    <row r="131" spans="1:25" x14ac:dyDescent="0.25">
      <c r="A131" s="364" t="s">
        <v>7</v>
      </c>
      <c r="B131" s="5">
        <v>0</v>
      </c>
      <c r="C131" s="5">
        <v>0</v>
      </c>
      <c r="D131" s="8">
        <v>0</v>
      </c>
      <c r="E131" s="8">
        <v>0</v>
      </c>
      <c r="F131" s="22">
        <v>0</v>
      </c>
      <c r="G131" s="22">
        <v>0</v>
      </c>
      <c r="H131" s="250">
        <v>0</v>
      </c>
      <c r="I131" s="36" t="e">
        <v>#DIV/0!</v>
      </c>
      <c r="J131" s="36" t="e">
        <v>#DIV/0!</v>
      </c>
      <c r="N131" s="5">
        <v>0</v>
      </c>
      <c r="O131" s="5">
        <v>0</v>
      </c>
      <c r="P131" s="8">
        <v>0</v>
      </c>
      <c r="Q131" s="8">
        <v>0</v>
      </c>
      <c r="R131" s="22">
        <v>0</v>
      </c>
      <c r="S131" s="22">
        <v>0</v>
      </c>
      <c r="T131" s="250">
        <v>0</v>
      </c>
      <c r="U131" s="36" t="e">
        <v>#DIV/0!</v>
      </c>
      <c r="V131" s="36" t="e">
        <v>#DIV/0!</v>
      </c>
      <c r="Y131" s="364"/>
    </row>
    <row r="132" spans="1:25" x14ac:dyDescent="0.25">
      <c r="B132" s="27"/>
      <c r="C132" s="27"/>
      <c r="D132" s="28"/>
      <c r="E132" s="28"/>
      <c r="F132" s="28"/>
      <c r="G132" s="28"/>
      <c r="H132" s="29"/>
      <c r="I132" s="29"/>
      <c r="J132" s="29"/>
      <c r="K132" s="30"/>
      <c r="L132" s="30"/>
      <c r="N132" s="27"/>
      <c r="O132" s="27"/>
      <c r="P132" s="28"/>
      <c r="Q132" s="28"/>
      <c r="R132" s="28"/>
      <c r="S132" s="28"/>
      <c r="T132" s="29"/>
      <c r="U132" s="29"/>
      <c r="V132" s="29"/>
      <c r="W132" s="30"/>
      <c r="X132" s="30"/>
    </row>
    <row r="133" spans="1:25" x14ac:dyDescent="0.25">
      <c r="B133" s="27"/>
      <c r="C133" s="27"/>
      <c r="D133" s="28"/>
      <c r="E133" s="28"/>
      <c r="F133" s="28"/>
      <c r="G133" s="28"/>
      <c r="H133" s="29"/>
      <c r="I133" s="29"/>
      <c r="J133" s="29"/>
      <c r="K133" s="30"/>
      <c r="L133" s="30"/>
      <c r="N133" s="27"/>
      <c r="O133" s="27"/>
      <c r="P133" s="28"/>
      <c r="Q133" s="28"/>
      <c r="R133" s="28"/>
      <c r="S133" s="28"/>
      <c r="T133" s="29"/>
      <c r="U133" s="29"/>
      <c r="V133" s="29"/>
      <c r="W133" s="30"/>
      <c r="X133" s="30"/>
    </row>
    <row r="134" spans="1:25" ht="18" x14ac:dyDescent="0.25">
      <c r="A134" s="32" t="s">
        <v>0</v>
      </c>
      <c r="B134" s="18">
        <v>5</v>
      </c>
      <c r="C134" s="367">
        <v>0</v>
      </c>
      <c r="D134" s="367"/>
      <c r="E134" s="367"/>
      <c r="F134" s="367"/>
      <c r="G134" s="367"/>
      <c r="H134" s="367"/>
      <c r="I134" s="367"/>
      <c r="J134" s="367"/>
      <c r="K134" s="367"/>
      <c r="L134" s="367"/>
      <c r="N134" s="14">
        <v>5</v>
      </c>
      <c r="O134" s="367">
        <v>0</v>
      </c>
      <c r="P134" s="367"/>
      <c r="Q134" s="367"/>
      <c r="R134" s="367"/>
      <c r="S134" s="367"/>
      <c r="T134" s="367"/>
      <c r="U134" s="367"/>
      <c r="V134" s="367"/>
      <c r="W134" s="367"/>
      <c r="X134" s="367"/>
      <c r="Y134" s="32"/>
    </row>
    <row r="135" spans="1:25" ht="15.75" thickBot="1" x14ac:dyDescent="0.3">
      <c r="B135" s="371" t="s">
        <v>1</v>
      </c>
      <c r="C135" s="372"/>
      <c r="D135" s="372"/>
      <c r="E135" s="372"/>
      <c r="F135" s="372"/>
      <c r="G135" s="372"/>
      <c r="H135" s="372"/>
      <c r="I135" s="372"/>
      <c r="J135" s="373"/>
      <c r="K135" s="376" t="s">
        <v>6</v>
      </c>
      <c r="L135" s="377"/>
      <c r="N135" s="371" t="s">
        <v>1</v>
      </c>
      <c r="O135" s="372"/>
      <c r="P135" s="372"/>
      <c r="Q135" s="372"/>
      <c r="R135" s="372"/>
      <c r="S135" s="372"/>
      <c r="T135" s="372"/>
      <c r="U135" s="372"/>
      <c r="V135" s="373"/>
      <c r="W135" s="376" t="s">
        <v>6</v>
      </c>
      <c r="X135" s="377"/>
    </row>
    <row r="136" spans="1:25" x14ac:dyDescent="0.25">
      <c r="A136" s="364" t="s">
        <v>9</v>
      </c>
      <c r="B136" s="378" t="s">
        <v>12</v>
      </c>
      <c r="C136" s="378"/>
      <c r="D136" s="374" t="s">
        <v>11</v>
      </c>
      <c r="E136" s="374"/>
      <c r="F136" s="366" t="s">
        <v>3</v>
      </c>
      <c r="G136" s="366"/>
      <c r="H136" s="366"/>
      <c r="I136" s="374" t="s">
        <v>11</v>
      </c>
      <c r="J136" s="374"/>
      <c r="K136" s="374"/>
      <c r="L136" s="374"/>
      <c r="N136" s="378" t="s">
        <v>12</v>
      </c>
      <c r="O136" s="378"/>
      <c r="P136" s="374" t="s">
        <v>11</v>
      </c>
      <c r="Q136" s="374"/>
      <c r="R136" s="366" t="s">
        <v>3</v>
      </c>
      <c r="S136" s="366"/>
      <c r="T136" s="366"/>
      <c r="U136" s="374" t="s">
        <v>11</v>
      </c>
      <c r="V136" s="374"/>
      <c r="W136" s="374"/>
      <c r="X136" s="374"/>
      <c r="Y136" s="364"/>
    </row>
    <row r="137" spans="1:25" x14ac:dyDescent="0.25">
      <c r="A137" s="3" t="s">
        <v>10</v>
      </c>
      <c r="B137" s="379" t="s">
        <v>2</v>
      </c>
      <c r="C137" s="379"/>
      <c r="D137" s="380" t="s">
        <v>2</v>
      </c>
      <c r="E137" s="380"/>
      <c r="F137" s="365" t="s">
        <v>2</v>
      </c>
      <c r="G137" s="365"/>
      <c r="H137" s="365"/>
      <c r="I137" s="375" t="s">
        <v>13</v>
      </c>
      <c r="J137" s="375"/>
      <c r="K137" s="11"/>
      <c r="L137" s="11"/>
      <c r="N137" s="379" t="s">
        <v>2</v>
      </c>
      <c r="O137" s="379"/>
      <c r="P137" s="380" t="s">
        <v>2</v>
      </c>
      <c r="Q137" s="380"/>
      <c r="R137" s="365" t="s">
        <v>2</v>
      </c>
      <c r="S137" s="365"/>
      <c r="T137" s="365"/>
      <c r="U137" s="375" t="s">
        <v>13</v>
      </c>
      <c r="V137" s="375"/>
      <c r="W137" s="11"/>
      <c r="X137" s="11"/>
      <c r="Y137" s="3"/>
    </row>
    <row r="138" spans="1:25" x14ac:dyDescent="0.25">
      <c r="A138" s="1" t="s">
        <v>8</v>
      </c>
      <c r="B138" s="6" t="s">
        <v>4</v>
      </c>
      <c r="C138" s="6" t="s">
        <v>5</v>
      </c>
      <c r="D138" s="4" t="s">
        <v>4</v>
      </c>
      <c r="E138" s="4" t="s">
        <v>5</v>
      </c>
      <c r="F138" s="249" t="s">
        <v>4</v>
      </c>
      <c r="G138" s="249" t="s">
        <v>5</v>
      </c>
      <c r="H138" s="35" t="s">
        <v>2</v>
      </c>
      <c r="I138" s="12" t="s">
        <v>4</v>
      </c>
      <c r="J138" s="12" t="s">
        <v>5</v>
      </c>
      <c r="K138" s="12" t="s">
        <v>4</v>
      </c>
      <c r="L138" s="12" t="s">
        <v>5</v>
      </c>
      <c r="N138" s="6" t="s">
        <v>4</v>
      </c>
      <c r="O138" s="6" t="s">
        <v>5</v>
      </c>
      <c r="P138" s="4" t="s">
        <v>4</v>
      </c>
      <c r="Q138" s="4" t="s">
        <v>5</v>
      </c>
      <c r="R138" s="249" t="s">
        <v>4</v>
      </c>
      <c r="S138" s="249" t="s">
        <v>5</v>
      </c>
      <c r="T138" s="35" t="s">
        <v>2</v>
      </c>
      <c r="U138" s="12" t="s">
        <v>4</v>
      </c>
      <c r="V138" s="12" t="s">
        <v>5</v>
      </c>
      <c r="W138" s="12" t="s">
        <v>4</v>
      </c>
      <c r="X138" s="12" t="s">
        <v>5</v>
      </c>
    </row>
    <row r="139" spans="1:25" x14ac:dyDescent="0.25">
      <c r="A139" s="33">
        <v>1</v>
      </c>
      <c r="B139" s="5">
        <v>0</v>
      </c>
      <c r="C139" s="5">
        <v>0</v>
      </c>
      <c r="D139" s="8">
        <v>0</v>
      </c>
      <c r="E139" s="8">
        <v>0</v>
      </c>
      <c r="F139" s="22">
        <v>0</v>
      </c>
      <c r="G139" s="22">
        <v>0</v>
      </c>
      <c r="H139" s="250">
        <v>0</v>
      </c>
      <c r="I139" s="36" t="e">
        <v>#DIV/0!</v>
      </c>
      <c r="J139" s="36" t="e">
        <v>#DIV/0!</v>
      </c>
      <c r="K139" s="10">
        <v>0</v>
      </c>
      <c r="L139" s="10">
        <v>0</v>
      </c>
      <c r="N139" s="5">
        <v>0</v>
      </c>
      <c r="O139" s="5">
        <v>0</v>
      </c>
      <c r="P139" s="8">
        <v>0</v>
      </c>
      <c r="Q139" s="8">
        <v>0</v>
      </c>
      <c r="R139" s="22">
        <v>0</v>
      </c>
      <c r="S139" s="22">
        <v>0</v>
      </c>
      <c r="T139" s="250">
        <v>0</v>
      </c>
      <c r="U139" s="36" t="e">
        <v>#DIV/0!</v>
      </c>
      <c r="V139" s="36" t="e">
        <v>#DIV/0!</v>
      </c>
      <c r="W139" s="10">
        <v>0</v>
      </c>
      <c r="X139" s="10">
        <v>0</v>
      </c>
      <c r="Y139" s="33"/>
    </row>
    <row r="140" spans="1:25" x14ac:dyDescent="0.25">
      <c r="A140" s="33">
        <v>2</v>
      </c>
      <c r="B140" s="5">
        <v>0</v>
      </c>
      <c r="C140" s="5">
        <v>0</v>
      </c>
      <c r="D140" s="8">
        <v>0</v>
      </c>
      <c r="E140" s="8">
        <v>0</v>
      </c>
      <c r="F140" s="22">
        <v>0</v>
      </c>
      <c r="G140" s="22">
        <v>0</v>
      </c>
      <c r="H140" s="250">
        <v>0</v>
      </c>
      <c r="I140" s="36" t="e">
        <v>#DIV/0!</v>
      </c>
      <c r="J140" s="36" t="e">
        <v>#DIV/0!</v>
      </c>
      <c r="K140" s="10">
        <v>0</v>
      </c>
      <c r="L140" s="10">
        <v>0</v>
      </c>
      <c r="N140" s="5">
        <v>0</v>
      </c>
      <c r="O140" s="5">
        <v>0</v>
      </c>
      <c r="P140" s="8">
        <v>0</v>
      </c>
      <c r="Q140" s="8">
        <v>0</v>
      </c>
      <c r="R140" s="22">
        <v>0</v>
      </c>
      <c r="S140" s="22">
        <v>0</v>
      </c>
      <c r="T140" s="250">
        <v>0</v>
      </c>
      <c r="U140" s="36" t="e">
        <v>#DIV/0!</v>
      </c>
      <c r="V140" s="36" t="e">
        <v>#DIV/0!</v>
      </c>
      <c r="W140" s="10">
        <v>0</v>
      </c>
      <c r="X140" s="10">
        <v>0</v>
      </c>
      <c r="Y140" s="33"/>
    </row>
    <row r="141" spans="1:25" x14ac:dyDescent="0.25">
      <c r="A141" s="33">
        <v>3</v>
      </c>
      <c r="B141" s="5">
        <v>0</v>
      </c>
      <c r="C141" s="5">
        <v>0</v>
      </c>
      <c r="D141" s="8">
        <v>0</v>
      </c>
      <c r="E141" s="8">
        <v>0</v>
      </c>
      <c r="F141" s="22">
        <v>0</v>
      </c>
      <c r="G141" s="22">
        <v>0</v>
      </c>
      <c r="H141" s="250">
        <v>0</v>
      </c>
      <c r="I141" s="36" t="e">
        <v>#DIV/0!</v>
      </c>
      <c r="J141" s="36" t="e">
        <v>#DIV/0!</v>
      </c>
      <c r="K141" s="10">
        <v>0</v>
      </c>
      <c r="L141" s="10">
        <v>0</v>
      </c>
      <c r="N141" s="5">
        <v>0</v>
      </c>
      <c r="O141" s="5">
        <v>0</v>
      </c>
      <c r="P141" s="8">
        <v>0</v>
      </c>
      <c r="Q141" s="8">
        <v>0</v>
      </c>
      <c r="R141" s="22">
        <v>0</v>
      </c>
      <c r="S141" s="22">
        <v>0</v>
      </c>
      <c r="T141" s="250">
        <v>0</v>
      </c>
      <c r="U141" s="36" t="e">
        <v>#DIV/0!</v>
      </c>
      <c r="V141" s="36" t="e">
        <v>#DIV/0!</v>
      </c>
      <c r="W141" s="10">
        <v>0</v>
      </c>
      <c r="X141" s="10">
        <v>0</v>
      </c>
      <c r="Y141" s="33"/>
    </row>
    <row r="142" spans="1:25" x14ac:dyDescent="0.25">
      <c r="A142" s="33">
        <v>4</v>
      </c>
      <c r="B142" s="5">
        <v>0</v>
      </c>
      <c r="C142" s="5">
        <v>0</v>
      </c>
      <c r="D142" s="8">
        <v>0</v>
      </c>
      <c r="E142" s="8">
        <v>0</v>
      </c>
      <c r="F142" s="22">
        <v>0</v>
      </c>
      <c r="G142" s="22">
        <v>0</v>
      </c>
      <c r="H142" s="250">
        <v>0</v>
      </c>
      <c r="I142" s="36" t="e">
        <v>#DIV/0!</v>
      </c>
      <c r="J142" s="36" t="e">
        <v>#DIV/0!</v>
      </c>
      <c r="K142" s="10">
        <v>0</v>
      </c>
      <c r="L142" s="10">
        <v>0</v>
      </c>
      <c r="N142" s="5">
        <v>0</v>
      </c>
      <c r="O142" s="5">
        <v>0</v>
      </c>
      <c r="P142" s="8">
        <v>0</v>
      </c>
      <c r="Q142" s="8">
        <v>0</v>
      </c>
      <c r="R142" s="22">
        <v>0</v>
      </c>
      <c r="S142" s="22">
        <v>0</v>
      </c>
      <c r="T142" s="250">
        <v>0</v>
      </c>
      <c r="U142" s="36" t="e">
        <v>#DIV/0!</v>
      </c>
      <c r="V142" s="36" t="e">
        <v>#DIV/0!</v>
      </c>
      <c r="W142" s="10">
        <v>0</v>
      </c>
      <c r="X142" s="10">
        <v>0</v>
      </c>
      <c r="Y142" s="33"/>
    </row>
    <row r="143" spans="1:25" x14ac:dyDescent="0.25">
      <c r="A143" s="33">
        <v>5</v>
      </c>
      <c r="B143" s="5">
        <v>0</v>
      </c>
      <c r="C143" s="5">
        <v>0</v>
      </c>
      <c r="D143" s="8">
        <v>0</v>
      </c>
      <c r="E143" s="8">
        <v>0</v>
      </c>
      <c r="F143" s="22">
        <v>0</v>
      </c>
      <c r="G143" s="22">
        <v>0</v>
      </c>
      <c r="H143" s="250">
        <v>0</v>
      </c>
      <c r="I143" s="36" t="e">
        <v>#DIV/0!</v>
      </c>
      <c r="J143" s="36" t="e">
        <v>#DIV/0!</v>
      </c>
      <c r="K143" s="10">
        <v>0</v>
      </c>
      <c r="L143" s="10">
        <v>0</v>
      </c>
      <c r="N143" s="5">
        <v>0</v>
      </c>
      <c r="O143" s="5">
        <v>0</v>
      </c>
      <c r="P143" s="8">
        <v>0</v>
      </c>
      <c r="Q143" s="8">
        <v>0</v>
      </c>
      <c r="R143" s="22">
        <v>0</v>
      </c>
      <c r="S143" s="22">
        <v>0</v>
      </c>
      <c r="T143" s="250">
        <v>0</v>
      </c>
      <c r="U143" s="36" t="e">
        <v>#DIV/0!</v>
      </c>
      <c r="V143" s="36" t="e">
        <v>#DIV/0!</v>
      </c>
      <c r="W143" s="10">
        <v>0</v>
      </c>
      <c r="X143" s="10">
        <v>0</v>
      </c>
      <c r="Y143" s="33"/>
    </row>
    <row r="144" spans="1:25" x14ac:dyDescent="0.25">
      <c r="A144" s="33">
        <v>6</v>
      </c>
      <c r="B144" s="5">
        <v>0</v>
      </c>
      <c r="C144" s="5">
        <v>0</v>
      </c>
      <c r="D144" s="8">
        <v>0</v>
      </c>
      <c r="E144" s="8">
        <v>0</v>
      </c>
      <c r="F144" s="22">
        <v>0</v>
      </c>
      <c r="G144" s="22">
        <v>0</v>
      </c>
      <c r="H144" s="250">
        <v>0</v>
      </c>
      <c r="I144" s="36" t="e">
        <v>#DIV/0!</v>
      </c>
      <c r="J144" s="36" t="e">
        <v>#DIV/0!</v>
      </c>
      <c r="K144" s="10">
        <v>0</v>
      </c>
      <c r="L144" s="10">
        <v>0</v>
      </c>
      <c r="N144" s="5">
        <v>0</v>
      </c>
      <c r="O144" s="5">
        <v>0</v>
      </c>
      <c r="P144" s="8">
        <v>0</v>
      </c>
      <c r="Q144" s="8">
        <v>0</v>
      </c>
      <c r="R144" s="22">
        <v>0</v>
      </c>
      <c r="S144" s="22">
        <v>0</v>
      </c>
      <c r="T144" s="250">
        <v>0</v>
      </c>
      <c r="U144" s="36" t="e">
        <v>#DIV/0!</v>
      </c>
      <c r="V144" s="36" t="e">
        <v>#DIV/0!</v>
      </c>
      <c r="W144" s="10">
        <v>0</v>
      </c>
      <c r="X144" s="10">
        <v>0</v>
      </c>
      <c r="Y144" s="33"/>
    </row>
    <row r="145" spans="1:25" x14ac:dyDescent="0.25">
      <c r="A145" s="33">
        <v>7</v>
      </c>
      <c r="B145" s="5">
        <v>0</v>
      </c>
      <c r="C145" s="5">
        <v>0</v>
      </c>
      <c r="D145" s="8">
        <v>0</v>
      </c>
      <c r="E145" s="8">
        <v>0</v>
      </c>
      <c r="F145" s="22">
        <v>0</v>
      </c>
      <c r="G145" s="22">
        <v>0</v>
      </c>
      <c r="H145" s="250">
        <v>0</v>
      </c>
      <c r="I145" s="36" t="e">
        <v>#DIV/0!</v>
      </c>
      <c r="J145" s="36" t="e">
        <v>#DIV/0!</v>
      </c>
      <c r="K145" s="10">
        <v>0</v>
      </c>
      <c r="L145" s="10">
        <v>0</v>
      </c>
      <c r="N145" s="5">
        <v>0</v>
      </c>
      <c r="O145" s="5">
        <v>0</v>
      </c>
      <c r="P145" s="8">
        <v>0</v>
      </c>
      <c r="Q145" s="8">
        <v>0</v>
      </c>
      <c r="R145" s="22">
        <v>0</v>
      </c>
      <c r="S145" s="22">
        <v>0</v>
      </c>
      <c r="T145" s="250">
        <v>0</v>
      </c>
      <c r="U145" s="36" t="e">
        <v>#DIV/0!</v>
      </c>
      <c r="V145" s="36" t="e">
        <v>#DIV/0!</v>
      </c>
      <c r="W145" s="10">
        <v>0</v>
      </c>
      <c r="X145" s="10">
        <v>0</v>
      </c>
      <c r="Y145" s="33"/>
    </row>
    <row r="146" spans="1:25" x14ac:dyDescent="0.25">
      <c r="A146" s="34">
        <v>8</v>
      </c>
      <c r="B146" s="19">
        <v>0</v>
      </c>
      <c r="C146" s="19">
        <v>0</v>
      </c>
      <c r="D146" s="20">
        <v>0</v>
      </c>
      <c r="E146" s="20">
        <v>0</v>
      </c>
      <c r="F146" s="23">
        <v>0</v>
      </c>
      <c r="G146" s="23">
        <v>0</v>
      </c>
      <c r="H146" s="251">
        <v>0</v>
      </c>
      <c r="I146" s="37" t="e">
        <v>#DIV/0!</v>
      </c>
      <c r="J146" s="37" t="e">
        <v>#DIV/0!</v>
      </c>
      <c r="K146" s="21">
        <v>0</v>
      </c>
      <c r="L146" s="21">
        <v>0</v>
      </c>
      <c r="N146" s="19">
        <v>0</v>
      </c>
      <c r="O146" s="19">
        <v>0</v>
      </c>
      <c r="P146" s="20">
        <v>0</v>
      </c>
      <c r="Q146" s="20">
        <v>0</v>
      </c>
      <c r="R146" s="23">
        <v>0</v>
      </c>
      <c r="S146" s="23">
        <v>0</v>
      </c>
      <c r="T146" s="251">
        <v>0</v>
      </c>
      <c r="U146" s="37" t="e">
        <v>#DIV/0!</v>
      </c>
      <c r="V146" s="37" t="e">
        <v>#DIV/0!</v>
      </c>
      <c r="W146" s="21">
        <v>0</v>
      </c>
      <c r="X146" s="21">
        <v>0</v>
      </c>
      <c r="Y146" s="34"/>
    </row>
    <row r="147" spans="1:25" x14ac:dyDescent="0.25">
      <c r="A147" s="34">
        <v>9</v>
      </c>
      <c r="B147" s="19">
        <v>0</v>
      </c>
      <c r="C147" s="19">
        <v>0</v>
      </c>
      <c r="D147" s="20">
        <v>0</v>
      </c>
      <c r="E147" s="20">
        <v>0</v>
      </c>
      <c r="F147" s="23">
        <v>0</v>
      </c>
      <c r="G147" s="23">
        <v>0</v>
      </c>
      <c r="H147" s="251">
        <v>0</v>
      </c>
      <c r="I147" s="37" t="e">
        <v>#DIV/0!</v>
      </c>
      <c r="J147" s="37" t="e">
        <v>#DIV/0!</v>
      </c>
      <c r="K147" s="21">
        <v>0</v>
      </c>
      <c r="L147" s="21">
        <v>0</v>
      </c>
      <c r="N147" s="19">
        <v>0</v>
      </c>
      <c r="O147" s="19">
        <v>0</v>
      </c>
      <c r="P147" s="20">
        <v>0</v>
      </c>
      <c r="Q147" s="20">
        <v>0</v>
      </c>
      <c r="R147" s="23">
        <v>0</v>
      </c>
      <c r="S147" s="23">
        <v>0</v>
      </c>
      <c r="T147" s="251">
        <v>0</v>
      </c>
      <c r="U147" s="37" t="e">
        <v>#DIV/0!</v>
      </c>
      <c r="V147" s="37" t="e">
        <v>#DIV/0!</v>
      </c>
      <c r="W147" s="21">
        <v>0</v>
      </c>
      <c r="X147" s="21">
        <v>0</v>
      </c>
      <c r="Y147" s="34"/>
    </row>
    <row r="148" spans="1:25" x14ac:dyDescent="0.25">
      <c r="A148" s="34">
        <v>10</v>
      </c>
      <c r="B148" s="19">
        <v>0</v>
      </c>
      <c r="C148" s="19">
        <v>0</v>
      </c>
      <c r="D148" s="20">
        <v>0</v>
      </c>
      <c r="E148" s="20">
        <v>0</v>
      </c>
      <c r="F148" s="23">
        <v>0</v>
      </c>
      <c r="G148" s="23">
        <v>0</v>
      </c>
      <c r="H148" s="251">
        <v>0</v>
      </c>
      <c r="I148" s="37" t="e">
        <v>#DIV/0!</v>
      </c>
      <c r="J148" s="37" t="e">
        <v>#DIV/0!</v>
      </c>
      <c r="K148" s="21">
        <v>0</v>
      </c>
      <c r="L148" s="21">
        <v>0</v>
      </c>
      <c r="N148" s="19">
        <v>0</v>
      </c>
      <c r="O148" s="19">
        <v>0</v>
      </c>
      <c r="P148" s="20">
        <v>0</v>
      </c>
      <c r="Q148" s="20">
        <v>0</v>
      </c>
      <c r="R148" s="23">
        <v>0</v>
      </c>
      <c r="S148" s="23">
        <v>0</v>
      </c>
      <c r="T148" s="251">
        <v>0</v>
      </c>
      <c r="U148" s="37" t="e">
        <v>#DIV/0!</v>
      </c>
      <c r="V148" s="37" t="e">
        <v>#DIV/0!</v>
      </c>
      <c r="W148" s="21">
        <v>0</v>
      </c>
      <c r="X148" s="21">
        <v>0</v>
      </c>
      <c r="Y148" s="34"/>
    </row>
    <row r="149" spans="1:25" x14ac:dyDescent="0.25">
      <c r="A149" s="33">
        <v>11</v>
      </c>
      <c r="B149" s="5">
        <v>0</v>
      </c>
      <c r="C149" s="5">
        <v>0</v>
      </c>
      <c r="D149" s="8">
        <v>0</v>
      </c>
      <c r="E149" s="8">
        <v>0</v>
      </c>
      <c r="F149" s="22">
        <v>0</v>
      </c>
      <c r="G149" s="22">
        <v>0</v>
      </c>
      <c r="H149" s="250">
        <v>0</v>
      </c>
      <c r="I149" s="36" t="e">
        <v>#DIV/0!</v>
      </c>
      <c r="J149" s="36" t="e">
        <v>#DIV/0!</v>
      </c>
      <c r="K149" s="10">
        <v>0</v>
      </c>
      <c r="L149" s="10">
        <v>0</v>
      </c>
      <c r="N149" s="5">
        <v>0</v>
      </c>
      <c r="O149" s="5">
        <v>0</v>
      </c>
      <c r="P149" s="8">
        <v>0</v>
      </c>
      <c r="Q149" s="8">
        <v>0</v>
      </c>
      <c r="R149" s="22">
        <v>0</v>
      </c>
      <c r="S149" s="22">
        <v>0</v>
      </c>
      <c r="T149" s="250">
        <v>0</v>
      </c>
      <c r="U149" s="36" t="e">
        <v>#DIV/0!</v>
      </c>
      <c r="V149" s="36" t="e">
        <v>#DIV/0!</v>
      </c>
      <c r="W149" s="10">
        <v>0</v>
      </c>
      <c r="X149" s="10">
        <v>0</v>
      </c>
      <c r="Y149" s="33"/>
    </row>
    <row r="150" spans="1:25" x14ac:dyDescent="0.25">
      <c r="A150" s="33">
        <v>12</v>
      </c>
      <c r="B150" s="5">
        <v>0</v>
      </c>
      <c r="C150" s="5">
        <v>0</v>
      </c>
      <c r="D150" s="8">
        <v>0</v>
      </c>
      <c r="E150" s="8">
        <v>0</v>
      </c>
      <c r="F150" s="22">
        <v>0</v>
      </c>
      <c r="G150" s="22">
        <v>0</v>
      </c>
      <c r="H150" s="250">
        <v>0</v>
      </c>
      <c r="I150" s="36" t="e">
        <v>#DIV/0!</v>
      </c>
      <c r="J150" s="36" t="e">
        <v>#DIV/0!</v>
      </c>
      <c r="K150" s="10">
        <v>0</v>
      </c>
      <c r="L150" s="10">
        <v>0</v>
      </c>
      <c r="N150" s="5">
        <v>0</v>
      </c>
      <c r="O150" s="5">
        <v>0</v>
      </c>
      <c r="P150" s="8">
        <v>0</v>
      </c>
      <c r="Q150" s="8">
        <v>0</v>
      </c>
      <c r="R150" s="22">
        <v>0</v>
      </c>
      <c r="S150" s="22">
        <v>0</v>
      </c>
      <c r="T150" s="250">
        <v>0</v>
      </c>
      <c r="U150" s="36" t="e">
        <v>#DIV/0!</v>
      </c>
      <c r="V150" s="36" t="e">
        <v>#DIV/0!</v>
      </c>
      <c r="W150" s="10">
        <v>0</v>
      </c>
      <c r="X150" s="10">
        <v>0</v>
      </c>
      <c r="Y150" s="33"/>
    </row>
    <row r="151" spans="1:25" x14ac:dyDescent="0.25">
      <c r="A151" s="33">
        <v>13</v>
      </c>
      <c r="B151" s="5">
        <v>0</v>
      </c>
      <c r="C151" s="5">
        <v>0</v>
      </c>
      <c r="D151" s="8">
        <v>0</v>
      </c>
      <c r="E151" s="8">
        <v>0</v>
      </c>
      <c r="F151" s="22">
        <v>0</v>
      </c>
      <c r="G151" s="22">
        <v>0</v>
      </c>
      <c r="H151" s="250">
        <v>0</v>
      </c>
      <c r="I151" s="36" t="e">
        <v>#DIV/0!</v>
      </c>
      <c r="J151" s="36" t="e">
        <v>#DIV/0!</v>
      </c>
      <c r="K151" s="10">
        <v>0</v>
      </c>
      <c r="L151" s="10">
        <v>0</v>
      </c>
      <c r="N151" s="5">
        <v>0</v>
      </c>
      <c r="O151" s="5">
        <v>0</v>
      </c>
      <c r="P151" s="8">
        <v>0</v>
      </c>
      <c r="Q151" s="8">
        <v>0</v>
      </c>
      <c r="R151" s="22">
        <v>0</v>
      </c>
      <c r="S151" s="22">
        <v>0</v>
      </c>
      <c r="T151" s="250">
        <v>0</v>
      </c>
      <c r="U151" s="36" t="e">
        <v>#DIV/0!</v>
      </c>
      <c r="V151" s="36" t="e">
        <v>#DIV/0!</v>
      </c>
      <c r="W151" s="10">
        <v>0</v>
      </c>
      <c r="X151" s="10">
        <v>0</v>
      </c>
      <c r="Y151" s="33"/>
    </row>
    <row r="152" spans="1:25" x14ac:dyDescent="0.25">
      <c r="A152" s="33">
        <v>14</v>
      </c>
      <c r="B152" s="5">
        <v>0</v>
      </c>
      <c r="C152" s="5">
        <v>0</v>
      </c>
      <c r="D152" s="8">
        <v>0</v>
      </c>
      <c r="E152" s="8">
        <v>0</v>
      </c>
      <c r="F152" s="22">
        <v>0</v>
      </c>
      <c r="G152" s="22">
        <v>0</v>
      </c>
      <c r="H152" s="250">
        <v>0</v>
      </c>
      <c r="I152" s="36" t="e">
        <v>#DIV/0!</v>
      </c>
      <c r="J152" s="36" t="e">
        <v>#DIV/0!</v>
      </c>
      <c r="K152" s="10">
        <v>0</v>
      </c>
      <c r="L152" s="10">
        <v>0</v>
      </c>
      <c r="N152" s="5">
        <v>0</v>
      </c>
      <c r="O152" s="5">
        <v>0</v>
      </c>
      <c r="P152" s="8">
        <v>0</v>
      </c>
      <c r="Q152" s="8">
        <v>0</v>
      </c>
      <c r="R152" s="22">
        <v>0</v>
      </c>
      <c r="S152" s="22">
        <v>0</v>
      </c>
      <c r="T152" s="250">
        <v>0</v>
      </c>
      <c r="U152" s="36" t="e">
        <v>#DIV/0!</v>
      </c>
      <c r="V152" s="36" t="e">
        <v>#DIV/0!</v>
      </c>
      <c r="W152" s="10">
        <v>0</v>
      </c>
      <c r="X152" s="10">
        <v>0</v>
      </c>
      <c r="Y152" s="33"/>
    </row>
    <row r="153" spans="1:25" x14ac:dyDescent="0.25">
      <c r="A153" s="33">
        <v>15</v>
      </c>
      <c r="B153" s="5">
        <v>0</v>
      </c>
      <c r="C153" s="5">
        <v>0</v>
      </c>
      <c r="D153" s="8">
        <v>0</v>
      </c>
      <c r="E153" s="8">
        <v>0</v>
      </c>
      <c r="F153" s="22">
        <v>0</v>
      </c>
      <c r="G153" s="22">
        <v>0</v>
      </c>
      <c r="H153" s="250">
        <v>0</v>
      </c>
      <c r="I153" s="36" t="e">
        <v>#DIV/0!</v>
      </c>
      <c r="J153" s="36" t="e">
        <v>#DIV/0!</v>
      </c>
      <c r="K153" s="10">
        <v>0</v>
      </c>
      <c r="L153" s="10">
        <v>0</v>
      </c>
      <c r="N153" s="5">
        <v>0</v>
      </c>
      <c r="O153" s="5">
        <v>0</v>
      </c>
      <c r="P153" s="8">
        <v>0</v>
      </c>
      <c r="Q153" s="8">
        <v>0</v>
      </c>
      <c r="R153" s="22">
        <v>0</v>
      </c>
      <c r="S153" s="22">
        <v>0</v>
      </c>
      <c r="T153" s="250">
        <v>0</v>
      </c>
      <c r="U153" s="36" t="e">
        <v>#DIV/0!</v>
      </c>
      <c r="V153" s="36" t="e">
        <v>#DIV/0!</v>
      </c>
      <c r="W153" s="10">
        <v>0</v>
      </c>
      <c r="X153" s="10">
        <v>0</v>
      </c>
      <c r="Y153" s="33"/>
    </row>
    <row r="154" spans="1:25" x14ac:dyDescent="0.25">
      <c r="A154" s="33">
        <v>16</v>
      </c>
      <c r="B154" s="5">
        <v>0</v>
      </c>
      <c r="C154" s="5">
        <v>0</v>
      </c>
      <c r="D154" s="8">
        <v>0</v>
      </c>
      <c r="E154" s="8">
        <v>0</v>
      </c>
      <c r="F154" s="22">
        <v>0</v>
      </c>
      <c r="G154" s="22">
        <v>0</v>
      </c>
      <c r="H154" s="250">
        <v>0</v>
      </c>
      <c r="I154" s="36" t="e">
        <v>#DIV/0!</v>
      </c>
      <c r="J154" s="36" t="e">
        <v>#DIV/0!</v>
      </c>
      <c r="K154" s="10">
        <v>0</v>
      </c>
      <c r="L154" s="10">
        <v>0</v>
      </c>
      <c r="N154" s="5">
        <v>0</v>
      </c>
      <c r="O154" s="5">
        <v>0</v>
      </c>
      <c r="P154" s="8">
        <v>0</v>
      </c>
      <c r="Q154" s="8">
        <v>0</v>
      </c>
      <c r="R154" s="22">
        <v>0</v>
      </c>
      <c r="S154" s="22">
        <v>0</v>
      </c>
      <c r="T154" s="250">
        <v>0</v>
      </c>
      <c r="U154" s="36" t="e">
        <v>#DIV/0!</v>
      </c>
      <c r="V154" s="36" t="e">
        <v>#DIV/0!</v>
      </c>
      <c r="W154" s="10">
        <v>0</v>
      </c>
      <c r="X154" s="10">
        <v>0</v>
      </c>
      <c r="Y154" s="33"/>
    </row>
    <row r="155" spans="1:25" x14ac:dyDescent="0.25">
      <c r="A155" s="34">
        <v>17</v>
      </c>
      <c r="B155" s="19">
        <v>0</v>
      </c>
      <c r="C155" s="19">
        <v>0</v>
      </c>
      <c r="D155" s="20">
        <v>0</v>
      </c>
      <c r="E155" s="20">
        <v>0</v>
      </c>
      <c r="F155" s="23">
        <v>0</v>
      </c>
      <c r="G155" s="23">
        <v>0</v>
      </c>
      <c r="H155" s="251">
        <v>0</v>
      </c>
      <c r="I155" s="37" t="e">
        <v>#DIV/0!</v>
      </c>
      <c r="J155" s="37" t="e">
        <v>#DIV/0!</v>
      </c>
      <c r="K155" s="21">
        <v>0</v>
      </c>
      <c r="L155" s="21">
        <v>0</v>
      </c>
      <c r="N155" s="19">
        <v>0</v>
      </c>
      <c r="O155" s="19">
        <v>0</v>
      </c>
      <c r="P155" s="20">
        <v>0</v>
      </c>
      <c r="Q155" s="20">
        <v>0</v>
      </c>
      <c r="R155" s="23">
        <v>0</v>
      </c>
      <c r="S155" s="23">
        <v>0</v>
      </c>
      <c r="T155" s="251">
        <v>0</v>
      </c>
      <c r="U155" s="37" t="e">
        <v>#DIV/0!</v>
      </c>
      <c r="V155" s="37" t="e">
        <v>#DIV/0!</v>
      </c>
      <c r="W155" s="21">
        <v>0</v>
      </c>
      <c r="X155" s="21">
        <v>0</v>
      </c>
      <c r="Y155" s="34"/>
    </row>
    <row r="156" spans="1:25" x14ac:dyDescent="0.25">
      <c r="A156" s="34">
        <v>18</v>
      </c>
      <c r="B156" s="19">
        <v>0</v>
      </c>
      <c r="C156" s="19">
        <v>0</v>
      </c>
      <c r="D156" s="20">
        <v>0</v>
      </c>
      <c r="E156" s="20">
        <v>0</v>
      </c>
      <c r="F156" s="23">
        <v>0</v>
      </c>
      <c r="G156" s="23">
        <v>0</v>
      </c>
      <c r="H156" s="251">
        <v>0</v>
      </c>
      <c r="I156" s="37" t="e">
        <v>#DIV/0!</v>
      </c>
      <c r="J156" s="37" t="e">
        <v>#DIV/0!</v>
      </c>
      <c r="K156" s="21">
        <v>0</v>
      </c>
      <c r="L156" s="21">
        <v>0</v>
      </c>
      <c r="N156" s="19">
        <v>0</v>
      </c>
      <c r="O156" s="19">
        <v>0</v>
      </c>
      <c r="P156" s="20">
        <v>0</v>
      </c>
      <c r="Q156" s="20">
        <v>0</v>
      </c>
      <c r="R156" s="23">
        <v>0</v>
      </c>
      <c r="S156" s="23">
        <v>0</v>
      </c>
      <c r="T156" s="251">
        <v>0</v>
      </c>
      <c r="U156" s="37" t="e">
        <v>#DIV/0!</v>
      </c>
      <c r="V156" s="37" t="e">
        <v>#DIV/0!</v>
      </c>
      <c r="W156" s="21">
        <v>0</v>
      </c>
      <c r="X156" s="21">
        <v>0</v>
      </c>
      <c r="Y156" s="34"/>
    </row>
    <row r="157" spans="1:25" x14ac:dyDescent="0.25">
      <c r="A157" s="34">
        <v>19</v>
      </c>
      <c r="B157" s="19">
        <v>0</v>
      </c>
      <c r="C157" s="19">
        <v>0</v>
      </c>
      <c r="D157" s="20">
        <v>0</v>
      </c>
      <c r="E157" s="20">
        <v>0</v>
      </c>
      <c r="F157" s="23">
        <v>0</v>
      </c>
      <c r="G157" s="23">
        <v>0</v>
      </c>
      <c r="H157" s="251">
        <v>0</v>
      </c>
      <c r="I157" s="37" t="e">
        <v>#DIV/0!</v>
      </c>
      <c r="J157" s="37" t="e">
        <v>#DIV/0!</v>
      </c>
      <c r="K157" s="21">
        <v>0</v>
      </c>
      <c r="L157" s="21">
        <v>0</v>
      </c>
      <c r="N157" s="19">
        <v>0</v>
      </c>
      <c r="O157" s="19">
        <v>0</v>
      </c>
      <c r="P157" s="20">
        <v>0</v>
      </c>
      <c r="Q157" s="20">
        <v>0</v>
      </c>
      <c r="R157" s="23">
        <v>0</v>
      </c>
      <c r="S157" s="23">
        <v>0</v>
      </c>
      <c r="T157" s="251">
        <v>0</v>
      </c>
      <c r="U157" s="37" t="e">
        <v>#DIV/0!</v>
      </c>
      <c r="V157" s="37" t="e">
        <v>#DIV/0!</v>
      </c>
      <c r="W157" s="21">
        <v>0</v>
      </c>
      <c r="X157" s="21">
        <v>0</v>
      </c>
      <c r="Y157" s="34"/>
    </row>
    <row r="158" spans="1:25" x14ac:dyDescent="0.25">
      <c r="A158" s="33">
        <v>20</v>
      </c>
      <c r="B158" s="5">
        <v>0</v>
      </c>
      <c r="C158" s="5">
        <v>0</v>
      </c>
      <c r="D158" s="8">
        <v>0</v>
      </c>
      <c r="E158" s="8">
        <v>0</v>
      </c>
      <c r="F158" s="22">
        <v>0</v>
      </c>
      <c r="G158" s="22">
        <v>0</v>
      </c>
      <c r="H158" s="250">
        <v>0</v>
      </c>
      <c r="I158" s="36" t="e">
        <v>#DIV/0!</v>
      </c>
      <c r="J158" s="36" t="e">
        <v>#DIV/0!</v>
      </c>
      <c r="K158" s="10">
        <v>0</v>
      </c>
      <c r="L158" s="10">
        <v>0</v>
      </c>
      <c r="N158" s="5">
        <v>0</v>
      </c>
      <c r="O158" s="5">
        <v>0</v>
      </c>
      <c r="P158" s="8">
        <v>0</v>
      </c>
      <c r="Q158" s="8">
        <v>0</v>
      </c>
      <c r="R158" s="22">
        <v>0</v>
      </c>
      <c r="S158" s="22">
        <v>0</v>
      </c>
      <c r="T158" s="250">
        <v>0</v>
      </c>
      <c r="U158" s="36" t="e">
        <v>#DIV/0!</v>
      </c>
      <c r="V158" s="36" t="e">
        <v>#DIV/0!</v>
      </c>
      <c r="W158" s="10">
        <v>0</v>
      </c>
      <c r="X158" s="10">
        <v>0</v>
      </c>
      <c r="Y158" s="33"/>
    </row>
    <row r="159" spans="1:25" x14ac:dyDescent="0.25">
      <c r="A159" s="33">
        <v>21</v>
      </c>
      <c r="B159" s="5">
        <v>0</v>
      </c>
      <c r="C159" s="5">
        <v>0</v>
      </c>
      <c r="D159" s="8">
        <v>0</v>
      </c>
      <c r="E159" s="8">
        <v>0</v>
      </c>
      <c r="F159" s="22">
        <v>0</v>
      </c>
      <c r="G159" s="22">
        <v>0</v>
      </c>
      <c r="H159" s="250">
        <v>0</v>
      </c>
      <c r="I159" s="36" t="e">
        <v>#DIV/0!</v>
      </c>
      <c r="J159" s="36" t="e">
        <v>#DIV/0!</v>
      </c>
      <c r="K159" s="10">
        <v>0</v>
      </c>
      <c r="L159" s="10">
        <v>0</v>
      </c>
      <c r="N159" s="5">
        <v>0</v>
      </c>
      <c r="O159" s="5">
        <v>0</v>
      </c>
      <c r="P159" s="8">
        <v>0</v>
      </c>
      <c r="Q159" s="8">
        <v>0</v>
      </c>
      <c r="R159" s="22">
        <v>0</v>
      </c>
      <c r="S159" s="22">
        <v>0</v>
      </c>
      <c r="T159" s="250">
        <v>0</v>
      </c>
      <c r="U159" s="36" t="e">
        <v>#DIV/0!</v>
      </c>
      <c r="V159" s="36" t="e">
        <v>#DIV/0!</v>
      </c>
      <c r="W159" s="10">
        <v>0</v>
      </c>
      <c r="X159" s="10">
        <v>0</v>
      </c>
      <c r="Y159" s="33"/>
    </row>
    <row r="160" spans="1:25" x14ac:dyDescent="0.25">
      <c r="A160" s="33">
        <v>22</v>
      </c>
      <c r="B160" s="5">
        <v>0</v>
      </c>
      <c r="C160" s="5">
        <v>0</v>
      </c>
      <c r="D160" s="8">
        <v>0</v>
      </c>
      <c r="E160" s="8">
        <v>0</v>
      </c>
      <c r="F160" s="22">
        <v>0</v>
      </c>
      <c r="G160" s="22">
        <v>0</v>
      </c>
      <c r="H160" s="250">
        <v>0</v>
      </c>
      <c r="I160" s="36" t="e">
        <v>#DIV/0!</v>
      </c>
      <c r="J160" s="36" t="e">
        <v>#DIV/0!</v>
      </c>
      <c r="K160" s="10">
        <v>0</v>
      </c>
      <c r="L160" s="10">
        <v>0</v>
      </c>
      <c r="N160" s="5">
        <v>0</v>
      </c>
      <c r="O160" s="5">
        <v>0</v>
      </c>
      <c r="P160" s="8">
        <v>0</v>
      </c>
      <c r="Q160" s="8">
        <v>0</v>
      </c>
      <c r="R160" s="22">
        <v>0</v>
      </c>
      <c r="S160" s="22">
        <v>0</v>
      </c>
      <c r="T160" s="250">
        <v>0</v>
      </c>
      <c r="U160" s="36" t="e">
        <v>#DIV/0!</v>
      </c>
      <c r="V160" s="36" t="e">
        <v>#DIV/0!</v>
      </c>
      <c r="W160" s="10">
        <v>0</v>
      </c>
      <c r="X160" s="10">
        <v>0</v>
      </c>
      <c r="Y160" s="33"/>
    </row>
    <row r="161" spans="1:25" x14ac:dyDescent="0.25">
      <c r="A161" s="33">
        <v>23</v>
      </c>
      <c r="B161" s="15">
        <v>0</v>
      </c>
      <c r="C161" s="15">
        <v>0</v>
      </c>
      <c r="D161" s="16">
        <v>0</v>
      </c>
      <c r="E161" s="16">
        <v>0</v>
      </c>
      <c r="F161" s="22">
        <v>0</v>
      </c>
      <c r="G161" s="22">
        <v>0</v>
      </c>
      <c r="H161" s="250">
        <v>0</v>
      </c>
      <c r="I161" s="36" t="e">
        <v>#DIV/0!</v>
      </c>
      <c r="J161" s="36" t="e">
        <v>#DIV/0!</v>
      </c>
      <c r="K161" s="17">
        <v>0</v>
      </c>
      <c r="L161" s="17">
        <v>0</v>
      </c>
      <c r="N161" s="15">
        <v>0</v>
      </c>
      <c r="O161" s="15">
        <v>0</v>
      </c>
      <c r="P161" s="16">
        <v>0</v>
      </c>
      <c r="Q161" s="16">
        <v>0</v>
      </c>
      <c r="R161" s="22">
        <v>0</v>
      </c>
      <c r="S161" s="22">
        <v>0</v>
      </c>
      <c r="T161" s="250">
        <v>0</v>
      </c>
      <c r="U161" s="36" t="e">
        <v>#DIV/0!</v>
      </c>
      <c r="V161" s="36" t="e">
        <v>#DIV/0!</v>
      </c>
      <c r="W161" s="17">
        <v>0</v>
      </c>
      <c r="X161" s="17">
        <v>0</v>
      </c>
      <c r="Y161" s="33"/>
    </row>
    <row r="162" spans="1:25" x14ac:dyDescent="0.25">
      <c r="A162" s="33">
        <v>24</v>
      </c>
      <c r="B162" s="7">
        <v>0</v>
      </c>
      <c r="C162" s="7">
        <v>0</v>
      </c>
      <c r="D162" s="9">
        <v>0</v>
      </c>
      <c r="E162" s="9">
        <v>0</v>
      </c>
      <c r="F162" s="24">
        <v>0</v>
      </c>
      <c r="G162" s="24">
        <v>0</v>
      </c>
      <c r="H162" s="252">
        <v>0</v>
      </c>
      <c r="I162" s="38" t="e">
        <v>#DIV/0!</v>
      </c>
      <c r="J162" s="38" t="e">
        <v>#DIV/0!</v>
      </c>
      <c r="K162" s="13">
        <v>0</v>
      </c>
      <c r="L162" s="13">
        <v>0</v>
      </c>
      <c r="N162" s="7">
        <v>0</v>
      </c>
      <c r="O162" s="7">
        <v>0</v>
      </c>
      <c r="P162" s="9">
        <v>0</v>
      </c>
      <c r="Q162" s="9">
        <v>0</v>
      </c>
      <c r="R162" s="24">
        <v>0</v>
      </c>
      <c r="S162" s="24">
        <v>0</v>
      </c>
      <c r="T162" s="252">
        <v>0</v>
      </c>
      <c r="U162" s="38" t="e">
        <v>#DIV/0!</v>
      </c>
      <c r="V162" s="38" t="e">
        <v>#DIV/0!</v>
      </c>
      <c r="W162" s="13">
        <v>0</v>
      </c>
      <c r="X162" s="13">
        <v>0</v>
      </c>
      <c r="Y162" s="33"/>
    </row>
    <row r="163" spans="1:25" x14ac:dyDescent="0.25">
      <c r="A163" s="364" t="s">
        <v>7</v>
      </c>
      <c r="B163" s="5">
        <v>0</v>
      </c>
      <c r="C163" s="5">
        <v>0</v>
      </c>
      <c r="D163" s="8">
        <v>0</v>
      </c>
      <c r="E163" s="8">
        <v>0</v>
      </c>
      <c r="F163" s="22">
        <v>0</v>
      </c>
      <c r="G163" s="22">
        <v>0</v>
      </c>
      <c r="H163" s="250">
        <v>0</v>
      </c>
      <c r="I163" s="36" t="e">
        <v>#DIV/0!</v>
      </c>
      <c r="J163" s="36" t="e">
        <v>#DIV/0!</v>
      </c>
      <c r="N163" s="5">
        <v>0</v>
      </c>
      <c r="O163" s="5">
        <v>0</v>
      </c>
      <c r="P163" s="8">
        <v>0</v>
      </c>
      <c r="Q163" s="8">
        <v>0</v>
      </c>
      <c r="R163" s="22">
        <v>0</v>
      </c>
      <c r="S163" s="22">
        <v>0</v>
      </c>
      <c r="T163" s="250">
        <v>0</v>
      </c>
      <c r="U163" s="36" t="e">
        <v>#DIV/0!</v>
      </c>
      <c r="V163" s="36" t="e">
        <v>#DIV/0!</v>
      </c>
      <c r="Y163" s="364"/>
    </row>
    <row r="164" spans="1:25" x14ac:dyDescent="0.25">
      <c r="B164" s="27"/>
      <c r="C164" s="27"/>
      <c r="D164" s="28"/>
      <c r="E164" s="28"/>
      <c r="F164" s="28"/>
      <c r="G164" s="28"/>
      <c r="H164" s="29"/>
      <c r="I164" s="29"/>
      <c r="J164" s="29"/>
      <c r="K164" s="30"/>
      <c r="L164" s="30"/>
      <c r="N164" s="27"/>
      <c r="O164" s="27"/>
      <c r="P164" s="28"/>
      <c r="Q164" s="28"/>
      <c r="R164" s="28"/>
      <c r="S164" s="28"/>
      <c r="T164" s="29"/>
      <c r="U164" s="29"/>
      <c r="V164" s="29"/>
      <c r="W164" s="30"/>
      <c r="X164" s="30"/>
    </row>
    <row r="165" spans="1:25" x14ac:dyDescent="0.25">
      <c r="B165" s="27"/>
      <c r="C165" s="27"/>
      <c r="D165" s="28"/>
      <c r="E165" s="28"/>
      <c r="F165" s="28"/>
      <c r="G165" s="28"/>
      <c r="H165" s="29"/>
      <c r="I165" s="29"/>
      <c r="J165" s="29"/>
      <c r="K165" s="30"/>
      <c r="L165" s="30"/>
      <c r="N165" s="27"/>
      <c r="O165" s="27"/>
      <c r="P165" s="28"/>
      <c r="Q165" s="28"/>
      <c r="R165" s="28"/>
      <c r="S165" s="28"/>
      <c r="T165" s="29"/>
      <c r="U165" s="29"/>
      <c r="V165" s="29"/>
      <c r="W165" s="30"/>
      <c r="X165" s="30"/>
    </row>
    <row r="166" spans="1:25" ht="18" x14ac:dyDescent="0.25">
      <c r="A166" s="32" t="s">
        <v>0</v>
      </c>
      <c r="B166" s="18">
        <v>6</v>
      </c>
      <c r="C166" s="367">
        <v>0</v>
      </c>
      <c r="D166" s="367"/>
      <c r="E166" s="367"/>
      <c r="F166" s="367"/>
      <c r="G166" s="367"/>
      <c r="H166" s="367"/>
      <c r="I166" s="367"/>
      <c r="J166" s="367"/>
      <c r="K166" s="367"/>
      <c r="L166" s="367"/>
      <c r="N166" s="14">
        <v>6</v>
      </c>
      <c r="O166" s="367">
        <v>0</v>
      </c>
      <c r="P166" s="367"/>
      <c r="Q166" s="367"/>
      <c r="R166" s="367"/>
      <c r="S166" s="367"/>
      <c r="T166" s="367"/>
      <c r="U166" s="367"/>
      <c r="V166" s="367"/>
      <c r="W166" s="367"/>
      <c r="X166" s="367"/>
      <c r="Y166" s="32"/>
    </row>
    <row r="167" spans="1:25" ht="15.75" thickBot="1" x14ac:dyDescent="0.3">
      <c r="B167" s="371" t="s">
        <v>1</v>
      </c>
      <c r="C167" s="372"/>
      <c r="D167" s="372"/>
      <c r="E167" s="372"/>
      <c r="F167" s="372"/>
      <c r="G167" s="372"/>
      <c r="H167" s="372"/>
      <c r="I167" s="372"/>
      <c r="J167" s="373"/>
      <c r="K167" s="376" t="s">
        <v>6</v>
      </c>
      <c r="L167" s="377"/>
      <c r="N167" s="371" t="s">
        <v>1</v>
      </c>
      <c r="O167" s="372"/>
      <c r="P167" s="372"/>
      <c r="Q167" s="372"/>
      <c r="R167" s="372"/>
      <c r="S167" s="372"/>
      <c r="T167" s="372"/>
      <c r="U167" s="372"/>
      <c r="V167" s="373"/>
      <c r="W167" s="376" t="s">
        <v>6</v>
      </c>
      <c r="X167" s="377"/>
    </row>
    <row r="168" spans="1:25" x14ac:dyDescent="0.25">
      <c r="A168" s="364" t="s">
        <v>9</v>
      </c>
      <c r="B168" s="378" t="s">
        <v>12</v>
      </c>
      <c r="C168" s="378"/>
      <c r="D168" s="374" t="s">
        <v>11</v>
      </c>
      <c r="E168" s="374"/>
      <c r="F168" s="366" t="s">
        <v>3</v>
      </c>
      <c r="G168" s="366"/>
      <c r="H168" s="366"/>
      <c r="I168" s="374" t="s">
        <v>11</v>
      </c>
      <c r="J168" s="374"/>
      <c r="K168" s="374"/>
      <c r="L168" s="374"/>
      <c r="N168" s="378" t="s">
        <v>12</v>
      </c>
      <c r="O168" s="378"/>
      <c r="P168" s="374" t="s">
        <v>11</v>
      </c>
      <c r="Q168" s="374"/>
      <c r="R168" s="366" t="s">
        <v>3</v>
      </c>
      <c r="S168" s="366"/>
      <c r="T168" s="366"/>
      <c r="U168" s="374" t="s">
        <v>11</v>
      </c>
      <c r="V168" s="374"/>
      <c r="W168" s="374"/>
      <c r="X168" s="374"/>
      <c r="Y168" s="364"/>
    </row>
    <row r="169" spans="1:25" x14ac:dyDescent="0.25">
      <c r="A169" s="3" t="s">
        <v>10</v>
      </c>
      <c r="B169" s="379" t="s">
        <v>2</v>
      </c>
      <c r="C169" s="379"/>
      <c r="D169" s="380" t="s">
        <v>2</v>
      </c>
      <c r="E169" s="380"/>
      <c r="F169" s="365" t="s">
        <v>2</v>
      </c>
      <c r="G169" s="365"/>
      <c r="H169" s="365"/>
      <c r="I169" s="375" t="s">
        <v>13</v>
      </c>
      <c r="J169" s="375"/>
      <c r="K169" s="11"/>
      <c r="L169" s="11"/>
      <c r="N169" s="379" t="s">
        <v>2</v>
      </c>
      <c r="O169" s="379"/>
      <c r="P169" s="380" t="s">
        <v>2</v>
      </c>
      <c r="Q169" s="380"/>
      <c r="R169" s="365" t="s">
        <v>2</v>
      </c>
      <c r="S169" s="365"/>
      <c r="T169" s="365"/>
      <c r="U169" s="375" t="s">
        <v>13</v>
      </c>
      <c r="V169" s="375"/>
      <c r="W169" s="11"/>
      <c r="X169" s="11"/>
      <c r="Y169" s="3"/>
    </row>
    <row r="170" spans="1:25" x14ac:dyDescent="0.25">
      <c r="A170" s="1" t="s">
        <v>8</v>
      </c>
      <c r="B170" s="6" t="s">
        <v>129</v>
      </c>
      <c r="C170" s="6" t="s">
        <v>130</v>
      </c>
      <c r="D170" s="4" t="s">
        <v>4</v>
      </c>
      <c r="E170" s="4" t="s">
        <v>5</v>
      </c>
      <c r="F170" s="249" t="s">
        <v>4</v>
      </c>
      <c r="G170" s="249" t="s">
        <v>5</v>
      </c>
      <c r="H170" s="35" t="s">
        <v>2</v>
      </c>
      <c r="I170" s="12" t="s">
        <v>4</v>
      </c>
      <c r="J170" s="12" t="s">
        <v>5</v>
      </c>
      <c r="K170" s="12" t="s">
        <v>4</v>
      </c>
      <c r="L170" s="12" t="s">
        <v>5</v>
      </c>
      <c r="N170" s="6" t="s">
        <v>129</v>
      </c>
      <c r="O170" s="6" t="s">
        <v>130</v>
      </c>
      <c r="P170" s="4" t="s">
        <v>4</v>
      </c>
      <c r="Q170" s="4" t="s">
        <v>5</v>
      </c>
      <c r="R170" s="249" t="s">
        <v>4</v>
      </c>
      <c r="S170" s="249" t="s">
        <v>5</v>
      </c>
      <c r="T170" s="35" t="s">
        <v>2</v>
      </c>
      <c r="U170" s="12" t="s">
        <v>4</v>
      </c>
      <c r="V170" s="12" t="s">
        <v>5</v>
      </c>
      <c r="W170" s="12" t="s">
        <v>4</v>
      </c>
      <c r="X170" s="12" t="s">
        <v>5</v>
      </c>
    </row>
    <row r="171" spans="1:25" x14ac:dyDescent="0.25">
      <c r="A171" s="33">
        <v>1</v>
      </c>
      <c r="B171" s="5">
        <v>0</v>
      </c>
      <c r="C171" s="5">
        <v>0</v>
      </c>
      <c r="D171" s="8">
        <v>0</v>
      </c>
      <c r="E171" s="8">
        <v>0</v>
      </c>
      <c r="F171" s="22">
        <v>0</v>
      </c>
      <c r="G171" s="22">
        <v>0</v>
      </c>
      <c r="H171" s="250">
        <v>0</v>
      </c>
      <c r="I171" s="36" t="e">
        <v>#DIV/0!</v>
      </c>
      <c r="J171" s="36" t="e">
        <v>#DIV/0!</v>
      </c>
      <c r="K171" s="10">
        <v>0</v>
      </c>
      <c r="L171" s="10">
        <v>0</v>
      </c>
      <c r="N171" s="5">
        <v>0</v>
      </c>
      <c r="O171" s="5">
        <v>0</v>
      </c>
      <c r="P171" s="8">
        <v>0</v>
      </c>
      <c r="Q171" s="8">
        <v>0</v>
      </c>
      <c r="R171" s="22">
        <v>0</v>
      </c>
      <c r="S171" s="22">
        <v>0</v>
      </c>
      <c r="T171" s="250">
        <v>0</v>
      </c>
      <c r="U171" s="36" t="e">
        <v>#DIV/0!</v>
      </c>
      <c r="V171" s="36" t="e">
        <v>#DIV/0!</v>
      </c>
      <c r="W171" s="10">
        <v>0</v>
      </c>
      <c r="X171" s="10">
        <v>0</v>
      </c>
      <c r="Y171" s="33"/>
    </row>
    <row r="172" spans="1:25" x14ac:dyDescent="0.25">
      <c r="A172" s="33">
        <v>2</v>
      </c>
      <c r="B172" s="5">
        <v>0</v>
      </c>
      <c r="C172" s="5">
        <v>0</v>
      </c>
      <c r="D172" s="8">
        <v>0</v>
      </c>
      <c r="E172" s="8">
        <v>0</v>
      </c>
      <c r="F172" s="22">
        <v>0</v>
      </c>
      <c r="G172" s="22">
        <v>0</v>
      </c>
      <c r="H172" s="250">
        <v>0</v>
      </c>
      <c r="I172" s="36" t="e">
        <v>#DIV/0!</v>
      </c>
      <c r="J172" s="36" t="e">
        <v>#DIV/0!</v>
      </c>
      <c r="K172" s="10">
        <v>0</v>
      </c>
      <c r="L172" s="10">
        <v>0</v>
      </c>
      <c r="N172" s="5">
        <v>0</v>
      </c>
      <c r="O172" s="5">
        <v>0</v>
      </c>
      <c r="P172" s="8">
        <v>0</v>
      </c>
      <c r="Q172" s="8">
        <v>0</v>
      </c>
      <c r="R172" s="22">
        <v>0</v>
      </c>
      <c r="S172" s="22">
        <v>0</v>
      </c>
      <c r="T172" s="250">
        <v>0</v>
      </c>
      <c r="U172" s="36" t="e">
        <v>#DIV/0!</v>
      </c>
      <c r="V172" s="36" t="e">
        <v>#DIV/0!</v>
      </c>
      <c r="W172" s="10">
        <v>0</v>
      </c>
      <c r="X172" s="10">
        <v>0</v>
      </c>
      <c r="Y172" s="33"/>
    </row>
    <row r="173" spans="1:25" x14ac:dyDescent="0.25">
      <c r="A173" s="33">
        <v>3</v>
      </c>
      <c r="B173" s="5">
        <v>0</v>
      </c>
      <c r="C173" s="5">
        <v>0</v>
      </c>
      <c r="D173" s="8">
        <v>0</v>
      </c>
      <c r="E173" s="8">
        <v>0</v>
      </c>
      <c r="F173" s="22">
        <v>0</v>
      </c>
      <c r="G173" s="22">
        <v>0</v>
      </c>
      <c r="H173" s="250">
        <v>0</v>
      </c>
      <c r="I173" s="36" t="e">
        <v>#DIV/0!</v>
      </c>
      <c r="J173" s="36" t="e">
        <v>#DIV/0!</v>
      </c>
      <c r="K173" s="10">
        <v>0</v>
      </c>
      <c r="L173" s="10">
        <v>0</v>
      </c>
      <c r="N173" s="5">
        <v>0</v>
      </c>
      <c r="O173" s="5">
        <v>0</v>
      </c>
      <c r="P173" s="8">
        <v>0</v>
      </c>
      <c r="Q173" s="8">
        <v>0</v>
      </c>
      <c r="R173" s="22">
        <v>0</v>
      </c>
      <c r="S173" s="22">
        <v>0</v>
      </c>
      <c r="T173" s="250">
        <v>0</v>
      </c>
      <c r="U173" s="36" t="e">
        <v>#DIV/0!</v>
      </c>
      <c r="V173" s="36" t="e">
        <v>#DIV/0!</v>
      </c>
      <c r="W173" s="10">
        <v>0</v>
      </c>
      <c r="X173" s="10">
        <v>0</v>
      </c>
      <c r="Y173" s="33"/>
    </row>
    <row r="174" spans="1:25" x14ac:dyDescent="0.25">
      <c r="A174" s="33">
        <v>4</v>
      </c>
      <c r="B174" s="5">
        <v>0</v>
      </c>
      <c r="C174" s="5">
        <v>0</v>
      </c>
      <c r="D174" s="8">
        <v>0</v>
      </c>
      <c r="E174" s="8">
        <v>0</v>
      </c>
      <c r="F174" s="22">
        <v>0</v>
      </c>
      <c r="G174" s="22">
        <v>0</v>
      </c>
      <c r="H174" s="250">
        <v>0</v>
      </c>
      <c r="I174" s="36" t="e">
        <v>#DIV/0!</v>
      </c>
      <c r="J174" s="36" t="e">
        <v>#DIV/0!</v>
      </c>
      <c r="K174" s="10">
        <v>0</v>
      </c>
      <c r="L174" s="10">
        <v>0</v>
      </c>
      <c r="N174" s="5">
        <v>0</v>
      </c>
      <c r="O174" s="5">
        <v>0</v>
      </c>
      <c r="P174" s="8">
        <v>0</v>
      </c>
      <c r="Q174" s="8">
        <v>0</v>
      </c>
      <c r="R174" s="22">
        <v>0</v>
      </c>
      <c r="S174" s="22">
        <v>0</v>
      </c>
      <c r="T174" s="250">
        <v>0</v>
      </c>
      <c r="U174" s="36" t="e">
        <v>#DIV/0!</v>
      </c>
      <c r="V174" s="36" t="e">
        <v>#DIV/0!</v>
      </c>
      <c r="W174" s="10">
        <v>0</v>
      </c>
      <c r="X174" s="10">
        <v>0</v>
      </c>
      <c r="Y174" s="33"/>
    </row>
    <row r="175" spans="1:25" x14ac:dyDescent="0.25">
      <c r="A175" s="33">
        <v>5</v>
      </c>
      <c r="B175" s="5">
        <v>0</v>
      </c>
      <c r="C175" s="5">
        <v>0</v>
      </c>
      <c r="D175" s="8">
        <v>0</v>
      </c>
      <c r="E175" s="8">
        <v>0</v>
      </c>
      <c r="F175" s="22">
        <v>0</v>
      </c>
      <c r="G175" s="22">
        <v>0</v>
      </c>
      <c r="H175" s="250">
        <v>0</v>
      </c>
      <c r="I175" s="36" t="e">
        <v>#DIV/0!</v>
      </c>
      <c r="J175" s="36" t="e">
        <v>#DIV/0!</v>
      </c>
      <c r="K175" s="10">
        <v>0</v>
      </c>
      <c r="L175" s="10">
        <v>0</v>
      </c>
      <c r="N175" s="5">
        <v>0</v>
      </c>
      <c r="O175" s="5">
        <v>0</v>
      </c>
      <c r="P175" s="8">
        <v>0</v>
      </c>
      <c r="Q175" s="8">
        <v>0</v>
      </c>
      <c r="R175" s="22">
        <v>0</v>
      </c>
      <c r="S175" s="22">
        <v>0</v>
      </c>
      <c r="T175" s="250">
        <v>0</v>
      </c>
      <c r="U175" s="36" t="e">
        <v>#DIV/0!</v>
      </c>
      <c r="V175" s="36" t="e">
        <v>#DIV/0!</v>
      </c>
      <c r="W175" s="10">
        <v>0</v>
      </c>
      <c r="X175" s="10">
        <v>0</v>
      </c>
      <c r="Y175" s="33"/>
    </row>
    <row r="176" spans="1:25" x14ac:dyDescent="0.25">
      <c r="A176" s="33">
        <v>6</v>
      </c>
      <c r="B176" s="5">
        <v>0</v>
      </c>
      <c r="C176" s="5">
        <v>0</v>
      </c>
      <c r="D176" s="8">
        <v>0</v>
      </c>
      <c r="E176" s="8">
        <v>0</v>
      </c>
      <c r="F176" s="22">
        <v>0</v>
      </c>
      <c r="G176" s="22">
        <v>0</v>
      </c>
      <c r="H176" s="250">
        <v>0</v>
      </c>
      <c r="I176" s="36" t="e">
        <v>#DIV/0!</v>
      </c>
      <c r="J176" s="36" t="e">
        <v>#DIV/0!</v>
      </c>
      <c r="K176" s="10">
        <v>0</v>
      </c>
      <c r="L176" s="10">
        <v>0</v>
      </c>
      <c r="N176" s="5">
        <v>0</v>
      </c>
      <c r="O176" s="5">
        <v>0</v>
      </c>
      <c r="P176" s="8">
        <v>0</v>
      </c>
      <c r="Q176" s="8">
        <v>0</v>
      </c>
      <c r="R176" s="22">
        <v>0</v>
      </c>
      <c r="S176" s="22">
        <v>0</v>
      </c>
      <c r="T176" s="250">
        <v>0</v>
      </c>
      <c r="U176" s="36" t="e">
        <v>#DIV/0!</v>
      </c>
      <c r="V176" s="36" t="e">
        <v>#DIV/0!</v>
      </c>
      <c r="W176" s="10">
        <v>0</v>
      </c>
      <c r="X176" s="10">
        <v>0</v>
      </c>
      <c r="Y176" s="33"/>
    </row>
    <row r="177" spans="1:25" x14ac:dyDescent="0.25">
      <c r="A177" s="33">
        <v>7</v>
      </c>
      <c r="B177" s="5">
        <v>0</v>
      </c>
      <c r="C177" s="5">
        <v>0</v>
      </c>
      <c r="D177" s="8">
        <v>0</v>
      </c>
      <c r="E177" s="8">
        <v>0</v>
      </c>
      <c r="F177" s="22">
        <v>0</v>
      </c>
      <c r="G177" s="22">
        <v>0</v>
      </c>
      <c r="H177" s="250">
        <v>0</v>
      </c>
      <c r="I177" s="36" t="e">
        <v>#DIV/0!</v>
      </c>
      <c r="J177" s="36" t="e">
        <v>#DIV/0!</v>
      </c>
      <c r="K177" s="10">
        <v>0</v>
      </c>
      <c r="L177" s="10">
        <v>0</v>
      </c>
      <c r="N177" s="5">
        <v>0</v>
      </c>
      <c r="O177" s="5">
        <v>0</v>
      </c>
      <c r="P177" s="8">
        <v>0</v>
      </c>
      <c r="Q177" s="8">
        <v>0</v>
      </c>
      <c r="R177" s="22">
        <v>0</v>
      </c>
      <c r="S177" s="22">
        <v>0</v>
      </c>
      <c r="T177" s="250">
        <v>0</v>
      </c>
      <c r="U177" s="36" t="e">
        <v>#DIV/0!</v>
      </c>
      <c r="V177" s="36" t="e">
        <v>#DIV/0!</v>
      </c>
      <c r="W177" s="10">
        <v>0</v>
      </c>
      <c r="X177" s="10">
        <v>0</v>
      </c>
      <c r="Y177" s="33"/>
    </row>
    <row r="178" spans="1:25" x14ac:dyDescent="0.25">
      <c r="A178" s="34">
        <v>8</v>
      </c>
      <c r="B178" s="19">
        <v>0</v>
      </c>
      <c r="C178" s="19">
        <v>0</v>
      </c>
      <c r="D178" s="20">
        <v>0</v>
      </c>
      <c r="E178" s="20">
        <v>0</v>
      </c>
      <c r="F178" s="23">
        <v>0</v>
      </c>
      <c r="G178" s="23">
        <v>0</v>
      </c>
      <c r="H178" s="251">
        <v>0</v>
      </c>
      <c r="I178" s="37" t="e">
        <v>#DIV/0!</v>
      </c>
      <c r="J178" s="37" t="e">
        <v>#DIV/0!</v>
      </c>
      <c r="K178" s="21">
        <v>0</v>
      </c>
      <c r="L178" s="21">
        <v>0</v>
      </c>
      <c r="N178" s="19">
        <v>0</v>
      </c>
      <c r="O178" s="19">
        <v>0</v>
      </c>
      <c r="P178" s="20">
        <v>0</v>
      </c>
      <c r="Q178" s="20">
        <v>0</v>
      </c>
      <c r="R178" s="23">
        <v>0</v>
      </c>
      <c r="S178" s="23">
        <v>0</v>
      </c>
      <c r="T178" s="251">
        <v>0</v>
      </c>
      <c r="U178" s="37" t="e">
        <v>#DIV/0!</v>
      </c>
      <c r="V178" s="37" t="e">
        <v>#DIV/0!</v>
      </c>
      <c r="W178" s="21">
        <v>0</v>
      </c>
      <c r="X178" s="21">
        <v>0</v>
      </c>
      <c r="Y178" s="34"/>
    </row>
    <row r="179" spans="1:25" x14ac:dyDescent="0.25">
      <c r="A179" s="34">
        <v>9</v>
      </c>
      <c r="B179" s="19">
        <v>0</v>
      </c>
      <c r="C179" s="19">
        <v>0</v>
      </c>
      <c r="D179" s="20">
        <v>0</v>
      </c>
      <c r="E179" s="20">
        <v>0</v>
      </c>
      <c r="F179" s="23">
        <v>0</v>
      </c>
      <c r="G179" s="23">
        <v>0</v>
      </c>
      <c r="H179" s="251">
        <v>0</v>
      </c>
      <c r="I179" s="37" t="e">
        <v>#DIV/0!</v>
      </c>
      <c r="J179" s="37" t="e">
        <v>#DIV/0!</v>
      </c>
      <c r="K179" s="21">
        <v>0</v>
      </c>
      <c r="L179" s="21">
        <v>0</v>
      </c>
      <c r="N179" s="19">
        <v>0</v>
      </c>
      <c r="O179" s="19">
        <v>0</v>
      </c>
      <c r="P179" s="20">
        <v>0</v>
      </c>
      <c r="Q179" s="20">
        <v>0</v>
      </c>
      <c r="R179" s="23">
        <v>0</v>
      </c>
      <c r="S179" s="23">
        <v>0</v>
      </c>
      <c r="T179" s="251">
        <v>0</v>
      </c>
      <c r="U179" s="37" t="e">
        <v>#DIV/0!</v>
      </c>
      <c r="V179" s="37" t="e">
        <v>#DIV/0!</v>
      </c>
      <c r="W179" s="21">
        <v>0</v>
      </c>
      <c r="X179" s="21">
        <v>0</v>
      </c>
      <c r="Y179" s="34"/>
    </row>
    <row r="180" spans="1:25" x14ac:dyDescent="0.25">
      <c r="A180" s="34">
        <v>10</v>
      </c>
      <c r="B180" s="19">
        <v>0</v>
      </c>
      <c r="C180" s="19">
        <v>0</v>
      </c>
      <c r="D180" s="20">
        <v>0</v>
      </c>
      <c r="E180" s="20">
        <v>0</v>
      </c>
      <c r="F180" s="23">
        <v>0</v>
      </c>
      <c r="G180" s="23">
        <v>0</v>
      </c>
      <c r="H180" s="251">
        <v>0</v>
      </c>
      <c r="I180" s="37" t="e">
        <v>#DIV/0!</v>
      </c>
      <c r="J180" s="37" t="e">
        <v>#DIV/0!</v>
      </c>
      <c r="K180" s="21">
        <v>0</v>
      </c>
      <c r="L180" s="21">
        <v>0</v>
      </c>
      <c r="N180" s="19">
        <v>0</v>
      </c>
      <c r="O180" s="19">
        <v>0</v>
      </c>
      <c r="P180" s="20">
        <v>0</v>
      </c>
      <c r="Q180" s="20">
        <v>0</v>
      </c>
      <c r="R180" s="23">
        <v>0</v>
      </c>
      <c r="S180" s="23">
        <v>0</v>
      </c>
      <c r="T180" s="251">
        <v>0</v>
      </c>
      <c r="U180" s="37" t="e">
        <v>#DIV/0!</v>
      </c>
      <c r="V180" s="37" t="e">
        <v>#DIV/0!</v>
      </c>
      <c r="W180" s="21">
        <v>0</v>
      </c>
      <c r="X180" s="21">
        <v>0</v>
      </c>
      <c r="Y180" s="34"/>
    </row>
    <row r="181" spans="1:25" x14ac:dyDescent="0.25">
      <c r="A181" s="33">
        <v>11</v>
      </c>
      <c r="B181" s="5">
        <v>0</v>
      </c>
      <c r="C181" s="5">
        <v>0</v>
      </c>
      <c r="D181" s="8">
        <v>0</v>
      </c>
      <c r="E181" s="8">
        <v>0</v>
      </c>
      <c r="F181" s="22">
        <v>0</v>
      </c>
      <c r="G181" s="22">
        <v>0</v>
      </c>
      <c r="H181" s="250">
        <v>0</v>
      </c>
      <c r="I181" s="36" t="e">
        <v>#DIV/0!</v>
      </c>
      <c r="J181" s="36" t="e">
        <v>#DIV/0!</v>
      </c>
      <c r="K181" s="10">
        <v>0</v>
      </c>
      <c r="L181" s="10">
        <v>0</v>
      </c>
      <c r="N181" s="5">
        <v>0</v>
      </c>
      <c r="O181" s="5">
        <v>0</v>
      </c>
      <c r="P181" s="8">
        <v>0</v>
      </c>
      <c r="Q181" s="8">
        <v>0</v>
      </c>
      <c r="R181" s="22">
        <v>0</v>
      </c>
      <c r="S181" s="22">
        <v>0</v>
      </c>
      <c r="T181" s="250">
        <v>0</v>
      </c>
      <c r="U181" s="36" t="e">
        <v>#DIV/0!</v>
      </c>
      <c r="V181" s="36" t="e">
        <v>#DIV/0!</v>
      </c>
      <c r="W181" s="10">
        <v>0</v>
      </c>
      <c r="X181" s="10">
        <v>0</v>
      </c>
      <c r="Y181" s="33"/>
    </row>
    <row r="182" spans="1:25" x14ac:dyDescent="0.25">
      <c r="A182" s="33">
        <v>12</v>
      </c>
      <c r="B182" s="5">
        <v>0</v>
      </c>
      <c r="C182" s="5">
        <v>0</v>
      </c>
      <c r="D182" s="8">
        <v>0</v>
      </c>
      <c r="E182" s="8">
        <v>0</v>
      </c>
      <c r="F182" s="22">
        <v>0</v>
      </c>
      <c r="G182" s="22">
        <v>0</v>
      </c>
      <c r="H182" s="250">
        <v>0</v>
      </c>
      <c r="I182" s="36" t="e">
        <v>#DIV/0!</v>
      </c>
      <c r="J182" s="36" t="e">
        <v>#DIV/0!</v>
      </c>
      <c r="K182" s="10">
        <v>0</v>
      </c>
      <c r="L182" s="10">
        <v>0</v>
      </c>
      <c r="N182" s="5">
        <v>0</v>
      </c>
      <c r="O182" s="5">
        <v>0</v>
      </c>
      <c r="P182" s="8">
        <v>0</v>
      </c>
      <c r="Q182" s="8">
        <v>0</v>
      </c>
      <c r="R182" s="22">
        <v>0</v>
      </c>
      <c r="S182" s="22">
        <v>0</v>
      </c>
      <c r="T182" s="250">
        <v>0</v>
      </c>
      <c r="U182" s="36" t="e">
        <v>#DIV/0!</v>
      </c>
      <c r="V182" s="36" t="e">
        <v>#DIV/0!</v>
      </c>
      <c r="W182" s="10">
        <v>0</v>
      </c>
      <c r="X182" s="10">
        <v>0</v>
      </c>
      <c r="Y182" s="33"/>
    </row>
    <row r="183" spans="1:25" x14ac:dyDescent="0.25">
      <c r="A183" s="33">
        <v>13</v>
      </c>
      <c r="B183" s="5">
        <v>0</v>
      </c>
      <c r="C183" s="5">
        <v>0</v>
      </c>
      <c r="D183" s="8">
        <v>0</v>
      </c>
      <c r="E183" s="8">
        <v>0</v>
      </c>
      <c r="F183" s="22">
        <v>0</v>
      </c>
      <c r="G183" s="22">
        <v>0</v>
      </c>
      <c r="H183" s="250">
        <v>0</v>
      </c>
      <c r="I183" s="36" t="e">
        <v>#DIV/0!</v>
      </c>
      <c r="J183" s="36" t="e">
        <v>#DIV/0!</v>
      </c>
      <c r="K183" s="10">
        <v>0</v>
      </c>
      <c r="L183" s="10">
        <v>0</v>
      </c>
      <c r="N183" s="5">
        <v>0</v>
      </c>
      <c r="O183" s="5">
        <v>0</v>
      </c>
      <c r="P183" s="8">
        <v>0</v>
      </c>
      <c r="Q183" s="8">
        <v>0</v>
      </c>
      <c r="R183" s="22">
        <v>0</v>
      </c>
      <c r="S183" s="22">
        <v>0</v>
      </c>
      <c r="T183" s="250">
        <v>0</v>
      </c>
      <c r="U183" s="36" t="e">
        <v>#DIV/0!</v>
      </c>
      <c r="V183" s="36" t="e">
        <v>#DIV/0!</v>
      </c>
      <c r="W183" s="10">
        <v>0</v>
      </c>
      <c r="X183" s="10">
        <v>0</v>
      </c>
      <c r="Y183" s="33"/>
    </row>
    <row r="184" spans="1:25" x14ac:dyDescent="0.25">
      <c r="A184" s="33">
        <v>14</v>
      </c>
      <c r="B184" s="5">
        <v>0</v>
      </c>
      <c r="C184" s="5">
        <v>0</v>
      </c>
      <c r="D184" s="8">
        <v>0</v>
      </c>
      <c r="E184" s="8">
        <v>0</v>
      </c>
      <c r="F184" s="22">
        <v>0</v>
      </c>
      <c r="G184" s="22">
        <v>0</v>
      </c>
      <c r="H184" s="250">
        <v>0</v>
      </c>
      <c r="I184" s="36" t="e">
        <v>#DIV/0!</v>
      </c>
      <c r="J184" s="36" t="e">
        <v>#DIV/0!</v>
      </c>
      <c r="K184" s="10">
        <v>0</v>
      </c>
      <c r="L184" s="10">
        <v>0</v>
      </c>
      <c r="N184" s="5">
        <v>0</v>
      </c>
      <c r="O184" s="5">
        <v>0</v>
      </c>
      <c r="P184" s="8">
        <v>0</v>
      </c>
      <c r="Q184" s="8">
        <v>0</v>
      </c>
      <c r="R184" s="22">
        <v>0</v>
      </c>
      <c r="S184" s="22">
        <v>0</v>
      </c>
      <c r="T184" s="250">
        <v>0</v>
      </c>
      <c r="U184" s="36" t="e">
        <v>#DIV/0!</v>
      </c>
      <c r="V184" s="36" t="e">
        <v>#DIV/0!</v>
      </c>
      <c r="W184" s="10">
        <v>0</v>
      </c>
      <c r="X184" s="10">
        <v>0</v>
      </c>
      <c r="Y184" s="33"/>
    </row>
    <row r="185" spans="1:25" x14ac:dyDescent="0.25">
      <c r="A185" s="33">
        <v>15</v>
      </c>
      <c r="B185" s="5">
        <v>0</v>
      </c>
      <c r="C185" s="5">
        <v>0</v>
      </c>
      <c r="D185" s="8">
        <v>0</v>
      </c>
      <c r="E185" s="8">
        <v>0</v>
      </c>
      <c r="F185" s="22">
        <v>0</v>
      </c>
      <c r="G185" s="22">
        <v>0</v>
      </c>
      <c r="H185" s="250">
        <v>0</v>
      </c>
      <c r="I185" s="36" t="e">
        <v>#DIV/0!</v>
      </c>
      <c r="J185" s="36" t="e">
        <v>#DIV/0!</v>
      </c>
      <c r="K185" s="10">
        <v>0</v>
      </c>
      <c r="L185" s="10">
        <v>0</v>
      </c>
      <c r="N185" s="5">
        <v>0</v>
      </c>
      <c r="O185" s="5">
        <v>0</v>
      </c>
      <c r="P185" s="8">
        <v>0</v>
      </c>
      <c r="Q185" s="8">
        <v>0</v>
      </c>
      <c r="R185" s="22">
        <v>0</v>
      </c>
      <c r="S185" s="22">
        <v>0</v>
      </c>
      <c r="T185" s="250">
        <v>0</v>
      </c>
      <c r="U185" s="36" t="e">
        <v>#DIV/0!</v>
      </c>
      <c r="V185" s="36" t="e">
        <v>#DIV/0!</v>
      </c>
      <c r="W185" s="10">
        <v>0</v>
      </c>
      <c r="X185" s="10">
        <v>0</v>
      </c>
      <c r="Y185" s="33"/>
    </row>
    <row r="186" spans="1:25" x14ac:dyDescent="0.25">
      <c r="A186" s="33">
        <v>16</v>
      </c>
      <c r="B186" s="5">
        <v>0</v>
      </c>
      <c r="C186" s="5">
        <v>0</v>
      </c>
      <c r="D186" s="8">
        <v>0</v>
      </c>
      <c r="E186" s="8">
        <v>0</v>
      </c>
      <c r="F186" s="22">
        <v>0</v>
      </c>
      <c r="G186" s="22">
        <v>0</v>
      </c>
      <c r="H186" s="250">
        <v>0</v>
      </c>
      <c r="I186" s="36" t="e">
        <v>#DIV/0!</v>
      </c>
      <c r="J186" s="36" t="e">
        <v>#DIV/0!</v>
      </c>
      <c r="K186" s="10">
        <v>0</v>
      </c>
      <c r="L186" s="10">
        <v>0</v>
      </c>
      <c r="N186" s="5">
        <v>0</v>
      </c>
      <c r="O186" s="5">
        <v>0</v>
      </c>
      <c r="P186" s="8">
        <v>0</v>
      </c>
      <c r="Q186" s="8">
        <v>0</v>
      </c>
      <c r="R186" s="22">
        <v>0</v>
      </c>
      <c r="S186" s="22">
        <v>0</v>
      </c>
      <c r="T186" s="250">
        <v>0</v>
      </c>
      <c r="U186" s="36" t="e">
        <v>#DIV/0!</v>
      </c>
      <c r="V186" s="36" t="e">
        <v>#DIV/0!</v>
      </c>
      <c r="W186" s="10">
        <v>0</v>
      </c>
      <c r="X186" s="10">
        <v>0</v>
      </c>
      <c r="Y186" s="33"/>
    </row>
    <row r="187" spans="1:25" x14ac:dyDescent="0.25">
      <c r="A187" s="34">
        <v>17</v>
      </c>
      <c r="B187" s="19">
        <v>0</v>
      </c>
      <c r="C187" s="19">
        <v>0</v>
      </c>
      <c r="D187" s="20">
        <v>0</v>
      </c>
      <c r="E187" s="20">
        <v>0</v>
      </c>
      <c r="F187" s="23">
        <v>0</v>
      </c>
      <c r="G187" s="23">
        <v>0</v>
      </c>
      <c r="H187" s="251">
        <v>0</v>
      </c>
      <c r="I187" s="37" t="e">
        <v>#DIV/0!</v>
      </c>
      <c r="J187" s="37" t="e">
        <v>#DIV/0!</v>
      </c>
      <c r="K187" s="21">
        <v>0</v>
      </c>
      <c r="L187" s="21">
        <v>0</v>
      </c>
      <c r="N187" s="19">
        <v>0</v>
      </c>
      <c r="O187" s="19">
        <v>0</v>
      </c>
      <c r="P187" s="20">
        <v>0</v>
      </c>
      <c r="Q187" s="20">
        <v>0</v>
      </c>
      <c r="R187" s="23">
        <v>0</v>
      </c>
      <c r="S187" s="23">
        <v>0</v>
      </c>
      <c r="T187" s="251">
        <v>0</v>
      </c>
      <c r="U187" s="37" t="e">
        <v>#DIV/0!</v>
      </c>
      <c r="V187" s="37" t="e">
        <v>#DIV/0!</v>
      </c>
      <c r="W187" s="21">
        <v>0</v>
      </c>
      <c r="X187" s="21">
        <v>0</v>
      </c>
      <c r="Y187" s="34"/>
    </row>
    <row r="188" spans="1:25" x14ac:dyDescent="0.25">
      <c r="A188" s="34">
        <v>18</v>
      </c>
      <c r="B188" s="19">
        <v>0</v>
      </c>
      <c r="C188" s="19">
        <v>0</v>
      </c>
      <c r="D188" s="20">
        <v>0</v>
      </c>
      <c r="E188" s="20">
        <v>0</v>
      </c>
      <c r="F188" s="23">
        <v>0</v>
      </c>
      <c r="G188" s="23">
        <v>0</v>
      </c>
      <c r="H188" s="251">
        <v>0</v>
      </c>
      <c r="I188" s="37" t="e">
        <v>#DIV/0!</v>
      </c>
      <c r="J188" s="37" t="e">
        <v>#DIV/0!</v>
      </c>
      <c r="K188" s="21">
        <v>0</v>
      </c>
      <c r="L188" s="21">
        <v>0</v>
      </c>
      <c r="N188" s="19">
        <v>0</v>
      </c>
      <c r="O188" s="19">
        <v>0</v>
      </c>
      <c r="P188" s="20">
        <v>0</v>
      </c>
      <c r="Q188" s="20">
        <v>0</v>
      </c>
      <c r="R188" s="23">
        <v>0</v>
      </c>
      <c r="S188" s="23">
        <v>0</v>
      </c>
      <c r="T188" s="251">
        <v>0</v>
      </c>
      <c r="U188" s="37" t="e">
        <v>#DIV/0!</v>
      </c>
      <c r="V188" s="37" t="e">
        <v>#DIV/0!</v>
      </c>
      <c r="W188" s="21">
        <v>0</v>
      </c>
      <c r="X188" s="21">
        <v>0</v>
      </c>
      <c r="Y188" s="34"/>
    </row>
    <row r="189" spans="1:25" x14ac:dyDescent="0.25">
      <c r="A189" s="34">
        <v>19</v>
      </c>
      <c r="B189" s="19">
        <v>0</v>
      </c>
      <c r="C189" s="19">
        <v>0</v>
      </c>
      <c r="D189" s="20">
        <v>0</v>
      </c>
      <c r="E189" s="20">
        <v>0</v>
      </c>
      <c r="F189" s="23">
        <v>0</v>
      </c>
      <c r="G189" s="23">
        <v>0</v>
      </c>
      <c r="H189" s="251">
        <v>0</v>
      </c>
      <c r="I189" s="37" t="e">
        <v>#DIV/0!</v>
      </c>
      <c r="J189" s="37" t="e">
        <v>#DIV/0!</v>
      </c>
      <c r="K189" s="21">
        <v>0</v>
      </c>
      <c r="L189" s="21">
        <v>0</v>
      </c>
      <c r="N189" s="19">
        <v>0</v>
      </c>
      <c r="O189" s="19">
        <v>0</v>
      </c>
      <c r="P189" s="20">
        <v>0</v>
      </c>
      <c r="Q189" s="20">
        <v>0</v>
      </c>
      <c r="R189" s="23">
        <v>0</v>
      </c>
      <c r="S189" s="23">
        <v>0</v>
      </c>
      <c r="T189" s="251">
        <v>0</v>
      </c>
      <c r="U189" s="37" t="e">
        <v>#DIV/0!</v>
      </c>
      <c r="V189" s="37" t="e">
        <v>#DIV/0!</v>
      </c>
      <c r="W189" s="21">
        <v>0</v>
      </c>
      <c r="X189" s="21">
        <v>0</v>
      </c>
      <c r="Y189" s="34"/>
    </row>
    <row r="190" spans="1:25" x14ac:dyDescent="0.25">
      <c r="A190" s="33">
        <v>20</v>
      </c>
      <c r="B190" s="5">
        <v>0</v>
      </c>
      <c r="C190" s="5">
        <v>0</v>
      </c>
      <c r="D190" s="8">
        <v>0</v>
      </c>
      <c r="E190" s="8">
        <v>0</v>
      </c>
      <c r="F190" s="22">
        <v>0</v>
      </c>
      <c r="G190" s="22">
        <v>0</v>
      </c>
      <c r="H190" s="250">
        <v>0</v>
      </c>
      <c r="I190" s="36" t="e">
        <v>#DIV/0!</v>
      </c>
      <c r="J190" s="36" t="e">
        <v>#DIV/0!</v>
      </c>
      <c r="K190" s="10">
        <v>0</v>
      </c>
      <c r="L190" s="10">
        <v>0</v>
      </c>
      <c r="N190" s="5">
        <v>0</v>
      </c>
      <c r="O190" s="5">
        <v>0</v>
      </c>
      <c r="P190" s="8">
        <v>0</v>
      </c>
      <c r="Q190" s="8">
        <v>0</v>
      </c>
      <c r="R190" s="22">
        <v>0</v>
      </c>
      <c r="S190" s="22">
        <v>0</v>
      </c>
      <c r="T190" s="250">
        <v>0</v>
      </c>
      <c r="U190" s="36" t="e">
        <v>#DIV/0!</v>
      </c>
      <c r="V190" s="36" t="e">
        <v>#DIV/0!</v>
      </c>
      <c r="W190" s="10">
        <v>0</v>
      </c>
      <c r="X190" s="10">
        <v>0</v>
      </c>
      <c r="Y190" s="33"/>
    </row>
    <row r="191" spans="1:25" x14ac:dyDescent="0.25">
      <c r="A191" s="33">
        <v>21</v>
      </c>
      <c r="B191" s="5">
        <v>0</v>
      </c>
      <c r="C191" s="5">
        <v>0</v>
      </c>
      <c r="D191" s="8">
        <v>0</v>
      </c>
      <c r="E191" s="8">
        <v>0</v>
      </c>
      <c r="F191" s="22">
        <v>0</v>
      </c>
      <c r="G191" s="22">
        <v>0</v>
      </c>
      <c r="H191" s="250">
        <v>0</v>
      </c>
      <c r="I191" s="36" t="e">
        <v>#DIV/0!</v>
      </c>
      <c r="J191" s="36" t="e">
        <v>#DIV/0!</v>
      </c>
      <c r="K191" s="10">
        <v>0</v>
      </c>
      <c r="L191" s="10">
        <v>0</v>
      </c>
      <c r="N191" s="5">
        <v>0</v>
      </c>
      <c r="O191" s="5">
        <v>0</v>
      </c>
      <c r="P191" s="8">
        <v>0</v>
      </c>
      <c r="Q191" s="8">
        <v>0</v>
      </c>
      <c r="R191" s="22">
        <v>0</v>
      </c>
      <c r="S191" s="22">
        <v>0</v>
      </c>
      <c r="T191" s="250">
        <v>0</v>
      </c>
      <c r="U191" s="36" t="e">
        <v>#DIV/0!</v>
      </c>
      <c r="V191" s="36" t="e">
        <v>#DIV/0!</v>
      </c>
      <c r="W191" s="10">
        <v>0</v>
      </c>
      <c r="X191" s="10">
        <v>0</v>
      </c>
      <c r="Y191" s="33"/>
    </row>
    <row r="192" spans="1:25" x14ac:dyDescent="0.25">
      <c r="A192" s="33">
        <v>22</v>
      </c>
      <c r="B192" s="5">
        <v>0</v>
      </c>
      <c r="C192" s="5">
        <v>0</v>
      </c>
      <c r="D192" s="8">
        <v>0</v>
      </c>
      <c r="E192" s="8">
        <v>0</v>
      </c>
      <c r="F192" s="22">
        <v>0</v>
      </c>
      <c r="G192" s="22">
        <v>0</v>
      </c>
      <c r="H192" s="250">
        <v>0</v>
      </c>
      <c r="I192" s="36" t="e">
        <v>#DIV/0!</v>
      </c>
      <c r="J192" s="36" t="e">
        <v>#DIV/0!</v>
      </c>
      <c r="K192" s="10">
        <v>0</v>
      </c>
      <c r="L192" s="10">
        <v>0</v>
      </c>
      <c r="N192" s="5">
        <v>0</v>
      </c>
      <c r="O192" s="5">
        <v>0</v>
      </c>
      <c r="P192" s="8">
        <v>0</v>
      </c>
      <c r="Q192" s="8">
        <v>0</v>
      </c>
      <c r="R192" s="22">
        <v>0</v>
      </c>
      <c r="S192" s="22">
        <v>0</v>
      </c>
      <c r="T192" s="250">
        <v>0</v>
      </c>
      <c r="U192" s="36" t="e">
        <v>#DIV/0!</v>
      </c>
      <c r="V192" s="36" t="e">
        <v>#DIV/0!</v>
      </c>
      <c r="W192" s="10">
        <v>0</v>
      </c>
      <c r="X192" s="10">
        <v>0</v>
      </c>
      <c r="Y192" s="33"/>
    </row>
    <row r="193" spans="1:25" x14ac:dyDescent="0.25">
      <c r="A193" s="33">
        <v>23</v>
      </c>
      <c r="B193" s="15">
        <v>0</v>
      </c>
      <c r="C193" s="15">
        <v>0</v>
      </c>
      <c r="D193" s="16">
        <v>0</v>
      </c>
      <c r="E193" s="16">
        <v>0</v>
      </c>
      <c r="F193" s="22">
        <v>0</v>
      </c>
      <c r="G193" s="22">
        <v>0</v>
      </c>
      <c r="H193" s="250">
        <v>0</v>
      </c>
      <c r="I193" s="36" t="e">
        <v>#DIV/0!</v>
      </c>
      <c r="J193" s="36" t="e">
        <v>#DIV/0!</v>
      </c>
      <c r="K193" s="17">
        <v>0</v>
      </c>
      <c r="L193" s="17">
        <v>0</v>
      </c>
      <c r="N193" s="15">
        <v>0</v>
      </c>
      <c r="O193" s="15">
        <v>0</v>
      </c>
      <c r="P193" s="16">
        <v>0</v>
      </c>
      <c r="Q193" s="16">
        <v>0</v>
      </c>
      <c r="R193" s="22">
        <v>0</v>
      </c>
      <c r="S193" s="22">
        <v>0</v>
      </c>
      <c r="T193" s="250">
        <v>0</v>
      </c>
      <c r="U193" s="36" t="e">
        <v>#DIV/0!</v>
      </c>
      <c r="V193" s="36" t="e">
        <v>#DIV/0!</v>
      </c>
      <c r="W193" s="17">
        <v>0</v>
      </c>
      <c r="X193" s="17">
        <v>0</v>
      </c>
      <c r="Y193" s="33"/>
    </row>
    <row r="194" spans="1:25" x14ac:dyDescent="0.25">
      <c r="A194" s="33">
        <v>24</v>
      </c>
      <c r="B194" s="7">
        <v>0</v>
      </c>
      <c r="C194" s="7">
        <v>0</v>
      </c>
      <c r="D194" s="9">
        <v>0</v>
      </c>
      <c r="E194" s="9">
        <v>0</v>
      </c>
      <c r="F194" s="24">
        <v>0</v>
      </c>
      <c r="G194" s="24">
        <v>0</v>
      </c>
      <c r="H194" s="252">
        <v>0</v>
      </c>
      <c r="I194" s="38" t="e">
        <v>#DIV/0!</v>
      </c>
      <c r="J194" s="38" t="e">
        <v>#DIV/0!</v>
      </c>
      <c r="K194" s="13">
        <v>0</v>
      </c>
      <c r="L194" s="13">
        <v>0</v>
      </c>
      <c r="N194" s="7">
        <v>0</v>
      </c>
      <c r="O194" s="7">
        <v>0</v>
      </c>
      <c r="P194" s="9">
        <v>0</v>
      </c>
      <c r="Q194" s="9">
        <v>0</v>
      </c>
      <c r="R194" s="24">
        <v>0</v>
      </c>
      <c r="S194" s="24">
        <v>0</v>
      </c>
      <c r="T194" s="252">
        <v>0</v>
      </c>
      <c r="U194" s="38" t="e">
        <v>#DIV/0!</v>
      </c>
      <c r="V194" s="38" t="e">
        <v>#DIV/0!</v>
      </c>
      <c r="W194" s="13">
        <v>0</v>
      </c>
      <c r="X194" s="13">
        <v>0</v>
      </c>
      <c r="Y194" s="33"/>
    </row>
    <row r="195" spans="1:25" x14ac:dyDescent="0.25">
      <c r="A195" s="364" t="s">
        <v>7</v>
      </c>
      <c r="B195" s="5">
        <v>0</v>
      </c>
      <c r="C195" s="5">
        <v>0</v>
      </c>
      <c r="D195" s="8">
        <v>0</v>
      </c>
      <c r="E195" s="8">
        <v>0</v>
      </c>
      <c r="F195" s="22">
        <v>0</v>
      </c>
      <c r="G195" s="22">
        <v>0</v>
      </c>
      <c r="H195" s="250">
        <v>0</v>
      </c>
      <c r="I195" s="36" t="e">
        <v>#DIV/0!</v>
      </c>
      <c r="J195" s="36" t="e">
        <v>#DIV/0!</v>
      </c>
      <c r="N195" s="5">
        <v>0</v>
      </c>
      <c r="O195" s="5">
        <v>0</v>
      </c>
      <c r="P195" s="8">
        <v>0</v>
      </c>
      <c r="Q195" s="8">
        <v>0</v>
      </c>
      <c r="R195" s="22">
        <v>0</v>
      </c>
      <c r="S195" s="22">
        <v>0</v>
      </c>
      <c r="T195" s="250">
        <v>0</v>
      </c>
      <c r="U195" s="36" t="e">
        <v>#DIV/0!</v>
      </c>
      <c r="V195" s="36" t="e">
        <v>#DIV/0!</v>
      </c>
      <c r="Y195" s="364"/>
    </row>
    <row r="196" spans="1:25" x14ac:dyDescent="0.25">
      <c r="B196" s="248"/>
      <c r="C196" s="248"/>
      <c r="D196" s="247"/>
      <c r="E196" s="28"/>
      <c r="F196" s="28"/>
      <c r="G196" s="28"/>
      <c r="H196" s="29"/>
      <c r="I196" s="29"/>
      <c r="J196" s="29"/>
      <c r="K196" s="30"/>
      <c r="L196" s="30"/>
      <c r="N196" s="248"/>
      <c r="O196" s="248"/>
      <c r="P196" s="247"/>
      <c r="Q196" s="28"/>
      <c r="R196" s="28"/>
      <c r="S196" s="28"/>
      <c r="T196" s="29"/>
      <c r="U196" s="29"/>
      <c r="V196" s="29"/>
      <c r="W196" s="30"/>
      <c r="X196" s="30"/>
    </row>
    <row r="197" spans="1:25" x14ac:dyDescent="0.25">
      <c r="B197" s="27"/>
      <c r="C197" s="27"/>
      <c r="D197" s="28"/>
      <c r="E197" s="28"/>
      <c r="F197" s="28"/>
      <c r="G197" s="28"/>
      <c r="H197" s="29"/>
      <c r="I197" s="29"/>
      <c r="J197" s="29"/>
      <c r="K197" s="30"/>
      <c r="L197" s="30"/>
      <c r="N197" s="27"/>
      <c r="O197" s="27"/>
      <c r="P197" s="28"/>
      <c r="Q197" s="28"/>
      <c r="R197" s="28"/>
      <c r="S197" s="28"/>
      <c r="T197" s="29"/>
      <c r="U197" s="29"/>
      <c r="V197" s="29"/>
      <c r="W197" s="30"/>
      <c r="X197" s="30"/>
    </row>
    <row r="198" spans="1:25" ht="18" x14ac:dyDescent="0.25">
      <c r="A198" s="32" t="s">
        <v>0</v>
      </c>
      <c r="B198" s="18">
        <v>7</v>
      </c>
      <c r="C198" s="367">
        <v>0</v>
      </c>
      <c r="D198" s="367"/>
      <c r="E198" s="367"/>
      <c r="F198" s="367"/>
      <c r="G198" s="367"/>
      <c r="H198" s="367"/>
      <c r="I198" s="367"/>
      <c r="J198" s="367"/>
      <c r="K198" s="367"/>
      <c r="L198" s="367"/>
      <c r="N198" s="14">
        <v>7</v>
      </c>
      <c r="O198" s="367">
        <v>0</v>
      </c>
      <c r="P198" s="367"/>
      <c r="Q198" s="367"/>
      <c r="R198" s="367"/>
      <c r="S198" s="367"/>
      <c r="T198" s="367"/>
      <c r="U198" s="367"/>
      <c r="V198" s="367"/>
      <c r="W198" s="367"/>
      <c r="X198" s="367"/>
      <c r="Y198" s="32"/>
    </row>
    <row r="199" spans="1:25" ht="15.75" thickBot="1" x14ac:dyDescent="0.3">
      <c r="B199" s="371" t="s">
        <v>1</v>
      </c>
      <c r="C199" s="372"/>
      <c r="D199" s="372"/>
      <c r="E199" s="372"/>
      <c r="F199" s="372"/>
      <c r="G199" s="372"/>
      <c r="H199" s="372"/>
      <c r="I199" s="372"/>
      <c r="J199" s="373"/>
      <c r="K199" s="376" t="s">
        <v>6</v>
      </c>
      <c r="L199" s="377"/>
      <c r="N199" s="371" t="s">
        <v>1</v>
      </c>
      <c r="O199" s="372"/>
      <c r="P199" s="372"/>
      <c r="Q199" s="372"/>
      <c r="R199" s="372"/>
      <c r="S199" s="372"/>
      <c r="T199" s="372"/>
      <c r="U199" s="372"/>
      <c r="V199" s="373"/>
      <c r="W199" s="376" t="s">
        <v>6</v>
      </c>
      <c r="X199" s="377"/>
    </row>
    <row r="200" spans="1:25" x14ac:dyDescent="0.25">
      <c r="A200" s="364" t="s">
        <v>9</v>
      </c>
      <c r="B200" s="378" t="s">
        <v>12</v>
      </c>
      <c r="C200" s="378"/>
      <c r="D200" s="374" t="s">
        <v>11</v>
      </c>
      <c r="E200" s="374"/>
      <c r="F200" s="366" t="s">
        <v>3</v>
      </c>
      <c r="G200" s="366"/>
      <c r="H200" s="366"/>
      <c r="I200" s="374" t="s">
        <v>11</v>
      </c>
      <c r="J200" s="374"/>
      <c r="K200" s="374"/>
      <c r="L200" s="374"/>
      <c r="N200" s="378" t="s">
        <v>12</v>
      </c>
      <c r="O200" s="378"/>
      <c r="P200" s="374" t="s">
        <v>11</v>
      </c>
      <c r="Q200" s="374"/>
      <c r="R200" s="366" t="s">
        <v>3</v>
      </c>
      <c r="S200" s="366"/>
      <c r="T200" s="366"/>
      <c r="U200" s="374" t="s">
        <v>11</v>
      </c>
      <c r="V200" s="374"/>
      <c r="W200" s="374"/>
      <c r="X200" s="374"/>
      <c r="Y200" s="364"/>
    </row>
    <row r="201" spans="1:25" x14ac:dyDescent="0.25">
      <c r="A201" s="3" t="s">
        <v>10</v>
      </c>
      <c r="B201" s="379" t="s">
        <v>2</v>
      </c>
      <c r="C201" s="379"/>
      <c r="D201" s="380" t="s">
        <v>2</v>
      </c>
      <c r="E201" s="380"/>
      <c r="F201" s="365" t="s">
        <v>2</v>
      </c>
      <c r="G201" s="365"/>
      <c r="H201" s="365"/>
      <c r="I201" s="375" t="s">
        <v>13</v>
      </c>
      <c r="J201" s="375"/>
      <c r="K201" s="11"/>
      <c r="L201" s="11"/>
      <c r="N201" s="379" t="s">
        <v>2</v>
      </c>
      <c r="O201" s="379"/>
      <c r="P201" s="380" t="s">
        <v>2</v>
      </c>
      <c r="Q201" s="380"/>
      <c r="R201" s="365" t="s">
        <v>2</v>
      </c>
      <c r="S201" s="365"/>
      <c r="T201" s="365"/>
      <c r="U201" s="375" t="s">
        <v>13</v>
      </c>
      <c r="V201" s="375"/>
      <c r="W201" s="11"/>
      <c r="X201" s="11"/>
      <c r="Y201" s="3"/>
    </row>
    <row r="202" spans="1:25" x14ac:dyDescent="0.25">
      <c r="A202" s="1" t="s">
        <v>8</v>
      </c>
      <c r="B202" s="6" t="s">
        <v>4</v>
      </c>
      <c r="C202" s="6" t="s">
        <v>5</v>
      </c>
      <c r="D202" s="4" t="s">
        <v>4</v>
      </c>
      <c r="E202" s="4" t="s">
        <v>5</v>
      </c>
      <c r="F202" s="249" t="s">
        <v>4</v>
      </c>
      <c r="G202" s="249" t="s">
        <v>5</v>
      </c>
      <c r="H202" s="35" t="s">
        <v>2</v>
      </c>
      <c r="I202" s="12" t="s">
        <v>4</v>
      </c>
      <c r="J202" s="12" t="s">
        <v>5</v>
      </c>
      <c r="K202" s="12" t="s">
        <v>4</v>
      </c>
      <c r="L202" s="12" t="s">
        <v>5</v>
      </c>
      <c r="N202" s="6" t="s">
        <v>4</v>
      </c>
      <c r="O202" s="6" t="s">
        <v>5</v>
      </c>
      <c r="P202" s="4" t="s">
        <v>4</v>
      </c>
      <c r="Q202" s="4" t="s">
        <v>5</v>
      </c>
      <c r="R202" s="249" t="s">
        <v>4</v>
      </c>
      <c r="S202" s="249" t="s">
        <v>5</v>
      </c>
      <c r="T202" s="35" t="s">
        <v>2</v>
      </c>
      <c r="U202" s="12" t="s">
        <v>4</v>
      </c>
      <c r="V202" s="12" t="s">
        <v>5</v>
      </c>
      <c r="W202" s="12" t="s">
        <v>4</v>
      </c>
      <c r="X202" s="12" t="s">
        <v>5</v>
      </c>
    </row>
    <row r="203" spans="1:25" x14ac:dyDescent="0.25">
      <c r="A203" s="33">
        <v>1</v>
      </c>
      <c r="B203" s="5">
        <v>0</v>
      </c>
      <c r="C203" s="5">
        <v>0</v>
      </c>
      <c r="D203" s="8">
        <v>0</v>
      </c>
      <c r="E203" s="8">
        <v>0</v>
      </c>
      <c r="F203" s="22">
        <v>0</v>
      </c>
      <c r="G203" s="22">
        <v>0</v>
      </c>
      <c r="H203" s="250">
        <v>0</v>
      </c>
      <c r="I203" s="36" t="e">
        <v>#DIV/0!</v>
      </c>
      <c r="J203" s="36" t="e">
        <v>#DIV/0!</v>
      </c>
      <c r="K203" s="10">
        <v>0</v>
      </c>
      <c r="L203" s="10">
        <v>0</v>
      </c>
      <c r="N203" s="5">
        <v>0</v>
      </c>
      <c r="O203" s="5">
        <v>0</v>
      </c>
      <c r="P203" s="8">
        <v>0</v>
      </c>
      <c r="Q203" s="8">
        <v>0</v>
      </c>
      <c r="R203" s="22">
        <v>0</v>
      </c>
      <c r="S203" s="22">
        <v>0</v>
      </c>
      <c r="T203" s="250">
        <v>0</v>
      </c>
      <c r="U203" s="36" t="e">
        <v>#DIV/0!</v>
      </c>
      <c r="V203" s="36" t="e">
        <v>#DIV/0!</v>
      </c>
      <c r="W203" s="10">
        <v>0</v>
      </c>
      <c r="X203" s="10">
        <v>0</v>
      </c>
      <c r="Y203" s="33"/>
    </row>
    <row r="204" spans="1:25" x14ac:dyDescent="0.25">
      <c r="A204" s="33">
        <v>2</v>
      </c>
      <c r="B204" s="5">
        <v>0</v>
      </c>
      <c r="C204" s="5">
        <v>0</v>
      </c>
      <c r="D204" s="8">
        <v>0</v>
      </c>
      <c r="E204" s="8">
        <v>0</v>
      </c>
      <c r="F204" s="22">
        <v>0</v>
      </c>
      <c r="G204" s="22">
        <v>0</v>
      </c>
      <c r="H204" s="250">
        <v>0</v>
      </c>
      <c r="I204" s="36" t="e">
        <v>#DIV/0!</v>
      </c>
      <c r="J204" s="36" t="e">
        <v>#DIV/0!</v>
      </c>
      <c r="K204" s="10">
        <v>0</v>
      </c>
      <c r="L204" s="10">
        <v>0</v>
      </c>
      <c r="N204" s="5">
        <v>0</v>
      </c>
      <c r="O204" s="5">
        <v>0</v>
      </c>
      <c r="P204" s="8">
        <v>0</v>
      </c>
      <c r="Q204" s="8">
        <v>0</v>
      </c>
      <c r="R204" s="22">
        <v>0</v>
      </c>
      <c r="S204" s="22">
        <v>0</v>
      </c>
      <c r="T204" s="250">
        <v>0</v>
      </c>
      <c r="U204" s="36" t="e">
        <v>#DIV/0!</v>
      </c>
      <c r="V204" s="36" t="e">
        <v>#DIV/0!</v>
      </c>
      <c r="W204" s="10">
        <v>0</v>
      </c>
      <c r="X204" s="10">
        <v>0</v>
      </c>
      <c r="Y204" s="33"/>
    </row>
    <row r="205" spans="1:25" x14ac:dyDescent="0.25">
      <c r="A205" s="33">
        <v>3</v>
      </c>
      <c r="B205" s="5">
        <v>0</v>
      </c>
      <c r="C205" s="5">
        <v>0</v>
      </c>
      <c r="D205" s="8">
        <v>0</v>
      </c>
      <c r="E205" s="8">
        <v>0</v>
      </c>
      <c r="F205" s="22">
        <v>0</v>
      </c>
      <c r="G205" s="22">
        <v>0</v>
      </c>
      <c r="H205" s="250">
        <v>0</v>
      </c>
      <c r="I205" s="36" t="e">
        <v>#DIV/0!</v>
      </c>
      <c r="J205" s="36" t="e">
        <v>#DIV/0!</v>
      </c>
      <c r="K205" s="10">
        <v>0</v>
      </c>
      <c r="L205" s="10">
        <v>0</v>
      </c>
      <c r="N205" s="5">
        <v>0</v>
      </c>
      <c r="O205" s="5">
        <v>0</v>
      </c>
      <c r="P205" s="8">
        <v>0</v>
      </c>
      <c r="Q205" s="8">
        <v>0</v>
      </c>
      <c r="R205" s="22">
        <v>0</v>
      </c>
      <c r="S205" s="22">
        <v>0</v>
      </c>
      <c r="T205" s="250">
        <v>0</v>
      </c>
      <c r="U205" s="36" t="e">
        <v>#DIV/0!</v>
      </c>
      <c r="V205" s="36" t="e">
        <v>#DIV/0!</v>
      </c>
      <c r="W205" s="10">
        <v>0</v>
      </c>
      <c r="X205" s="10">
        <v>0</v>
      </c>
      <c r="Y205" s="33"/>
    </row>
    <row r="206" spans="1:25" x14ac:dyDescent="0.25">
      <c r="A206" s="33">
        <v>4</v>
      </c>
      <c r="B206" s="5">
        <v>0</v>
      </c>
      <c r="C206" s="5">
        <v>0</v>
      </c>
      <c r="D206" s="8">
        <v>0</v>
      </c>
      <c r="E206" s="8">
        <v>0</v>
      </c>
      <c r="F206" s="22">
        <v>0</v>
      </c>
      <c r="G206" s="22">
        <v>0</v>
      </c>
      <c r="H206" s="250">
        <v>0</v>
      </c>
      <c r="I206" s="36" t="e">
        <v>#DIV/0!</v>
      </c>
      <c r="J206" s="36" t="e">
        <v>#DIV/0!</v>
      </c>
      <c r="K206" s="10">
        <v>0</v>
      </c>
      <c r="L206" s="10">
        <v>0</v>
      </c>
      <c r="N206" s="5">
        <v>0</v>
      </c>
      <c r="O206" s="5">
        <v>0</v>
      </c>
      <c r="P206" s="8">
        <v>0</v>
      </c>
      <c r="Q206" s="8">
        <v>0</v>
      </c>
      <c r="R206" s="22">
        <v>0</v>
      </c>
      <c r="S206" s="22">
        <v>0</v>
      </c>
      <c r="T206" s="250">
        <v>0</v>
      </c>
      <c r="U206" s="36" t="e">
        <v>#DIV/0!</v>
      </c>
      <c r="V206" s="36" t="e">
        <v>#DIV/0!</v>
      </c>
      <c r="W206" s="10">
        <v>0</v>
      </c>
      <c r="X206" s="10">
        <v>0</v>
      </c>
      <c r="Y206" s="33"/>
    </row>
    <row r="207" spans="1:25" x14ac:dyDescent="0.25">
      <c r="A207" s="33">
        <v>5</v>
      </c>
      <c r="B207" s="5">
        <v>0</v>
      </c>
      <c r="C207" s="5">
        <v>0</v>
      </c>
      <c r="D207" s="8">
        <v>0</v>
      </c>
      <c r="E207" s="8">
        <v>0</v>
      </c>
      <c r="F207" s="22">
        <v>0</v>
      </c>
      <c r="G207" s="22">
        <v>0</v>
      </c>
      <c r="H207" s="250">
        <v>0</v>
      </c>
      <c r="I207" s="36" t="e">
        <v>#DIV/0!</v>
      </c>
      <c r="J207" s="36" t="e">
        <v>#DIV/0!</v>
      </c>
      <c r="K207" s="10">
        <v>0</v>
      </c>
      <c r="L207" s="10">
        <v>0</v>
      </c>
      <c r="N207" s="5">
        <v>0</v>
      </c>
      <c r="O207" s="5">
        <v>0</v>
      </c>
      <c r="P207" s="8">
        <v>0</v>
      </c>
      <c r="Q207" s="8">
        <v>0</v>
      </c>
      <c r="R207" s="22">
        <v>0</v>
      </c>
      <c r="S207" s="22">
        <v>0</v>
      </c>
      <c r="T207" s="250">
        <v>0</v>
      </c>
      <c r="U207" s="36" t="e">
        <v>#DIV/0!</v>
      </c>
      <c r="V207" s="36" t="e">
        <v>#DIV/0!</v>
      </c>
      <c r="W207" s="10">
        <v>0</v>
      </c>
      <c r="X207" s="10">
        <v>0</v>
      </c>
      <c r="Y207" s="33"/>
    </row>
    <row r="208" spans="1:25" x14ac:dyDescent="0.25">
      <c r="A208" s="33">
        <v>6</v>
      </c>
      <c r="B208" s="5">
        <v>0</v>
      </c>
      <c r="C208" s="5">
        <v>0</v>
      </c>
      <c r="D208" s="8">
        <v>0</v>
      </c>
      <c r="E208" s="8">
        <v>0</v>
      </c>
      <c r="F208" s="22">
        <v>0</v>
      </c>
      <c r="G208" s="22">
        <v>0</v>
      </c>
      <c r="H208" s="250">
        <v>0</v>
      </c>
      <c r="I208" s="36" t="e">
        <v>#DIV/0!</v>
      </c>
      <c r="J208" s="36" t="e">
        <v>#DIV/0!</v>
      </c>
      <c r="K208" s="10">
        <v>0</v>
      </c>
      <c r="L208" s="10">
        <v>0</v>
      </c>
      <c r="N208" s="5">
        <v>0</v>
      </c>
      <c r="O208" s="5">
        <v>0</v>
      </c>
      <c r="P208" s="8">
        <v>0</v>
      </c>
      <c r="Q208" s="8">
        <v>0</v>
      </c>
      <c r="R208" s="22">
        <v>0</v>
      </c>
      <c r="S208" s="22">
        <v>0</v>
      </c>
      <c r="T208" s="250">
        <v>0</v>
      </c>
      <c r="U208" s="36" t="e">
        <v>#DIV/0!</v>
      </c>
      <c r="V208" s="36" t="e">
        <v>#DIV/0!</v>
      </c>
      <c r="W208" s="10">
        <v>0</v>
      </c>
      <c r="X208" s="10">
        <v>0</v>
      </c>
      <c r="Y208" s="33"/>
    </row>
    <row r="209" spans="1:25" x14ac:dyDescent="0.25">
      <c r="A209" s="33">
        <v>7</v>
      </c>
      <c r="B209" s="5">
        <v>0</v>
      </c>
      <c r="C209" s="5">
        <v>0</v>
      </c>
      <c r="D209" s="8">
        <v>0</v>
      </c>
      <c r="E209" s="8">
        <v>0</v>
      </c>
      <c r="F209" s="22">
        <v>0</v>
      </c>
      <c r="G209" s="22">
        <v>0</v>
      </c>
      <c r="H209" s="250">
        <v>0</v>
      </c>
      <c r="I209" s="36" t="e">
        <v>#DIV/0!</v>
      </c>
      <c r="J209" s="36" t="e">
        <v>#DIV/0!</v>
      </c>
      <c r="K209" s="10">
        <v>0</v>
      </c>
      <c r="L209" s="10">
        <v>0</v>
      </c>
      <c r="N209" s="5">
        <v>0</v>
      </c>
      <c r="O209" s="5">
        <v>0</v>
      </c>
      <c r="P209" s="8">
        <v>0</v>
      </c>
      <c r="Q209" s="8">
        <v>0</v>
      </c>
      <c r="R209" s="22">
        <v>0</v>
      </c>
      <c r="S209" s="22">
        <v>0</v>
      </c>
      <c r="T209" s="250">
        <v>0</v>
      </c>
      <c r="U209" s="36" t="e">
        <v>#DIV/0!</v>
      </c>
      <c r="V209" s="36" t="e">
        <v>#DIV/0!</v>
      </c>
      <c r="W209" s="10">
        <v>0</v>
      </c>
      <c r="X209" s="10">
        <v>0</v>
      </c>
      <c r="Y209" s="33"/>
    </row>
    <row r="210" spans="1:25" x14ac:dyDescent="0.25">
      <c r="A210" s="34">
        <v>8</v>
      </c>
      <c r="B210" s="19">
        <v>0</v>
      </c>
      <c r="C210" s="19">
        <v>0</v>
      </c>
      <c r="D210" s="20">
        <v>0</v>
      </c>
      <c r="E210" s="20">
        <v>0</v>
      </c>
      <c r="F210" s="23">
        <v>0</v>
      </c>
      <c r="G210" s="23">
        <v>0</v>
      </c>
      <c r="H210" s="251">
        <v>0</v>
      </c>
      <c r="I210" s="37" t="e">
        <v>#DIV/0!</v>
      </c>
      <c r="J210" s="37" t="e">
        <v>#DIV/0!</v>
      </c>
      <c r="K210" s="21">
        <v>0</v>
      </c>
      <c r="L210" s="21">
        <v>0</v>
      </c>
      <c r="N210" s="19">
        <v>0</v>
      </c>
      <c r="O210" s="19">
        <v>0</v>
      </c>
      <c r="P210" s="20">
        <v>0</v>
      </c>
      <c r="Q210" s="20">
        <v>0</v>
      </c>
      <c r="R210" s="23">
        <v>0</v>
      </c>
      <c r="S210" s="23">
        <v>0</v>
      </c>
      <c r="T210" s="251">
        <v>0</v>
      </c>
      <c r="U210" s="37" t="e">
        <v>#DIV/0!</v>
      </c>
      <c r="V210" s="37" t="e">
        <v>#DIV/0!</v>
      </c>
      <c r="W210" s="21">
        <v>0</v>
      </c>
      <c r="X210" s="21">
        <v>0</v>
      </c>
      <c r="Y210" s="34"/>
    </row>
    <row r="211" spans="1:25" x14ac:dyDescent="0.25">
      <c r="A211" s="34">
        <v>9</v>
      </c>
      <c r="B211" s="19">
        <v>0</v>
      </c>
      <c r="C211" s="19">
        <v>0</v>
      </c>
      <c r="D211" s="20">
        <v>0</v>
      </c>
      <c r="E211" s="20">
        <v>0</v>
      </c>
      <c r="F211" s="23">
        <v>0</v>
      </c>
      <c r="G211" s="23">
        <v>0</v>
      </c>
      <c r="H211" s="251">
        <v>0</v>
      </c>
      <c r="I211" s="37" t="e">
        <v>#DIV/0!</v>
      </c>
      <c r="J211" s="37" t="e">
        <v>#DIV/0!</v>
      </c>
      <c r="K211" s="21">
        <v>0</v>
      </c>
      <c r="L211" s="21">
        <v>0</v>
      </c>
      <c r="N211" s="19">
        <v>0</v>
      </c>
      <c r="O211" s="19">
        <v>0</v>
      </c>
      <c r="P211" s="20">
        <v>0</v>
      </c>
      <c r="Q211" s="20">
        <v>0</v>
      </c>
      <c r="R211" s="23">
        <v>0</v>
      </c>
      <c r="S211" s="23">
        <v>0</v>
      </c>
      <c r="T211" s="251">
        <v>0</v>
      </c>
      <c r="U211" s="37" t="e">
        <v>#DIV/0!</v>
      </c>
      <c r="V211" s="37" t="e">
        <v>#DIV/0!</v>
      </c>
      <c r="W211" s="21">
        <v>0</v>
      </c>
      <c r="X211" s="21">
        <v>0</v>
      </c>
      <c r="Y211" s="34"/>
    </row>
    <row r="212" spans="1:25" x14ac:dyDescent="0.25">
      <c r="A212" s="34">
        <v>10</v>
      </c>
      <c r="B212" s="19">
        <v>0</v>
      </c>
      <c r="C212" s="19">
        <v>0</v>
      </c>
      <c r="D212" s="20">
        <v>0</v>
      </c>
      <c r="E212" s="20">
        <v>0</v>
      </c>
      <c r="F212" s="23">
        <v>0</v>
      </c>
      <c r="G212" s="23">
        <v>0</v>
      </c>
      <c r="H212" s="251">
        <v>0</v>
      </c>
      <c r="I212" s="37" t="e">
        <v>#DIV/0!</v>
      </c>
      <c r="J212" s="37" t="e">
        <v>#DIV/0!</v>
      </c>
      <c r="K212" s="21">
        <v>0</v>
      </c>
      <c r="L212" s="21">
        <v>0</v>
      </c>
      <c r="N212" s="19">
        <v>0</v>
      </c>
      <c r="O212" s="19">
        <v>0</v>
      </c>
      <c r="P212" s="20">
        <v>0</v>
      </c>
      <c r="Q212" s="20">
        <v>0</v>
      </c>
      <c r="R212" s="23">
        <v>0</v>
      </c>
      <c r="S212" s="23">
        <v>0</v>
      </c>
      <c r="T212" s="251">
        <v>0</v>
      </c>
      <c r="U212" s="37" t="e">
        <v>#DIV/0!</v>
      </c>
      <c r="V212" s="37" t="e">
        <v>#DIV/0!</v>
      </c>
      <c r="W212" s="21">
        <v>0</v>
      </c>
      <c r="X212" s="21">
        <v>0</v>
      </c>
      <c r="Y212" s="34"/>
    </row>
    <row r="213" spans="1:25" x14ac:dyDescent="0.25">
      <c r="A213" s="33">
        <v>11</v>
      </c>
      <c r="B213" s="5">
        <v>0</v>
      </c>
      <c r="C213" s="5">
        <v>0</v>
      </c>
      <c r="D213" s="8">
        <v>0</v>
      </c>
      <c r="E213" s="8">
        <v>0</v>
      </c>
      <c r="F213" s="22">
        <v>0</v>
      </c>
      <c r="G213" s="22">
        <v>0</v>
      </c>
      <c r="H213" s="250">
        <v>0</v>
      </c>
      <c r="I213" s="36" t="e">
        <v>#DIV/0!</v>
      </c>
      <c r="J213" s="36" t="e">
        <v>#DIV/0!</v>
      </c>
      <c r="K213" s="10">
        <v>0</v>
      </c>
      <c r="L213" s="10">
        <v>0</v>
      </c>
      <c r="N213" s="5">
        <v>0</v>
      </c>
      <c r="O213" s="5">
        <v>0</v>
      </c>
      <c r="P213" s="8">
        <v>0</v>
      </c>
      <c r="Q213" s="8">
        <v>0</v>
      </c>
      <c r="R213" s="22">
        <v>0</v>
      </c>
      <c r="S213" s="22">
        <v>0</v>
      </c>
      <c r="T213" s="250">
        <v>0</v>
      </c>
      <c r="U213" s="36" t="e">
        <v>#DIV/0!</v>
      </c>
      <c r="V213" s="36" t="e">
        <v>#DIV/0!</v>
      </c>
      <c r="W213" s="10">
        <v>0</v>
      </c>
      <c r="X213" s="10">
        <v>0</v>
      </c>
      <c r="Y213" s="33"/>
    </row>
    <row r="214" spans="1:25" x14ac:dyDescent="0.25">
      <c r="A214" s="33">
        <v>12</v>
      </c>
      <c r="B214" s="5">
        <v>0</v>
      </c>
      <c r="C214" s="5">
        <v>0</v>
      </c>
      <c r="D214" s="8">
        <v>0</v>
      </c>
      <c r="E214" s="8">
        <v>0</v>
      </c>
      <c r="F214" s="22">
        <v>0</v>
      </c>
      <c r="G214" s="22">
        <v>0</v>
      </c>
      <c r="H214" s="250">
        <v>0</v>
      </c>
      <c r="I214" s="36" t="e">
        <v>#DIV/0!</v>
      </c>
      <c r="J214" s="36" t="e">
        <v>#DIV/0!</v>
      </c>
      <c r="K214" s="10">
        <v>0</v>
      </c>
      <c r="L214" s="10">
        <v>0</v>
      </c>
      <c r="N214" s="5">
        <v>0</v>
      </c>
      <c r="O214" s="5">
        <v>0</v>
      </c>
      <c r="P214" s="8">
        <v>0</v>
      </c>
      <c r="Q214" s="8">
        <v>0</v>
      </c>
      <c r="R214" s="22">
        <v>0</v>
      </c>
      <c r="S214" s="22">
        <v>0</v>
      </c>
      <c r="T214" s="250">
        <v>0</v>
      </c>
      <c r="U214" s="36" t="e">
        <v>#DIV/0!</v>
      </c>
      <c r="V214" s="36" t="e">
        <v>#DIV/0!</v>
      </c>
      <c r="W214" s="10">
        <v>0</v>
      </c>
      <c r="X214" s="10">
        <v>0</v>
      </c>
      <c r="Y214" s="33"/>
    </row>
    <row r="215" spans="1:25" x14ac:dyDescent="0.25">
      <c r="A215" s="33">
        <v>13</v>
      </c>
      <c r="B215" s="5">
        <v>0</v>
      </c>
      <c r="C215" s="5">
        <v>0</v>
      </c>
      <c r="D215" s="8">
        <v>0</v>
      </c>
      <c r="E215" s="8">
        <v>0</v>
      </c>
      <c r="F215" s="22">
        <v>0</v>
      </c>
      <c r="G215" s="22">
        <v>0</v>
      </c>
      <c r="H215" s="250">
        <v>0</v>
      </c>
      <c r="I215" s="36" t="e">
        <v>#DIV/0!</v>
      </c>
      <c r="J215" s="36" t="e">
        <v>#DIV/0!</v>
      </c>
      <c r="K215" s="10">
        <v>0</v>
      </c>
      <c r="L215" s="10">
        <v>0</v>
      </c>
      <c r="N215" s="5">
        <v>0</v>
      </c>
      <c r="O215" s="5">
        <v>0</v>
      </c>
      <c r="P215" s="8">
        <v>0</v>
      </c>
      <c r="Q215" s="8">
        <v>0</v>
      </c>
      <c r="R215" s="22">
        <v>0</v>
      </c>
      <c r="S215" s="22">
        <v>0</v>
      </c>
      <c r="T215" s="250">
        <v>0</v>
      </c>
      <c r="U215" s="36" t="e">
        <v>#DIV/0!</v>
      </c>
      <c r="V215" s="36" t="e">
        <v>#DIV/0!</v>
      </c>
      <c r="W215" s="10">
        <v>0</v>
      </c>
      <c r="X215" s="10">
        <v>0</v>
      </c>
      <c r="Y215" s="33"/>
    </row>
    <row r="216" spans="1:25" x14ac:dyDescent="0.25">
      <c r="A216" s="33">
        <v>14</v>
      </c>
      <c r="B216" s="5">
        <v>0</v>
      </c>
      <c r="C216" s="5">
        <v>0</v>
      </c>
      <c r="D216" s="8">
        <v>0</v>
      </c>
      <c r="E216" s="8">
        <v>0</v>
      </c>
      <c r="F216" s="22">
        <v>0</v>
      </c>
      <c r="G216" s="22">
        <v>0</v>
      </c>
      <c r="H216" s="250">
        <v>0</v>
      </c>
      <c r="I216" s="36" t="e">
        <v>#DIV/0!</v>
      </c>
      <c r="J216" s="36" t="e">
        <v>#DIV/0!</v>
      </c>
      <c r="K216" s="10">
        <v>0</v>
      </c>
      <c r="L216" s="10">
        <v>0</v>
      </c>
      <c r="N216" s="5">
        <v>0</v>
      </c>
      <c r="O216" s="5">
        <v>0</v>
      </c>
      <c r="P216" s="8">
        <v>0</v>
      </c>
      <c r="Q216" s="8">
        <v>0</v>
      </c>
      <c r="R216" s="22">
        <v>0</v>
      </c>
      <c r="S216" s="22">
        <v>0</v>
      </c>
      <c r="T216" s="250">
        <v>0</v>
      </c>
      <c r="U216" s="36" t="e">
        <v>#DIV/0!</v>
      </c>
      <c r="V216" s="36" t="e">
        <v>#DIV/0!</v>
      </c>
      <c r="W216" s="10">
        <v>0</v>
      </c>
      <c r="X216" s="10">
        <v>0</v>
      </c>
      <c r="Y216" s="33"/>
    </row>
    <row r="217" spans="1:25" x14ac:dyDescent="0.25">
      <c r="A217" s="33">
        <v>15</v>
      </c>
      <c r="B217" s="5">
        <v>0</v>
      </c>
      <c r="C217" s="5">
        <v>0</v>
      </c>
      <c r="D217" s="8">
        <v>0</v>
      </c>
      <c r="E217" s="8">
        <v>0</v>
      </c>
      <c r="F217" s="22">
        <v>0</v>
      </c>
      <c r="G217" s="22">
        <v>0</v>
      </c>
      <c r="H217" s="250">
        <v>0</v>
      </c>
      <c r="I217" s="36" t="e">
        <v>#DIV/0!</v>
      </c>
      <c r="J217" s="36" t="e">
        <v>#DIV/0!</v>
      </c>
      <c r="K217" s="10">
        <v>0</v>
      </c>
      <c r="L217" s="10">
        <v>0</v>
      </c>
      <c r="N217" s="5">
        <v>0</v>
      </c>
      <c r="O217" s="5">
        <v>0</v>
      </c>
      <c r="P217" s="8">
        <v>0</v>
      </c>
      <c r="Q217" s="8">
        <v>0</v>
      </c>
      <c r="R217" s="22">
        <v>0</v>
      </c>
      <c r="S217" s="22">
        <v>0</v>
      </c>
      <c r="T217" s="250">
        <v>0</v>
      </c>
      <c r="U217" s="36" t="e">
        <v>#DIV/0!</v>
      </c>
      <c r="V217" s="36" t="e">
        <v>#DIV/0!</v>
      </c>
      <c r="W217" s="10">
        <v>0</v>
      </c>
      <c r="X217" s="10">
        <v>0</v>
      </c>
      <c r="Y217" s="33"/>
    </row>
    <row r="218" spans="1:25" x14ac:dyDescent="0.25">
      <c r="A218" s="33">
        <v>16</v>
      </c>
      <c r="B218" s="5">
        <v>0</v>
      </c>
      <c r="C218" s="5">
        <v>0</v>
      </c>
      <c r="D218" s="8">
        <v>0</v>
      </c>
      <c r="E218" s="8">
        <v>0</v>
      </c>
      <c r="F218" s="22">
        <v>0</v>
      </c>
      <c r="G218" s="22">
        <v>0</v>
      </c>
      <c r="H218" s="250">
        <v>0</v>
      </c>
      <c r="I218" s="36" t="e">
        <v>#DIV/0!</v>
      </c>
      <c r="J218" s="36" t="e">
        <v>#DIV/0!</v>
      </c>
      <c r="K218" s="10">
        <v>0</v>
      </c>
      <c r="L218" s="10">
        <v>0</v>
      </c>
      <c r="N218" s="5">
        <v>0</v>
      </c>
      <c r="O218" s="5">
        <v>0</v>
      </c>
      <c r="P218" s="8">
        <v>0</v>
      </c>
      <c r="Q218" s="8">
        <v>0</v>
      </c>
      <c r="R218" s="22">
        <v>0</v>
      </c>
      <c r="S218" s="22">
        <v>0</v>
      </c>
      <c r="T218" s="250">
        <v>0</v>
      </c>
      <c r="U218" s="36" t="e">
        <v>#DIV/0!</v>
      </c>
      <c r="V218" s="36" t="e">
        <v>#DIV/0!</v>
      </c>
      <c r="W218" s="10">
        <v>0</v>
      </c>
      <c r="X218" s="10">
        <v>0</v>
      </c>
      <c r="Y218" s="33"/>
    </row>
    <row r="219" spans="1:25" x14ac:dyDescent="0.25">
      <c r="A219" s="34">
        <v>17</v>
      </c>
      <c r="B219" s="19">
        <v>0</v>
      </c>
      <c r="C219" s="19">
        <v>0</v>
      </c>
      <c r="D219" s="20">
        <v>0</v>
      </c>
      <c r="E219" s="20">
        <v>0</v>
      </c>
      <c r="F219" s="23">
        <v>0</v>
      </c>
      <c r="G219" s="23">
        <v>0</v>
      </c>
      <c r="H219" s="251">
        <v>0</v>
      </c>
      <c r="I219" s="37" t="e">
        <v>#DIV/0!</v>
      </c>
      <c r="J219" s="37" t="e">
        <v>#DIV/0!</v>
      </c>
      <c r="K219" s="21">
        <v>0</v>
      </c>
      <c r="L219" s="21">
        <v>0</v>
      </c>
      <c r="N219" s="19">
        <v>0</v>
      </c>
      <c r="O219" s="19">
        <v>0</v>
      </c>
      <c r="P219" s="20">
        <v>0</v>
      </c>
      <c r="Q219" s="20">
        <v>0</v>
      </c>
      <c r="R219" s="23">
        <v>0</v>
      </c>
      <c r="S219" s="23">
        <v>0</v>
      </c>
      <c r="T219" s="251">
        <v>0</v>
      </c>
      <c r="U219" s="37" t="e">
        <v>#DIV/0!</v>
      </c>
      <c r="V219" s="37" t="e">
        <v>#DIV/0!</v>
      </c>
      <c r="W219" s="21">
        <v>0</v>
      </c>
      <c r="X219" s="21">
        <v>0</v>
      </c>
      <c r="Y219" s="34"/>
    </row>
    <row r="220" spans="1:25" x14ac:dyDescent="0.25">
      <c r="A220" s="34">
        <v>18</v>
      </c>
      <c r="B220" s="19">
        <v>0</v>
      </c>
      <c r="C220" s="19">
        <v>0</v>
      </c>
      <c r="D220" s="20">
        <v>0</v>
      </c>
      <c r="E220" s="20">
        <v>0</v>
      </c>
      <c r="F220" s="23">
        <v>0</v>
      </c>
      <c r="G220" s="23">
        <v>0</v>
      </c>
      <c r="H220" s="251">
        <v>0</v>
      </c>
      <c r="I220" s="37" t="e">
        <v>#DIV/0!</v>
      </c>
      <c r="J220" s="37" t="e">
        <v>#DIV/0!</v>
      </c>
      <c r="K220" s="21">
        <v>0</v>
      </c>
      <c r="L220" s="21">
        <v>0</v>
      </c>
      <c r="N220" s="19">
        <v>0</v>
      </c>
      <c r="O220" s="19">
        <v>0</v>
      </c>
      <c r="P220" s="20">
        <v>0</v>
      </c>
      <c r="Q220" s="20">
        <v>0</v>
      </c>
      <c r="R220" s="23">
        <v>0</v>
      </c>
      <c r="S220" s="23">
        <v>0</v>
      </c>
      <c r="T220" s="251">
        <v>0</v>
      </c>
      <c r="U220" s="37" t="e">
        <v>#DIV/0!</v>
      </c>
      <c r="V220" s="37" t="e">
        <v>#DIV/0!</v>
      </c>
      <c r="W220" s="21">
        <v>0</v>
      </c>
      <c r="X220" s="21">
        <v>0</v>
      </c>
      <c r="Y220" s="34"/>
    </row>
    <row r="221" spans="1:25" x14ac:dyDescent="0.25">
      <c r="A221" s="34">
        <v>19</v>
      </c>
      <c r="B221" s="19">
        <v>0</v>
      </c>
      <c r="C221" s="19">
        <v>0</v>
      </c>
      <c r="D221" s="20">
        <v>0</v>
      </c>
      <c r="E221" s="20">
        <v>0</v>
      </c>
      <c r="F221" s="23">
        <v>0</v>
      </c>
      <c r="G221" s="23">
        <v>0</v>
      </c>
      <c r="H221" s="251">
        <v>0</v>
      </c>
      <c r="I221" s="37" t="e">
        <v>#DIV/0!</v>
      </c>
      <c r="J221" s="37" t="e">
        <v>#DIV/0!</v>
      </c>
      <c r="K221" s="21">
        <v>0</v>
      </c>
      <c r="L221" s="21">
        <v>0</v>
      </c>
      <c r="N221" s="19">
        <v>0</v>
      </c>
      <c r="O221" s="19">
        <v>0</v>
      </c>
      <c r="P221" s="20">
        <v>0</v>
      </c>
      <c r="Q221" s="20">
        <v>0</v>
      </c>
      <c r="R221" s="23">
        <v>0</v>
      </c>
      <c r="S221" s="23">
        <v>0</v>
      </c>
      <c r="T221" s="251">
        <v>0</v>
      </c>
      <c r="U221" s="37" t="e">
        <v>#DIV/0!</v>
      </c>
      <c r="V221" s="37" t="e">
        <v>#DIV/0!</v>
      </c>
      <c r="W221" s="21">
        <v>0</v>
      </c>
      <c r="X221" s="21">
        <v>0</v>
      </c>
      <c r="Y221" s="34"/>
    </row>
    <row r="222" spans="1:25" x14ac:dyDescent="0.25">
      <c r="A222" s="33">
        <v>20</v>
      </c>
      <c r="B222" s="5">
        <v>0</v>
      </c>
      <c r="C222" s="5">
        <v>0</v>
      </c>
      <c r="D222" s="8">
        <v>0</v>
      </c>
      <c r="E222" s="8">
        <v>0</v>
      </c>
      <c r="F222" s="22">
        <v>0</v>
      </c>
      <c r="G222" s="22">
        <v>0</v>
      </c>
      <c r="H222" s="250">
        <v>0</v>
      </c>
      <c r="I222" s="36" t="e">
        <v>#DIV/0!</v>
      </c>
      <c r="J222" s="36" t="e">
        <v>#DIV/0!</v>
      </c>
      <c r="K222" s="10">
        <v>0</v>
      </c>
      <c r="L222" s="10">
        <v>0</v>
      </c>
      <c r="N222" s="5">
        <v>0</v>
      </c>
      <c r="O222" s="5">
        <v>0</v>
      </c>
      <c r="P222" s="8">
        <v>0</v>
      </c>
      <c r="Q222" s="8">
        <v>0</v>
      </c>
      <c r="R222" s="22">
        <v>0</v>
      </c>
      <c r="S222" s="22">
        <v>0</v>
      </c>
      <c r="T222" s="250">
        <v>0</v>
      </c>
      <c r="U222" s="36" t="e">
        <v>#DIV/0!</v>
      </c>
      <c r="V222" s="36" t="e">
        <v>#DIV/0!</v>
      </c>
      <c r="W222" s="10">
        <v>0</v>
      </c>
      <c r="X222" s="10">
        <v>0</v>
      </c>
      <c r="Y222" s="33"/>
    </row>
    <row r="223" spans="1:25" x14ac:dyDescent="0.25">
      <c r="A223" s="33">
        <v>21</v>
      </c>
      <c r="B223" s="5">
        <v>0</v>
      </c>
      <c r="C223" s="5">
        <v>0</v>
      </c>
      <c r="D223" s="8">
        <v>0</v>
      </c>
      <c r="E223" s="8">
        <v>0</v>
      </c>
      <c r="F223" s="22">
        <v>0</v>
      </c>
      <c r="G223" s="22">
        <v>0</v>
      </c>
      <c r="H223" s="250">
        <v>0</v>
      </c>
      <c r="I223" s="36" t="e">
        <v>#DIV/0!</v>
      </c>
      <c r="J223" s="36" t="e">
        <v>#DIV/0!</v>
      </c>
      <c r="K223" s="10">
        <v>0</v>
      </c>
      <c r="L223" s="10">
        <v>0</v>
      </c>
      <c r="N223" s="5">
        <v>0</v>
      </c>
      <c r="O223" s="5">
        <v>0</v>
      </c>
      <c r="P223" s="8">
        <v>0</v>
      </c>
      <c r="Q223" s="8">
        <v>0</v>
      </c>
      <c r="R223" s="22">
        <v>0</v>
      </c>
      <c r="S223" s="22">
        <v>0</v>
      </c>
      <c r="T223" s="250">
        <v>0</v>
      </c>
      <c r="U223" s="36" t="e">
        <v>#DIV/0!</v>
      </c>
      <c r="V223" s="36" t="e">
        <v>#DIV/0!</v>
      </c>
      <c r="W223" s="10">
        <v>0</v>
      </c>
      <c r="X223" s="10">
        <v>0</v>
      </c>
      <c r="Y223" s="33"/>
    </row>
    <row r="224" spans="1:25" x14ac:dyDescent="0.25">
      <c r="A224" s="33">
        <v>22</v>
      </c>
      <c r="B224" s="5">
        <v>0</v>
      </c>
      <c r="C224" s="5">
        <v>0</v>
      </c>
      <c r="D224" s="8">
        <v>0</v>
      </c>
      <c r="E224" s="8">
        <v>0</v>
      </c>
      <c r="F224" s="22">
        <v>0</v>
      </c>
      <c r="G224" s="22">
        <v>0</v>
      </c>
      <c r="H224" s="250">
        <v>0</v>
      </c>
      <c r="I224" s="36" t="e">
        <v>#DIV/0!</v>
      </c>
      <c r="J224" s="36" t="e">
        <v>#DIV/0!</v>
      </c>
      <c r="K224" s="10">
        <v>0</v>
      </c>
      <c r="L224" s="10">
        <v>0</v>
      </c>
      <c r="N224" s="5">
        <v>0</v>
      </c>
      <c r="O224" s="5">
        <v>0</v>
      </c>
      <c r="P224" s="8">
        <v>0</v>
      </c>
      <c r="Q224" s="8">
        <v>0</v>
      </c>
      <c r="R224" s="22">
        <v>0</v>
      </c>
      <c r="S224" s="22">
        <v>0</v>
      </c>
      <c r="T224" s="250">
        <v>0</v>
      </c>
      <c r="U224" s="36" t="e">
        <v>#DIV/0!</v>
      </c>
      <c r="V224" s="36" t="e">
        <v>#DIV/0!</v>
      </c>
      <c r="W224" s="10">
        <v>0</v>
      </c>
      <c r="X224" s="10">
        <v>0</v>
      </c>
      <c r="Y224" s="33"/>
    </row>
    <row r="225" spans="1:25" x14ac:dyDescent="0.25">
      <c r="A225" s="33">
        <v>23</v>
      </c>
      <c r="B225" s="15">
        <v>0</v>
      </c>
      <c r="C225" s="15">
        <v>0</v>
      </c>
      <c r="D225" s="16">
        <v>0</v>
      </c>
      <c r="E225" s="16">
        <v>0</v>
      </c>
      <c r="F225" s="22">
        <v>0</v>
      </c>
      <c r="G225" s="22">
        <v>0</v>
      </c>
      <c r="H225" s="250">
        <v>0</v>
      </c>
      <c r="I225" s="36" t="e">
        <v>#DIV/0!</v>
      </c>
      <c r="J225" s="36" t="e">
        <v>#DIV/0!</v>
      </c>
      <c r="K225" s="17">
        <v>0</v>
      </c>
      <c r="L225" s="17">
        <v>0</v>
      </c>
      <c r="N225" s="15">
        <v>0</v>
      </c>
      <c r="O225" s="15">
        <v>0</v>
      </c>
      <c r="P225" s="16">
        <v>0</v>
      </c>
      <c r="Q225" s="16">
        <v>0</v>
      </c>
      <c r="R225" s="22">
        <v>0</v>
      </c>
      <c r="S225" s="22">
        <v>0</v>
      </c>
      <c r="T225" s="250">
        <v>0</v>
      </c>
      <c r="U225" s="36" t="e">
        <v>#DIV/0!</v>
      </c>
      <c r="V225" s="36" t="e">
        <v>#DIV/0!</v>
      </c>
      <c r="W225" s="17">
        <v>0</v>
      </c>
      <c r="X225" s="17">
        <v>0</v>
      </c>
      <c r="Y225" s="33"/>
    </row>
    <row r="226" spans="1:25" x14ac:dyDescent="0.25">
      <c r="A226" s="33">
        <v>24</v>
      </c>
      <c r="B226" s="7">
        <v>0</v>
      </c>
      <c r="C226" s="7">
        <v>0</v>
      </c>
      <c r="D226" s="9">
        <v>0</v>
      </c>
      <c r="E226" s="9">
        <v>0</v>
      </c>
      <c r="F226" s="24">
        <v>0</v>
      </c>
      <c r="G226" s="24">
        <v>0</v>
      </c>
      <c r="H226" s="252">
        <v>0</v>
      </c>
      <c r="I226" s="38" t="e">
        <v>#DIV/0!</v>
      </c>
      <c r="J226" s="38" t="e">
        <v>#DIV/0!</v>
      </c>
      <c r="K226" s="13">
        <v>0</v>
      </c>
      <c r="L226" s="13">
        <v>0</v>
      </c>
      <c r="N226" s="7">
        <v>0</v>
      </c>
      <c r="O226" s="7">
        <v>0</v>
      </c>
      <c r="P226" s="9">
        <v>0</v>
      </c>
      <c r="Q226" s="9">
        <v>0</v>
      </c>
      <c r="R226" s="24">
        <v>0</v>
      </c>
      <c r="S226" s="24">
        <v>0</v>
      </c>
      <c r="T226" s="252">
        <v>0</v>
      </c>
      <c r="U226" s="38" t="e">
        <v>#DIV/0!</v>
      </c>
      <c r="V226" s="38" t="e">
        <v>#DIV/0!</v>
      </c>
      <c r="W226" s="13">
        <v>0</v>
      </c>
      <c r="X226" s="13">
        <v>0</v>
      </c>
      <c r="Y226" s="33"/>
    </row>
    <row r="227" spans="1:25" x14ac:dyDescent="0.25">
      <c r="A227" s="364" t="s">
        <v>7</v>
      </c>
      <c r="B227" s="5">
        <v>0</v>
      </c>
      <c r="C227" s="5">
        <v>0</v>
      </c>
      <c r="D227" s="8">
        <v>0</v>
      </c>
      <c r="E227" s="8">
        <v>0</v>
      </c>
      <c r="F227" s="22">
        <v>0</v>
      </c>
      <c r="G227" s="22">
        <v>0</v>
      </c>
      <c r="H227" s="250">
        <v>0</v>
      </c>
      <c r="I227" s="36" t="e">
        <v>#DIV/0!</v>
      </c>
      <c r="J227" s="36" t="e">
        <v>#DIV/0!</v>
      </c>
      <c r="N227" s="5">
        <v>0</v>
      </c>
      <c r="O227" s="5">
        <v>0</v>
      </c>
      <c r="P227" s="8">
        <v>0</v>
      </c>
      <c r="Q227" s="8">
        <v>0</v>
      </c>
      <c r="R227" s="22">
        <v>0</v>
      </c>
      <c r="S227" s="22">
        <v>0</v>
      </c>
      <c r="T227" s="250">
        <v>0</v>
      </c>
      <c r="U227" s="36" t="e">
        <v>#DIV/0!</v>
      </c>
      <c r="V227" s="36" t="e">
        <v>#DIV/0!</v>
      </c>
      <c r="Y227" s="364"/>
    </row>
    <row r="228" spans="1:25" x14ac:dyDescent="0.25">
      <c r="B228" s="27"/>
      <c r="C228" s="27"/>
      <c r="D228" s="28"/>
      <c r="E228" s="28"/>
      <c r="F228" s="28"/>
      <c r="G228" s="28"/>
      <c r="H228" s="29"/>
      <c r="I228" s="29"/>
      <c r="J228" s="29"/>
      <c r="K228" s="30"/>
      <c r="L228" s="30"/>
      <c r="N228" s="27"/>
      <c r="O228" s="27"/>
      <c r="P228" s="28"/>
      <c r="Q228" s="28"/>
      <c r="R228" s="28"/>
      <c r="S228" s="28"/>
      <c r="T228" s="29"/>
      <c r="U228" s="29"/>
      <c r="V228" s="29"/>
      <c r="W228" s="30"/>
      <c r="X228" s="30"/>
    </row>
    <row r="229" spans="1:25" x14ac:dyDescent="0.25">
      <c r="B229" s="27"/>
      <c r="C229" s="27"/>
      <c r="D229" s="28"/>
      <c r="E229" s="28"/>
      <c r="F229" s="28"/>
      <c r="G229" s="28"/>
      <c r="H229" s="29"/>
      <c r="I229" s="29"/>
      <c r="J229" s="29"/>
      <c r="K229" s="30"/>
      <c r="L229" s="30"/>
      <c r="N229" s="27"/>
      <c r="O229" s="27"/>
      <c r="P229" s="28"/>
      <c r="Q229" s="28"/>
      <c r="R229" s="28"/>
      <c r="S229" s="28"/>
      <c r="T229" s="29"/>
      <c r="U229" s="29"/>
      <c r="V229" s="29"/>
      <c r="W229" s="30"/>
      <c r="X229" s="30"/>
    </row>
    <row r="230" spans="1:25" ht="18" x14ac:dyDescent="0.25">
      <c r="A230" s="32" t="s">
        <v>0</v>
      </c>
      <c r="B230" s="18">
        <v>8</v>
      </c>
      <c r="C230" s="367">
        <v>0</v>
      </c>
      <c r="D230" s="367"/>
      <c r="E230" s="367"/>
      <c r="F230" s="367"/>
      <c r="G230" s="367"/>
      <c r="H230" s="367"/>
      <c r="I230" s="367"/>
      <c r="J230" s="367"/>
      <c r="K230" s="367"/>
      <c r="L230" s="367"/>
      <c r="N230" s="14">
        <v>8</v>
      </c>
      <c r="O230" s="367">
        <v>0</v>
      </c>
      <c r="P230" s="368"/>
      <c r="Q230" s="368"/>
      <c r="R230" s="368"/>
      <c r="S230" s="368"/>
      <c r="T230" s="368"/>
      <c r="U230" s="368"/>
      <c r="V230" s="368"/>
      <c r="W230" s="368"/>
      <c r="X230" s="368"/>
      <c r="Y230" s="32"/>
    </row>
    <row r="231" spans="1:25" ht="15.75" thickBot="1" x14ac:dyDescent="0.3">
      <c r="B231" s="371" t="s">
        <v>1</v>
      </c>
      <c r="C231" s="372"/>
      <c r="D231" s="372"/>
      <c r="E231" s="372"/>
      <c r="F231" s="372"/>
      <c r="G231" s="372"/>
      <c r="H231" s="372"/>
      <c r="I231" s="372"/>
      <c r="J231" s="373"/>
      <c r="K231" s="376" t="s">
        <v>6</v>
      </c>
      <c r="L231" s="377"/>
      <c r="N231" s="371" t="s">
        <v>1</v>
      </c>
      <c r="O231" s="372"/>
      <c r="P231" s="372"/>
      <c r="Q231" s="372"/>
      <c r="R231" s="372"/>
      <c r="S231" s="372"/>
      <c r="T231" s="372"/>
      <c r="U231" s="372"/>
      <c r="V231" s="373"/>
      <c r="W231" s="376" t="s">
        <v>6</v>
      </c>
      <c r="X231" s="377"/>
    </row>
    <row r="232" spans="1:25" x14ac:dyDescent="0.25">
      <c r="A232" s="364" t="s">
        <v>9</v>
      </c>
      <c r="B232" s="378" t="s">
        <v>12</v>
      </c>
      <c r="C232" s="378"/>
      <c r="D232" s="374" t="s">
        <v>11</v>
      </c>
      <c r="E232" s="374"/>
      <c r="F232" s="366" t="s">
        <v>3</v>
      </c>
      <c r="G232" s="366"/>
      <c r="H232" s="366"/>
      <c r="I232" s="374" t="s">
        <v>11</v>
      </c>
      <c r="J232" s="374"/>
      <c r="K232" s="374"/>
      <c r="L232" s="374"/>
      <c r="N232" s="378" t="s">
        <v>12</v>
      </c>
      <c r="O232" s="378"/>
      <c r="P232" s="374" t="s">
        <v>11</v>
      </c>
      <c r="Q232" s="374"/>
      <c r="R232" s="366" t="s">
        <v>3</v>
      </c>
      <c r="S232" s="366"/>
      <c r="T232" s="366"/>
      <c r="U232" s="374" t="s">
        <v>11</v>
      </c>
      <c r="V232" s="374"/>
      <c r="W232" s="374"/>
      <c r="X232" s="374"/>
      <c r="Y232" s="364"/>
    </row>
    <row r="233" spans="1:25" x14ac:dyDescent="0.25">
      <c r="A233" s="3" t="s">
        <v>10</v>
      </c>
      <c r="B233" s="379" t="s">
        <v>2</v>
      </c>
      <c r="C233" s="379"/>
      <c r="D233" s="380" t="s">
        <v>2</v>
      </c>
      <c r="E233" s="380"/>
      <c r="F233" s="365" t="s">
        <v>2</v>
      </c>
      <c r="G233" s="365"/>
      <c r="H233" s="365"/>
      <c r="I233" s="375" t="s">
        <v>13</v>
      </c>
      <c r="J233" s="375"/>
      <c r="K233" s="11"/>
      <c r="L233" s="11"/>
      <c r="N233" s="379" t="s">
        <v>2</v>
      </c>
      <c r="O233" s="379"/>
      <c r="P233" s="380" t="s">
        <v>2</v>
      </c>
      <c r="Q233" s="380"/>
      <c r="R233" s="365" t="s">
        <v>2</v>
      </c>
      <c r="S233" s="365"/>
      <c r="T233" s="365"/>
      <c r="U233" s="375" t="s">
        <v>13</v>
      </c>
      <c r="V233" s="375"/>
      <c r="W233" s="11"/>
      <c r="X233" s="11"/>
      <c r="Y233" s="3"/>
    </row>
    <row r="234" spans="1:25" x14ac:dyDescent="0.25">
      <c r="A234" s="1" t="s">
        <v>8</v>
      </c>
      <c r="B234" s="6" t="s">
        <v>4</v>
      </c>
      <c r="C234" s="6" t="s">
        <v>5</v>
      </c>
      <c r="D234" s="4" t="s">
        <v>4</v>
      </c>
      <c r="E234" s="4" t="s">
        <v>5</v>
      </c>
      <c r="F234" s="249" t="s">
        <v>4</v>
      </c>
      <c r="G234" s="249" t="s">
        <v>5</v>
      </c>
      <c r="H234" s="35" t="s">
        <v>2</v>
      </c>
      <c r="I234" s="12" t="s">
        <v>4</v>
      </c>
      <c r="J234" s="12" t="s">
        <v>5</v>
      </c>
      <c r="K234" s="12" t="s">
        <v>4</v>
      </c>
      <c r="L234" s="12" t="s">
        <v>5</v>
      </c>
      <c r="N234" s="6" t="s">
        <v>4</v>
      </c>
      <c r="O234" s="6" t="s">
        <v>5</v>
      </c>
      <c r="P234" s="4" t="s">
        <v>4</v>
      </c>
      <c r="Q234" s="4" t="s">
        <v>5</v>
      </c>
      <c r="R234" s="249" t="s">
        <v>4</v>
      </c>
      <c r="S234" s="249" t="s">
        <v>5</v>
      </c>
      <c r="T234" s="35" t="s">
        <v>2</v>
      </c>
      <c r="U234" s="12" t="s">
        <v>4</v>
      </c>
      <c r="V234" s="12" t="s">
        <v>5</v>
      </c>
      <c r="W234" s="12" t="s">
        <v>4</v>
      </c>
      <c r="X234" s="12" t="s">
        <v>5</v>
      </c>
    </row>
    <row r="235" spans="1:25" x14ac:dyDescent="0.25">
      <c r="A235" s="33">
        <v>1</v>
      </c>
      <c r="B235" s="5">
        <v>0</v>
      </c>
      <c r="C235" s="5">
        <v>0</v>
      </c>
      <c r="D235" s="8">
        <v>0</v>
      </c>
      <c r="E235" s="8">
        <v>0</v>
      </c>
      <c r="F235" s="22">
        <v>0</v>
      </c>
      <c r="G235" s="22">
        <v>0</v>
      </c>
      <c r="H235" s="250">
        <v>0</v>
      </c>
      <c r="I235" s="36" t="e">
        <v>#DIV/0!</v>
      </c>
      <c r="J235" s="36" t="e">
        <v>#DIV/0!</v>
      </c>
      <c r="K235" s="10">
        <v>0</v>
      </c>
      <c r="L235" s="10">
        <v>0</v>
      </c>
      <c r="N235" s="5">
        <v>0</v>
      </c>
      <c r="O235" s="5">
        <v>0</v>
      </c>
      <c r="P235" s="8">
        <v>0</v>
      </c>
      <c r="Q235" s="8">
        <v>0</v>
      </c>
      <c r="R235" s="22">
        <v>0</v>
      </c>
      <c r="S235" s="22">
        <v>0</v>
      </c>
      <c r="T235" s="250">
        <v>0</v>
      </c>
      <c r="U235" s="36" t="e">
        <v>#DIV/0!</v>
      </c>
      <c r="V235" s="36" t="e">
        <v>#DIV/0!</v>
      </c>
      <c r="W235" s="10">
        <v>0</v>
      </c>
      <c r="X235" s="10">
        <v>0</v>
      </c>
      <c r="Y235" s="33"/>
    </row>
    <row r="236" spans="1:25" x14ac:dyDescent="0.25">
      <c r="A236" s="33">
        <v>2</v>
      </c>
      <c r="B236" s="5">
        <v>0</v>
      </c>
      <c r="C236" s="5">
        <v>0</v>
      </c>
      <c r="D236" s="8">
        <v>0</v>
      </c>
      <c r="E236" s="8">
        <v>0</v>
      </c>
      <c r="F236" s="22">
        <v>0</v>
      </c>
      <c r="G236" s="22">
        <v>0</v>
      </c>
      <c r="H236" s="250">
        <v>0</v>
      </c>
      <c r="I236" s="36" t="e">
        <v>#DIV/0!</v>
      </c>
      <c r="J236" s="36" t="e">
        <v>#DIV/0!</v>
      </c>
      <c r="K236" s="10">
        <v>0</v>
      </c>
      <c r="L236" s="10">
        <v>0</v>
      </c>
      <c r="N236" s="5">
        <v>0</v>
      </c>
      <c r="O236" s="5">
        <v>0</v>
      </c>
      <c r="P236" s="8">
        <v>0</v>
      </c>
      <c r="Q236" s="8">
        <v>0</v>
      </c>
      <c r="R236" s="22">
        <v>0</v>
      </c>
      <c r="S236" s="22">
        <v>0</v>
      </c>
      <c r="T236" s="250">
        <v>0</v>
      </c>
      <c r="U236" s="36" t="e">
        <v>#DIV/0!</v>
      </c>
      <c r="V236" s="36" t="e">
        <v>#DIV/0!</v>
      </c>
      <c r="W236" s="10">
        <v>0</v>
      </c>
      <c r="X236" s="10">
        <v>0</v>
      </c>
      <c r="Y236" s="33"/>
    </row>
    <row r="237" spans="1:25" x14ac:dyDescent="0.25">
      <c r="A237" s="33">
        <v>3</v>
      </c>
      <c r="B237" s="5">
        <v>0</v>
      </c>
      <c r="C237" s="5">
        <v>0</v>
      </c>
      <c r="D237" s="8">
        <v>0</v>
      </c>
      <c r="E237" s="8">
        <v>0</v>
      </c>
      <c r="F237" s="22">
        <v>0</v>
      </c>
      <c r="G237" s="22">
        <v>0</v>
      </c>
      <c r="H237" s="250">
        <v>0</v>
      </c>
      <c r="I237" s="36" t="e">
        <v>#DIV/0!</v>
      </c>
      <c r="J237" s="36" t="e">
        <v>#DIV/0!</v>
      </c>
      <c r="K237" s="10">
        <v>0</v>
      </c>
      <c r="L237" s="10">
        <v>0</v>
      </c>
      <c r="N237" s="5">
        <v>0</v>
      </c>
      <c r="O237" s="5">
        <v>0</v>
      </c>
      <c r="P237" s="8">
        <v>0</v>
      </c>
      <c r="Q237" s="8">
        <v>0</v>
      </c>
      <c r="R237" s="22">
        <v>0</v>
      </c>
      <c r="S237" s="22">
        <v>0</v>
      </c>
      <c r="T237" s="250">
        <v>0</v>
      </c>
      <c r="U237" s="36" t="e">
        <v>#DIV/0!</v>
      </c>
      <c r="V237" s="36" t="e">
        <v>#DIV/0!</v>
      </c>
      <c r="W237" s="10">
        <v>0</v>
      </c>
      <c r="X237" s="10">
        <v>0</v>
      </c>
      <c r="Y237" s="33"/>
    </row>
    <row r="238" spans="1:25" x14ac:dyDescent="0.25">
      <c r="A238" s="33">
        <v>4</v>
      </c>
      <c r="B238" s="5">
        <v>0</v>
      </c>
      <c r="C238" s="5">
        <v>0</v>
      </c>
      <c r="D238" s="8">
        <v>0</v>
      </c>
      <c r="E238" s="8">
        <v>0</v>
      </c>
      <c r="F238" s="22">
        <v>0</v>
      </c>
      <c r="G238" s="22">
        <v>0</v>
      </c>
      <c r="H238" s="250">
        <v>0</v>
      </c>
      <c r="I238" s="36" t="e">
        <v>#DIV/0!</v>
      </c>
      <c r="J238" s="36" t="e">
        <v>#DIV/0!</v>
      </c>
      <c r="K238" s="10">
        <v>0</v>
      </c>
      <c r="L238" s="10">
        <v>0</v>
      </c>
      <c r="N238" s="5">
        <v>0</v>
      </c>
      <c r="O238" s="5">
        <v>0</v>
      </c>
      <c r="P238" s="8">
        <v>0</v>
      </c>
      <c r="Q238" s="8">
        <v>0</v>
      </c>
      <c r="R238" s="22">
        <v>0</v>
      </c>
      <c r="S238" s="22">
        <v>0</v>
      </c>
      <c r="T238" s="250">
        <v>0</v>
      </c>
      <c r="U238" s="36" t="e">
        <v>#DIV/0!</v>
      </c>
      <c r="V238" s="36" t="e">
        <v>#DIV/0!</v>
      </c>
      <c r="W238" s="10">
        <v>0</v>
      </c>
      <c r="X238" s="10">
        <v>0</v>
      </c>
      <c r="Y238" s="33"/>
    </row>
    <row r="239" spans="1:25" x14ac:dyDescent="0.25">
      <c r="A239" s="33">
        <v>5</v>
      </c>
      <c r="B239" s="5">
        <v>0</v>
      </c>
      <c r="C239" s="5">
        <v>0</v>
      </c>
      <c r="D239" s="8">
        <v>0</v>
      </c>
      <c r="E239" s="8">
        <v>0</v>
      </c>
      <c r="F239" s="22">
        <v>0</v>
      </c>
      <c r="G239" s="22">
        <v>0</v>
      </c>
      <c r="H239" s="250">
        <v>0</v>
      </c>
      <c r="I239" s="36" t="e">
        <v>#DIV/0!</v>
      </c>
      <c r="J239" s="36" t="e">
        <v>#DIV/0!</v>
      </c>
      <c r="K239" s="10">
        <v>0</v>
      </c>
      <c r="L239" s="10">
        <v>0</v>
      </c>
      <c r="N239" s="5">
        <v>0</v>
      </c>
      <c r="O239" s="5">
        <v>0</v>
      </c>
      <c r="P239" s="8">
        <v>0</v>
      </c>
      <c r="Q239" s="8">
        <v>0</v>
      </c>
      <c r="R239" s="22">
        <v>0</v>
      </c>
      <c r="S239" s="22">
        <v>0</v>
      </c>
      <c r="T239" s="250">
        <v>0</v>
      </c>
      <c r="U239" s="36" t="e">
        <v>#DIV/0!</v>
      </c>
      <c r="V239" s="36" t="e">
        <v>#DIV/0!</v>
      </c>
      <c r="W239" s="10">
        <v>0</v>
      </c>
      <c r="X239" s="10">
        <v>0</v>
      </c>
      <c r="Y239" s="33"/>
    </row>
    <row r="240" spans="1:25" x14ac:dyDescent="0.25">
      <c r="A240" s="33">
        <v>6</v>
      </c>
      <c r="B240" s="5">
        <v>0</v>
      </c>
      <c r="C240" s="5">
        <v>0</v>
      </c>
      <c r="D240" s="8">
        <v>0</v>
      </c>
      <c r="E240" s="8">
        <v>0</v>
      </c>
      <c r="F240" s="22">
        <v>0</v>
      </c>
      <c r="G240" s="22">
        <v>0</v>
      </c>
      <c r="H240" s="250">
        <v>0</v>
      </c>
      <c r="I240" s="36" t="e">
        <v>#DIV/0!</v>
      </c>
      <c r="J240" s="36" t="e">
        <v>#DIV/0!</v>
      </c>
      <c r="K240" s="10">
        <v>0</v>
      </c>
      <c r="L240" s="10">
        <v>0</v>
      </c>
      <c r="N240" s="5">
        <v>0</v>
      </c>
      <c r="O240" s="5">
        <v>0</v>
      </c>
      <c r="P240" s="8">
        <v>0</v>
      </c>
      <c r="Q240" s="8">
        <v>0</v>
      </c>
      <c r="R240" s="22">
        <v>0</v>
      </c>
      <c r="S240" s="22">
        <v>0</v>
      </c>
      <c r="T240" s="250">
        <v>0</v>
      </c>
      <c r="U240" s="36" t="e">
        <v>#DIV/0!</v>
      </c>
      <c r="V240" s="36" t="e">
        <v>#DIV/0!</v>
      </c>
      <c r="W240" s="10">
        <v>0</v>
      </c>
      <c r="X240" s="10">
        <v>0</v>
      </c>
      <c r="Y240" s="33"/>
    </row>
    <row r="241" spans="1:25" x14ac:dyDescent="0.25">
      <c r="A241" s="33">
        <v>7</v>
      </c>
      <c r="B241" s="5">
        <v>0</v>
      </c>
      <c r="C241" s="5">
        <v>0</v>
      </c>
      <c r="D241" s="8">
        <v>0</v>
      </c>
      <c r="E241" s="8">
        <v>0</v>
      </c>
      <c r="F241" s="22">
        <v>0</v>
      </c>
      <c r="G241" s="22">
        <v>0</v>
      </c>
      <c r="H241" s="250">
        <v>0</v>
      </c>
      <c r="I241" s="36" t="e">
        <v>#DIV/0!</v>
      </c>
      <c r="J241" s="36" t="e">
        <v>#DIV/0!</v>
      </c>
      <c r="K241" s="10">
        <v>0</v>
      </c>
      <c r="L241" s="10">
        <v>0</v>
      </c>
      <c r="N241" s="5">
        <v>0</v>
      </c>
      <c r="O241" s="5">
        <v>0</v>
      </c>
      <c r="P241" s="8">
        <v>0</v>
      </c>
      <c r="Q241" s="8">
        <v>0</v>
      </c>
      <c r="R241" s="22">
        <v>0</v>
      </c>
      <c r="S241" s="22">
        <v>0</v>
      </c>
      <c r="T241" s="250">
        <v>0</v>
      </c>
      <c r="U241" s="36" t="e">
        <v>#DIV/0!</v>
      </c>
      <c r="V241" s="36" t="e">
        <v>#DIV/0!</v>
      </c>
      <c r="W241" s="10">
        <v>0</v>
      </c>
      <c r="X241" s="10">
        <v>0</v>
      </c>
      <c r="Y241" s="33"/>
    </row>
    <row r="242" spans="1:25" x14ac:dyDescent="0.25">
      <c r="A242" s="34">
        <v>8</v>
      </c>
      <c r="B242" s="19">
        <v>0</v>
      </c>
      <c r="C242" s="19">
        <v>0</v>
      </c>
      <c r="D242" s="20">
        <v>0</v>
      </c>
      <c r="E242" s="20">
        <v>0</v>
      </c>
      <c r="F242" s="23">
        <v>0</v>
      </c>
      <c r="G242" s="23">
        <v>0</v>
      </c>
      <c r="H242" s="251">
        <v>0</v>
      </c>
      <c r="I242" s="37" t="e">
        <v>#DIV/0!</v>
      </c>
      <c r="J242" s="37" t="e">
        <v>#DIV/0!</v>
      </c>
      <c r="K242" s="21">
        <v>0</v>
      </c>
      <c r="L242" s="21">
        <v>0</v>
      </c>
      <c r="N242" s="19">
        <v>0</v>
      </c>
      <c r="O242" s="19">
        <v>0</v>
      </c>
      <c r="P242" s="20">
        <v>0</v>
      </c>
      <c r="Q242" s="20">
        <v>0</v>
      </c>
      <c r="R242" s="23">
        <v>0</v>
      </c>
      <c r="S242" s="23">
        <v>0</v>
      </c>
      <c r="T242" s="251">
        <v>0</v>
      </c>
      <c r="U242" s="37" t="e">
        <v>#DIV/0!</v>
      </c>
      <c r="V242" s="37" t="e">
        <v>#DIV/0!</v>
      </c>
      <c r="W242" s="21">
        <v>0</v>
      </c>
      <c r="X242" s="21">
        <v>0</v>
      </c>
      <c r="Y242" s="34"/>
    </row>
    <row r="243" spans="1:25" x14ac:dyDescent="0.25">
      <c r="A243" s="34">
        <v>9</v>
      </c>
      <c r="B243" s="19">
        <v>0</v>
      </c>
      <c r="C243" s="19">
        <v>0</v>
      </c>
      <c r="D243" s="20">
        <v>0</v>
      </c>
      <c r="E243" s="20">
        <v>0</v>
      </c>
      <c r="F243" s="23">
        <v>0</v>
      </c>
      <c r="G243" s="23">
        <v>0</v>
      </c>
      <c r="H243" s="251">
        <v>0</v>
      </c>
      <c r="I243" s="37" t="e">
        <v>#DIV/0!</v>
      </c>
      <c r="J243" s="37" t="e">
        <v>#DIV/0!</v>
      </c>
      <c r="K243" s="21">
        <v>0</v>
      </c>
      <c r="L243" s="21">
        <v>0</v>
      </c>
      <c r="N243" s="19">
        <v>0</v>
      </c>
      <c r="O243" s="19">
        <v>0</v>
      </c>
      <c r="P243" s="20">
        <v>0</v>
      </c>
      <c r="Q243" s="20">
        <v>0</v>
      </c>
      <c r="R243" s="23">
        <v>0</v>
      </c>
      <c r="S243" s="23">
        <v>0</v>
      </c>
      <c r="T243" s="251">
        <v>0</v>
      </c>
      <c r="U243" s="37" t="e">
        <v>#DIV/0!</v>
      </c>
      <c r="V243" s="37" t="e">
        <v>#DIV/0!</v>
      </c>
      <c r="W243" s="21">
        <v>0</v>
      </c>
      <c r="X243" s="21">
        <v>0</v>
      </c>
      <c r="Y243" s="34"/>
    </row>
    <row r="244" spans="1:25" x14ac:dyDescent="0.25">
      <c r="A244" s="34">
        <v>10</v>
      </c>
      <c r="B244" s="19">
        <v>0</v>
      </c>
      <c r="C244" s="19">
        <v>0</v>
      </c>
      <c r="D244" s="20">
        <v>0</v>
      </c>
      <c r="E244" s="20">
        <v>0</v>
      </c>
      <c r="F244" s="23">
        <v>0</v>
      </c>
      <c r="G244" s="23">
        <v>0</v>
      </c>
      <c r="H244" s="251">
        <v>0</v>
      </c>
      <c r="I244" s="37" t="e">
        <v>#DIV/0!</v>
      </c>
      <c r="J244" s="37" t="e">
        <v>#DIV/0!</v>
      </c>
      <c r="K244" s="21">
        <v>0</v>
      </c>
      <c r="L244" s="21">
        <v>0</v>
      </c>
      <c r="N244" s="19">
        <v>0</v>
      </c>
      <c r="O244" s="19">
        <v>0</v>
      </c>
      <c r="P244" s="20">
        <v>0</v>
      </c>
      <c r="Q244" s="20">
        <v>0</v>
      </c>
      <c r="R244" s="23">
        <v>0</v>
      </c>
      <c r="S244" s="23">
        <v>0</v>
      </c>
      <c r="T244" s="251">
        <v>0</v>
      </c>
      <c r="U244" s="37" t="e">
        <v>#DIV/0!</v>
      </c>
      <c r="V244" s="37" t="e">
        <v>#DIV/0!</v>
      </c>
      <c r="W244" s="21">
        <v>0</v>
      </c>
      <c r="X244" s="21">
        <v>0</v>
      </c>
      <c r="Y244" s="34"/>
    </row>
    <row r="245" spans="1:25" x14ac:dyDescent="0.25">
      <c r="A245" s="33">
        <v>11</v>
      </c>
      <c r="B245" s="5">
        <v>0</v>
      </c>
      <c r="C245" s="5">
        <v>0</v>
      </c>
      <c r="D245" s="8">
        <v>0</v>
      </c>
      <c r="E245" s="8">
        <v>0</v>
      </c>
      <c r="F245" s="22">
        <v>0</v>
      </c>
      <c r="G245" s="22">
        <v>0</v>
      </c>
      <c r="H245" s="250">
        <v>0</v>
      </c>
      <c r="I245" s="36" t="e">
        <v>#DIV/0!</v>
      </c>
      <c r="J245" s="36" t="e">
        <v>#DIV/0!</v>
      </c>
      <c r="K245" s="10">
        <v>0</v>
      </c>
      <c r="L245" s="10">
        <v>0</v>
      </c>
      <c r="N245" s="5">
        <v>0</v>
      </c>
      <c r="O245" s="5">
        <v>0</v>
      </c>
      <c r="P245" s="8">
        <v>0</v>
      </c>
      <c r="Q245" s="8">
        <v>0</v>
      </c>
      <c r="R245" s="22">
        <v>0</v>
      </c>
      <c r="S245" s="22">
        <v>0</v>
      </c>
      <c r="T245" s="250">
        <v>0</v>
      </c>
      <c r="U245" s="36" t="e">
        <v>#DIV/0!</v>
      </c>
      <c r="V245" s="36" t="e">
        <v>#DIV/0!</v>
      </c>
      <c r="W245" s="10">
        <v>0</v>
      </c>
      <c r="X245" s="10">
        <v>0</v>
      </c>
      <c r="Y245" s="33"/>
    </row>
    <row r="246" spans="1:25" x14ac:dyDescent="0.25">
      <c r="A246" s="33">
        <v>12</v>
      </c>
      <c r="B246" s="5">
        <v>0</v>
      </c>
      <c r="C246" s="5">
        <v>0</v>
      </c>
      <c r="D246" s="8">
        <v>0</v>
      </c>
      <c r="E246" s="8">
        <v>0</v>
      </c>
      <c r="F246" s="22">
        <v>0</v>
      </c>
      <c r="G246" s="22">
        <v>0</v>
      </c>
      <c r="H246" s="250">
        <v>0</v>
      </c>
      <c r="I246" s="36" t="e">
        <v>#DIV/0!</v>
      </c>
      <c r="J246" s="36" t="e">
        <v>#DIV/0!</v>
      </c>
      <c r="K246" s="10">
        <v>0</v>
      </c>
      <c r="L246" s="10">
        <v>0</v>
      </c>
      <c r="N246" s="5">
        <v>0</v>
      </c>
      <c r="O246" s="5">
        <v>0</v>
      </c>
      <c r="P246" s="8">
        <v>0</v>
      </c>
      <c r="Q246" s="8">
        <v>0</v>
      </c>
      <c r="R246" s="22">
        <v>0</v>
      </c>
      <c r="S246" s="22">
        <v>0</v>
      </c>
      <c r="T246" s="250">
        <v>0</v>
      </c>
      <c r="U246" s="36" t="e">
        <v>#DIV/0!</v>
      </c>
      <c r="V246" s="36" t="e">
        <v>#DIV/0!</v>
      </c>
      <c r="W246" s="10">
        <v>0</v>
      </c>
      <c r="X246" s="10">
        <v>0</v>
      </c>
      <c r="Y246" s="33"/>
    </row>
    <row r="247" spans="1:25" x14ac:dyDescent="0.25">
      <c r="A247" s="33">
        <v>13</v>
      </c>
      <c r="B247" s="5">
        <v>0</v>
      </c>
      <c r="C247" s="5">
        <v>0</v>
      </c>
      <c r="D247" s="8">
        <v>0</v>
      </c>
      <c r="E247" s="8">
        <v>0</v>
      </c>
      <c r="F247" s="22">
        <v>0</v>
      </c>
      <c r="G247" s="22">
        <v>0</v>
      </c>
      <c r="H247" s="250">
        <v>0</v>
      </c>
      <c r="I247" s="36" t="e">
        <v>#DIV/0!</v>
      </c>
      <c r="J247" s="36" t="e">
        <v>#DIV/0!</v>
      </c>
      <c r="K247" s="10">
        <v>0</v>
      </c>
      <c r="L247" s="10">
        <v>0</v>
      </c>
      <c r="N247" s="5">
        <v>0</v>
      </c>
      <c r="O247" s="5">
        <v>0</v>
      </c>
      <c r="P247" s="8">
        <v>0</v>
      </c>
      <c r="Q247" s="8">
        <v>0</v>
      </c>
      <c r="R247" s="22">
        <v>0</v>
      </c>
      <c r="S247" s="22">
        <v>0</v>
      </c>
      <c r="T247" s="250">
        <v>0</v>
      </c>
      <c r="U247" s="36" t="e">
        <v>#DIV/0!</v>
      </c>
      <c r="V247" s="36" t="e">
        <v>#DIV/0!</v>
      </c>
      <c r="W247" s="10">
        <v>0</v>
      </c>
      <c r="X247" s="10">
        <v>0</v>
      </c>
      <c r="Y247" s="33"/>
    </row>
    <row r="248" spans="1:25" x14ac:dyDescent="0.25">
      <c r="A248" s="33">
        <v>14</v>
      </c>
      <c r="B248" s="5">
        <v>0</v>
      </c>
      <c r="C248" s="5">
        <v>0</v>
      </c>
      <c r="D248" s="8">
        <v>0</v>
      </c>
      <c r="E248" s="8">
        <v>0</v>
      </c>
      <c r="F248" s="22">
        <v>0</v>
      </c>
      <c r="G248" s="22">
        <v>0</v>
      </c>
      <c r="H248" s="250">
        <v>0</v>
      </c>
      <c r="I248" s="36" t="e">
        <v>#DIV/0!</v>
      </c>
      <c r="J248" s="36" t="e">
        <v>#DIV/0!</v>
      </c>
      <c r="K248" s="10">
        <v>0</v>
      </c>
      <c r="L248" s="10">
        <v>0</v>
      </c>
      <c r="N248" s="5">
        <v>0</v>
      </c>
      <c r="O248" s="5">
        <v>0</v>
      </c>
      <c r="P248" s="8">
        <v>0</v>
      </c>
      <c r="Q248" s="8">
        <v>0</v>
      </c>
      <c r="R248" s="22">
        <v>0</v>
      </c>
      <c r="S248" s="22">
        <v>0</v>
      </c>
      <c r="T248" s="250">
        <v>0</v>
      </c>
      <c r="U248" s="36" t="e">
        <v>#DIV/0!</v>
      </c>
      <c r="V248" s="36" t="e">
        <v>#DIV/0!</v>
      </c>
      <c r="W248" s="10">
        <v>0</v>
      </c>
      <c r="X248" s="10">
        <v>0</v>
      </c>
      <c r="Y248" s="33"/>
    </row>
    <row r="249" spans="1:25" x14ac:dyDescent="0.25">
      <c r="A249" s="33">
        <v>15</v>
      </c>
      <c r="B249" s="5">
        <v>0</v>
      </c>
      <c r="C249" s="5">
        <v>0</v>
      </c>
      <c r="D249" s="8">
        <v>0</v>
      </c>
      <c r="E249" s="8">
        <v>0</v>
      </c>
      <c r="F249" s="22">
        <v>0</v>
      </c>
      <c r="G249" s="22">
        <v>0</v>
      </c>
      <c r="H249" s="250">
        <v>0</v>
      </c>
      <c r="I249" s="36" t="e">
        <v>#DIV/0!</v>
      </c>
      <c r="J249" s="36" t="e">
        <v>#DIV/0!</v>
      </c>
      <c r="K249" s="10">
        <v>0</v>
      </c>
      <c r="L249" s="10">
        <v>0</v>
      </c>
      <c r="N249" s="5">
        <v>0</v>
      </c>
      <c r="O249" s="5">
        <v>0</v>
      </c>
      <c r="P249" s="8">
        <v>0</v>
      </c>
      <c r="Q249" s="8">
        <v>0</v>
      </c>
      <c r="R249" s="22">
        <v>0</v>
      </c>
      <c r="S249" s="22">
        <v>0</v>
      </c>
      <c r="T249" s="250">
        <v>0</v>
      </c>
      <c r="U249" s="36" t="e">
        <v>#DIV/0!</v>
      </c>
      <c r="V249" s="36" t="e">
        <v>#DIV/0!</v>
      </c>
      <c r="W249" s="10">
        <v>0</v>
      </c>
      <c r="X249" s="10">
        <v>0</v>
      </c>
      <c r="Y249" s="33"/>
    </row>
    <row r="250" spans="1:25" x14ac:dyDescent="0.25">
      <c r="A250" s="33">
        <v>16</v>
      </c>
      <c r="B250" s="5">
        <v>0</v>
      </c>
      <c r="C250" s="5">
        <v>0</v>
      </c>
      <c r="D250" s="8">
        <v>0</v>
      </c>
      <c r="E250" s="8">
        <v>0</v>
      </c>
      <c r="F250" s="22">
        <v>0</v>
      </c>
      <c r="G250" s="22">
        <v>0</v>
      </c>
      <c r="H250" s="250">
        <v>0</v>
      </c>
      <c r="I250" s="36" t="e">
        <v>#DIV/0!</v>
      </c>
      <c r="J250" s="36" t="e">
        <v>#DIV/0!</v>
      </c>
      <c r="K250" s="10">
        <v>0</v>
      </c>
      <c r="L250" s="10">
        <v>0</v>
      </c>
      <c r="N250" s="5">
        <v>0</v>
      </c>
      <c r="O250" s="5">
        <v>0</v>
      </c>
      <c r="P250" s="8">
        <v>0</v>
      </c>
      <c r="Q250" s="8">
        <v>0</v>
      </c>
      <c r="R250" s="22">
        <v>0</v>
      </c>
      <c r="S250" s="22">
        <v>0</v>
      </c>
      <c r="T250" s="250">
        <v>0</v>
      </c>
      <c r="U250" s="36" t="e">
        <v>#DIV/0!</v>
      </c>
      <c r="V250" s="36" t="e">
        <v>#DIV/0!</v>
      </c>
      <c r="W250" s="10">
        <v>0</v>
      </c>
      <c r="X250" s="10">
        <v>0</v>
      </c>
      <c r="Y250" s="33"/>
    </row>
    <row r="251" spans="1:25" x14ac:dyDescent="0.25">
      <c r="A251" s="34">
        <v>17</v>
      </c>
      <c r="B251" s="19">
        <v>0</v>
      </c>
      <c r="C251" s="19">
        <v>0</v>
      </c>
      <c r="D251" s="20">
        <v>0</v>
      </c>
      <c r="E251" s="20">
        <v>0</v>
      </c>
      <c r="F251" s="23">
        <v>0</v>
      </c>
      <c r="G251" s="23">
        <v>0</v>
      </c>
      <c r="H251" s="251">
        <v>0</v>
      </c>
      <c r="I251" s="37" t="e">
        <v>#DIV/0!</v>
      </c>
      <c r="J251" s="37" t="e">
        <v>#DIV/0!</v>
      </c>
      <c r="K251" s="21">
        <v>0</v>
      </c>
      <c r="L251" s="21">
        <v>0</v>
      </c>
      <c r="N251" s="19">
        <v>0</v>
      </c>
      <c r="O251" s="19">
        <v>0</v>
      </c>
      <c r="P251" s="20">
        <v>0</v>
      </c>
      <c r="Q251" s="20">
        <v>0</v>
      </c>
      <c r="R251" s="23">
        <v>0</v>
      </c>
      <c r="S251" s="23">
        <v>0</v>
      </c>
      <c r="T251" s="251">
        <v>0</v>
      </c>
      <c r="U251" s="37" t="e">
        <v>#DIV/0!</v>
      </c>
      <c r="V251" s="37" t="e">
        <v>#DIV/0!</v>
      </c>
      <c r="W251" s="21">
        <v>0</v>
      </c>
      <c r="X251" s="21">
        <v>0</v>
      </c>
      <c r="Y251" s="34"/>
    </row>
    <row r="252" spans="1:25" x14ac:dyDescent="0.25">
      <c r="A252" s="34">
        <v>18</v>
      </c>
      <c r="B252" s="19">
        <v>0</v>
      </c>
      <c r="C252" s="19">
        <v>0</v>
      </c>
      <c r="D252" s="20">
        <v>0</v>
      </c>
      <c r="E252" s="20">
        <v>0</v>
      </c>
      <c r="F252" s="23">
        <v>0</v>
      </c>
      <c r="G252" s="23">
        <v>0</v>
      </c>
      <c r="H252" s="251">
        <v>0</v>
      </c>
      <c r="I252" s="37" t="e">
        <v>#DIV/0!</v>
      </c>
      <c r="J252" s="37" t="e">
        <v>#DIV/0!</v>
      </c>
      <c r="K252" s="21">
        <v>0</v>
      </c>
      <c r="L252" s="21">
        <v>0</v>
      </c>
      <c r="N252" s="19">
        <v>0</v>
      </c>
      <c r="O252" s="19">
        <v>0</v>
      </c>
      <c r="P252" s="20">
        <v>0</v>
      </c>
      <c r="Q252" s="20">
        <v>0</v>
      </c>
      <c r="R252" s="23">
        <v>0</v>
      </c>
      <c r="S252" s="23">
        <v>0</v>
      </c>
      <c r="T252" s="251">
        <v>0</v>
      </c>
      <c r="U252" s="37" t="e">
        <v>#DIV/0!</v>
      </c>
      <c r="V252" s="37" t="e">
        <v>#DIV/0!</v>
      </c>
      <c r="W252" s="21">
        <v>0</v>
      </c>
      <c r="X252" s="21">
        <v>0</v>
      </c>
      <c r="Y252" s="34"/>
    </row>
    <row r="253" spans="1:25" x14ac:dyDescent="0.25">
      <c r="A253" s="34">
        <v>19</v>
      </c>
      <c r="B253" s="19">
        <v>0</v>
      </c>
      <c r="C253" s="19">
        <v>0</v>
      </c>
      <c r="D253" s="20">
        <v>0</v>
      </c>
      <c r="E253" s="20">
        <v>0</v>
      </c>
      <c r="F253" s="23">
        <v>0</v>
      </c>
      <c r="G253" s="23">
        <v>0</v>
      </c>
      <c r="H253" s="251">
        <v>0</v>
      </c>
      <c r="I253" s="37" t="e">
        <v>#DIV/0!</v>
      </c>
      <c r="J253" s="37" t="e">
        <v>#DIV/0!</v>
      </c>
      <c r="K253" s="21">
        <v>0</v>
      </c>
      <c r="L253" s="21">
        <v>0</v>
      </c>
      <c r="N253" s="19">
        <v>0</v>
      </c>
      <c r="O253" s="19">
        <v>0</v>
      </c>
      <c r="P253" s="20">
        <v>0</v>
      </c>
      <c r="Q253" s="20">
        <v>0</v>
      </c>
      <c r="R253" s="23">
        <v>0</v>
      </c>
      <c r="S253" s="23">
        <v>0</v>
      </c>
      <c r="T253" s="251">
        <v>0</v>
      </c>
      <c r="U253" s="37" t="e">
        <v>#DIV/0!</v>
      </c>
      <c r="V253" s="37" t="e">
        <v>#DIV/0!</v>
      </c>
      <c r="W253" s="21">
        <v>0</v>
      </c>
      <c r="X253" s="21">
        <v>0</v>
      </c>
      <c r="Y253" s="34"/>
    </row>
    <row r="254" spans="1:25" x14ac:dyDescent="0.25">
      <c r="A254" s="33">
        <v>20</v>
      </c>
      <c r="B254" s="5">
        <v>0</v>
      </c>
      <c r="C254" s="5">
        <v>0</v>
      </c>
      <c r="D254" s="8">
        <v>0</v>
      </c>
      <c r="E254" s="8">
        <v>0</v>
      </c>
      <c r="F254" s="22">
        <v>0</v>
      </c>
      <c r="G254" s="22">
        <v>0</v>
      </c>
      <c r="H254" s="250">
        <v>0</v>
      </c>
      <c r="I254" s="36" t="e">
        <v>#DIV/0!</v>
      </c>
      <c r="J254" s="36" t="e">
        <v>#DIV/0!</v>
      </c>
      <c r="K254" s="10">
        <v>0</v>
      </c>
      <c r="L254" s="10">
        <v>0</v>
      </c>
      <c r="N254" s="5">
        <v>0</v>
      </c>
      <c r="O254" s="5">
        <v>0</v>
      </c>
      <c r="P254" s="8">
        <v>0</v>
      </c>
      <c r="Q254" s="8">
        <v>0</v>
      </c>
      <c r="R254" s="22">
        <v>0</v>
      </c>
      <c r="S254" s="22">
        <v>0</v>
      </c>
      <c r="T254" s="250">
        <v>0</v>
      </c>
      <c r="U254" s="36" t="e">
        <v>#DIV/0!</v>
      </c>
      <c r="V254" s="36" t="e">
        <v>#DIV/0!</v>
      </c>
      <c r="W254" s="10">
        <v>0</v>
      </c>
      <c r="X254" s="10">
        <v>0</v>
      </c>
      <c r="Y254" s="33"/>
    </row>
    <row r="255" spans="1:25" x14ac:dyDescent="0.25">
      <c r="A255" s="33">
        <v>21</v>
      </c>
      <c r="B255" s="5">
        <v>0</v>
      </c>
      <c r="C255" s="5">
        <v>0</v>
      </c>
      <c r="D255" s="8">
        <v>0</v>
      </c>
      <c r="E255" s="8">
        <v>0</v>
      </c>
      <c r="F255" s="22">
        <v>0</v>
      </c>
      <c r="G255" s="22">
        <v>0</v>
      </c>
      <c r="H255" s="250">
        <v>0</v>
      </c>
      <c r="I255" s="36" t="e">
        <v>#DIV/0!</v>
      </c>
      <c r="J255" s="36" t="e">
        <v>#DIV/0!</v>
      </c>
      <c r="K255" s="10">
        <v>0</v>
      </c>
      <c r="L255" s="10">
        <v>0</v>
      </c>
      <c r="N255" s="5">
        <v>0</v>
      </c>
      <c r="O255" s="5">
        <v>0</v>
      </c>
      <c r="P255" s="8">
        <v>0</v>
      </c>
      <c r="Q255" s="8">
        <v>0</v>
      </c>
      <c r="R255" s="22">
        <v>0</v>
      </c>
      <c r="S255" s="22">
        <v>0</v>
      </c>
      <c r="T255" s="250">
        <v>0</v>
      </c>
      <c r="U255" s="36" t="e">
        <v>#DIV/0!</v>
      </c>
      <c r="V255" s="36" t="e">
        <v>#DIV/0!</v>
      </c>
      <c r="W255" s="10">
        <v>0</v>
      </c>
      <c r="X255" s="10">
        <v>0</v>
      </c>
      <c r="Y255" s="33"/>
    </row>
    <row r="256" spans="1:25" x14ac:dyDescent="0.25">
      <c r="A256" s="33">
        <v>22</v>
      </c>
      <c r="B256" s="5">
        <v>0</v>
      </c>
      <c r="C256" s="5">
        <v>0</v>
      </c>
      <c r="D256" s="8">
        <v>0</v>
      </c>
      <c r="E256" s="8">
        <v>0</v>
      </c>
      <c r="F256" s="22">
        <v>0</v>
      </c>
      <c r="G256" s="22">
        <v>0</v>
      </c>
      <c r="H256" s="250">
        <v>0</v>
      </c>
      <c r="I256" s="36" t="e">
        <v>#DIV/0!</v>
      </c>
      <c r="J256" s="36" t="e">
        <v>#DIV/0!</v>
      </c>
      <c r="K256" s="10">
        <v>0</v>
      </c>
      <c r="L256" s="10">
        <v>0</v>
      </c>
      <c r="N256" s="5">
        <v>0</v>
      </c>
      <c r="O256" s="5">
        <v>0</v>
      </c>
      <c r="P256" s="8">
        <v>0</v>
      </c>
      <c r="Q256" s="8">
        <v>0</v>
      </c>
      <c r="R256" s="22">
        <v>0</v>
      </c>
      <c r="S256" s="22">
        <v>0</v>
      </c>
      <c r="T256" s="250">
        <v>0</v>
      </c>
      <c r="U256" s="36" t="e">
        <v>#DIV/0!</v>
      </c>
      <c r="V256" s="36" t="e">
        <v>#DIV/0!</v>
      </c>
      <c r="W256" s="10">
        <v>0</v>
      </c>
      <c r="X256" s="10">
        <v>0</v>
      </c>
      <c r="Y256" s="33"/>
    </row>
    <row r="257" spans="1:25" x14ac:dyDescent="0.25">
      <c r="A257" s="33">
        <v>23</v>
      </c>
      <c r="B257" s="15">
        <v>0</v>
      </c>
      <c r="C257" s="15">
        <v>0</v>
      </c>
      <c r="D257" s="16">
        <v>0</v>
      </c>
      <c r="E257" s="16">
        <v>0</v>
      </c>
      <c r="F257" s="22">
        <v>0</v>
      </c>
      <c r="G257" s="22">
        <v>0</v>
      </c>
      <c r="H257" s="250">
        <v>0</v>
      </c>
      <c r="I257" s="36" t="e">
        <v>#DIV/0!</v>
      </c>
      <c r="J257" s="36" t="e">
        <v>#DIV/0!</v>
      </c>
      <c r="K257" s="17">
        <v>0</v>
      </c>
      <c r="L257" s="17">
        <v>0</v>
      </c>
      <c r="N257" s="15">
        <v>0</v>
      </c>
      <c r="O257" s="15">
        <v>0</v>
      </c>
      <c r="P257" s="16">
        <v>0</v>
      </c>
      <c r="Q257" s="16">
        <v>0</v>
      </c>
      <c r="R257" s="22">
        <v>0</v>
      </c>
      <c r="S257" s="22">
        <v>0</v>
      </c>
      <c r="T257" s="250">
        <v>0</v>
      </c>
      <c r="U257" s="36" t="e">
        <v>#DIV/0!</v>
      </c>
      <c r="V257" s="36" t="e">
        <v>#DIV/0!</v>
      </c>
      <c r="W257" s="17">
        <v>0</v>
      </c>
      <c r="X257" s="17">
        <v>0</v>
      </c>
      <c r="Y257" s="33"/>
    </row>
    <row r="258" spans="1:25" x14ac:dyDescent="0.25">
      <c r="A258" s="33">
        <v>24</v>
      </c>
      <c r="B258" s="7">
        <v>0</v>
      </c>
      <c r="C258" s="7">
        <v>0</v>
      </c>
      <c r="D258" s="9">
        <v>0</v>
      </c>
      <c r="E258" s="9">
        <v>0</v>
      </c>
      <c r="F258" s="24">
        <v>0</v>
      </c>
      <c r="G258" s="24">
        <v>0</v>
      </c>
      <c r="H258" s="252">
        <v>0</v>
      </c>
      <c r="I258" s="38" t="e">
        <v>#DIV/0!</v>
      </c>
      <c r="J258" s="38" t="e">
        <v>#DIV/0!</v>
      </c>
      <c r="K258" s="13">
        <v>0</v>
      </c>
      <c r="L258" s="13">
        <v>0</v>
      </c>
      <c r="N258" s="7">
        <v>0</v>
      </c>
      <c r="O258" s="7">
        <v>0</v>
      </c>
      <c r="P258" s="9">
        <v>0</v>
      </c>
      <c r="Q258" s="9">
        <v>0</v>
      </c>
      <c r="R258" s="24">
        <v>0</v>
      </c>
      <c r="S258" s="24">
        <v>0</v>
      </c>
      <c r="T258" s="252">
        <v>0</v>
      </c>
      <c r="U258" s="38" t="e">
        <v>#DIV/0!</v>
      </c>
      <c r="V258" s="38" t="e">
        <v>#DIV/0!</v>
      </c>
      <c r="W258" s="13">
        <v>0</v>
      </c>
      <c r="X258" s="13">
        <v>0</v>
      </c>
      <c r="Y258" s="33"/>
    </row>
    <row r="259" spans="1:25" x14ac:dyDescent="0.25">
      <c r="A259" s="364" t="s">
        <v>7</v>
      </c>
      <c r="B259" s="5">
        <v>0</v>
      </c>
      <c r="C259" s="5">
        <v>0</v>
      </c>
      <c r="D259" s="8">
        <v>0</v>
      </c>
      <c r="E259" s="8">
        <v>0</v>
      </c>
      <c r="F259" s="22">
        <v>0</v>
      </c>
      <c r="G259" s="22">
        <v>0</v>
      </c>
      <c r="H259" s="250">
        <v>0</v>
      </c>
      <c r="I259" s="36" t="e">
        <v>#DIV/0!</v>
      </c>
      <c r="J259" s="36" t="e">
        <v>#DIV/0!</v>
      </c>
      <c r="N259" s="5">
        <v>0</v>
      </c>
      <c r="O259" s="5">
        <v>0</v>
      </c>
      <c r="P259" s="8">
        <v>0</v>
      </c>
      <c r="Q259" s="8">
        <v>0</v>
      </c>
      <c r="R259" s="22">
        <v>0</v>
      </c>
      <c r="S259" s="22">
        <v>0</v>
      </c>
      <c r="T259" s="250">
        <v>0</v>
      </c>
      <c r="U259" s="36" t="e">
        <v>#DIV/0!</v>
      </c>
      <c r="V259" s="36" t="e">
        <v>#DIV/0!</v>
      </c>
      <c r="Y259" s="364"/>
    </row>
    <row r="260" spans="1:25" x14ac:dyDescent="0.25">
      <c r="B260" s="27"/>
      <c r="C260" s="27"/>
      <c r="D260" s="28"/>
      <c r="E260" s="28"/>
      <c r="F260" s="28"/>
      <c r="G260" s="28"/>
      <c r="H260" s="29"/>
      <c r="I260" s="29"/>
      <c r="J260" s="29"/>
      <c r="K260" s="30"/>
      <c r="L260" s="30"/>
      <c r="N260" s="27"/>
      <c r="O260" s="27"/>
      <c r="P260" s="28"/>
      <c r="Q260" s="28"/>
      <c r="R260" s="28"/>
      <c r="S260" s="28"/>
      <c r="T260" s="29"/>
      <c r="U260" s="29"/>
      <c r="V260" s="29"/>
      <c r="W260" s="30"/>
      <c r="X260" s="30"/>
    </row>
    <row r="261" spans="1:25" x14ac:dyDescent="0.25">
      <c r="B261" s="27"/>
      <c r="C261" s="27"/>
      <c r="D261" s="28"/>
      <c r="E261" s="28"/>
      <c r="F261" s="28"/>
      <c r="G261" s="28"/>
      <c r="H261" s="29"/>
      <c r="I261" s="29"/>
      <c r="J261" s="29"/>
      <c r="K261" s="30"/>
      <c r="L261" s="30"/>
      <c r="N261" s="27"/>
      <c r="O261" s="27"/>
      <c r="P261" s="28"/>
      <c r="Q261" s="28"/>
      <c r="R261" s="28"/>
      <c r="S261" s="28"/>
      <c r="T261" s="29"/>
      <c r="U261" s="29"/>
      <c r="V261" s="29"/>
      <c r="W261" s="30"/>
      <c r="X261" s="30"/>
    </row>
    <row r="262" spans="1:25" ht="18" x14ac:dyDescent="0.25">
      <c r="A262" s="32" t="s">
        <v>0</v>
      </c>
      <c r="B262" s="18">
        <v>16</v>
      </c>
      <c r="C262" s="367" t="s">
        <v>57</v>
      </c>
      <c r="D262" s="367"/>
      <c r="E262" s="367"/>
      <c r="F262" s="367"/>
      <c r="G262" s="367"/>
      <c r="H262" s="367"/>
      <c r="I262" s="367"/>
      <c r="J262" s="367"/>
      <c r="K262" s="367"/>
      <c r="L262" s="367"/>
      <c r="N262" s="14">
        <v>16</v>
      </c>
      <c r="O262" s="367" t="s">
        <v>57</v>
      </c>
      <c r="P262" s="368"/>
      <c r="Q262" s="368"/>
      <c r="R262" s="368"/>
      <c r="S262" s="368"/>
      <c r="T262" s="368"/>
      <c r="U262" s="368"/>
      <c r="V262" s="368"/>
      <c r="W262" s="368"/>
      <c r="X262" s="368"/>
      <c r="Y262" s="32"/>
    </row>
    <row r="263" spans="1:25" ht="15.75" thickBot="1" x14ac:dyDescent="0.3">
      <c r="B263" s="371" t="s">
        <v>1</v>
      </c>
      <c r="C263" s="372"/>
      <c r="D263" s="372"/>
      <c r="E263" s="372"/>
      <c r="F263" s="372"/>
      <c r="G263" s="372"/>
      <c r="H263" s="372"/>
      <c r="I263" s="372"/>
      <c r="J263" s="373"/>
      <c r="K263" s="376" t="s">
        <v>6</v>
      </c>
      <c r="L263" s="377"/>
      <c r="N263" s="371" t="s">
        <v>1</v>
      </c>
      <c r="O263" s="372"/>
      <c r="P263" s="372"/>
      <c r="Q263" s="372"/>
      <c r="R263" s="372"/>
      <c r="S263" s="372"/>
      <c r="T263" s="372"/>
      <c r="U263" s="372"/>
      <c r="V263" s="373"/>
      <c r="W263" s="376" t="s">
        <v>6</v>
      </c>
      <c r="X263" s="377"/>
    </row>
    <row r="264" spans="1:25" x14ac:dyDescent="0.25">
      <c r="A264" s="364" t="s">
        <v>9</v>
      </c>
      <c r="B264" s="378" t="s">
        <v>12</v>
      </c>
      <c r="C264" s="378"/>
      <c r="D264" s="374" t="s">
        <v>11</v>
      </c>
      <c r="E264" s="374"/>
      <c r="F264" s="366" t="s">
        <v>3</v>
      </c>
      <c r="G264" s="366"/>
      <c r="H264" s="366"/>
      <c r="I264" s="374" t="s">
        <v>11</v>
      </c>
      <c r="J264" s="374"/>
      <c r="K264" s="374"/>
      <c r="L264" s="374"/>
      <c r="N264" s="378" t="s">
        <v>12</v>
      </c>
      <c r="O264" s="378"/>
      <c r="P264" s="374" t="s">
        <v>11</v>
      </c>
      <c r="Q264" s="374"/>
      <c r="R264" s="366" t="s">
        <v>3</v>
      </c>
      <c r="S264" s="366"/>
      <c r="T264" s="366"/>
      <c r="U264" s="374" t="s">
        <v>11</v>
      </c>
      <c r="V264" s="374"/>
      <c r="W264" s="374"/>
      <c r="X264" s="374"/>
      <c r="Y264" s="364"/>
    </row>
    <row r="265" spans="1:25" x14ac:dyDescent="0.25">
      <c r="A265" s="3" t="s">
        <v>10</v>
      </c>
      <c r="B265" s="379" t="s">
        <v>2</v>
      </c>
      <c r="C265" s="379"/>
      <c r="D265" s="380" t="s">
        <v>2</v>
      </c>
      <c r="E265" s="380"/>
      <c r="F265" s="365" t="s">
        <v>2</v>
      </c>
      <c r="G265" s="365"/>
      <c r="H265" s="365"/>
      <c r="I265" s="375" t="s">
        <v>13</v>
      </c>
      <c r="J265" s="375"/>
      <c r="K265" s="11"/>
      <c r="L265" s="11"/>
      <c r="N265" s="379" t="s">
        <v>2</v>
      </c>
      <c r="O265" s="379"/>
      <c r="P265" s="380" t="s">
        <v>2</v>
      </c>
      <c r="Q265" s="380"/>
      <c r="R265" s="365" t="s">
        <v>2</v>
      </c>
      <c r="S265" s="365"/>
      <c r="T265" s="365"/>
      <c r="U265" s="375" t="s">
        <v>13</v>
      </c>
      <c r="V265" s="375"/>
      <c r="W265" s="11"/>
      <c r="X265" s="11"/>
      <c r="Y265" s="3"/>
    </row>
    <row r="266" spans="1:25" x14ac:dyDescent="0.25">
      <c r="A266" s="1" t="s">
        <v>8</v>
      </c>
      <c r="B266" s="6" t="s">
        <v>4</v>
      </c>
      <c r="C266" s="6" t="s">
        <v>5</v>
      </c>
      <c r="D266" s="4" t="s">
        <v>4</v>
      </c>
      <c r="E266" s="4" t="s">
        <v>5</v>
      </c>
      <c r="F266" s="249" t="s">
        <v>4</v>
      </c>
      <c r="G266" s="249" t="s">
        <v>5</v>
      </c>
      <c r="H266" s="35" t="s">
        <v>2</v>
      </c>
      <c r="I266" s="12" t="s">
        <v>4</v>
      </c>
      <c r="J266" s="12" t="s">
        <v>5</v>
      </c>
      <c r="K266" s="12" t="s">
        <v>4</v>
      </c>
      <c r="L266" s="12" t="s">
        <v>5</v>
      </c>
      <c r="N266" s="6" t="s">
        <v>4</v>
      </c>
      <c r="O266" s="6" t="s">
        <v>5</v>
      </c>
      <c r="P266" s="4" t="s">
        <v>4</v>
      </c>
      <c r="Q266" s="4" t="s">
        <v>5</v>
      </c>
      <c r="R266" s="249" t="s">
        <v>4</v>
      </c>
      <c r="S266" s="249" t="s">
        <v>5</v>
      </c>
      <c r="T266" s="35" t="s">
        <v>2</v>
      </c>
      <c r="U266" s="12" t="s">
        <v>4</v>
      </c>
      <c r="V266" s="12" t="s">
        <v>5</v>
      </c>
      <c r="W266" s="12" t="s">
        <v>4</v>
      </c>
      <c r="X266" s="12" t="s">
        <v>5</v>
      </c>
    </row>
    <row r="267" spans="1:25" x14ac:dyDescent="0.25">
      <c r="A267" s="33">
        <v>1</v>
      </c>
      <c r="B267" s="5">
        <v>0</v>
      </c>
      <c r="C267" s="5">
        <v>0</v>
      </c>
      <c r="D267" s="8">
        <v>0</v>
      </c>
      <c r="E267" s="8">
        <v>0</v>
      </c>
      <c r="F267" s="22">
        <v>0</v>
      </c>
      <c r="G267" s="22">
        <v>0</v>
      </c>
      <c r="H267" s="250">
        <v>0</v>
      </c>
      <c r="I267" s="36" t="e">
        <v>#DIV/0!</v>
      </c>
      <c r="J267" s="36" t="e">
        <v>#DIV/0!</v>
      </c>
      <c r="K267" s="10">
        <v>0</v>
      </c>
      <c r="L267" s="10">
        <v>0</v>
      </c>
      <c r="N267" s="5">
        <v>0</v>
      </c>
      <c r="O267" s="5">
        <v>0</v>
      </c>
      <c r="P267" s="8">
        <v>0</v>
      </c>
      <c r="Q267" s="8">
        <v>0</v>
      </c>
      <c r="R267" s="22">
        <v>0</v>
      </c>
      <c r="S267" s="22">
        <v>0</v>
      </c>
      <c r="T267" s="250">
        <v>0</v>
      </c>
      <c r="U267" s="36" t="e">
        <v>#DIV/0!</v>
      </c>
      <c r="V267" s="36" t="e">
        <v>#DIV/0!</v>
      </c>
      <c r="W267" s="10">
        <v>0</v>
      </c>
      <c r="X267" s="10">
        <v>0</v>
      </c>
      <c r="Y267" s="33"/>
    </row>
    <row r="268" spans="1:25" x14ac:dyDescent="0.25">
      <c r="A268" s="33">
        <v>2</v>
      </c>
      <c r="B268" s="5">
        <v>0</v>
      </c>
      <c r="C268" s="5">
        <v>0</v>
      </c>
      <c r="D268" s="8">
        <v>0</v>
      </c>
      <c r="E268" s="8">
        <v>0</v>
      </c>
      <c r="F268" s="22">
        <v>0</v>
      </c>
      <c r="G268" s="22">
        <v>0</v>
      </c>
      <c r="H268" s="250">
        <v>0</v>
      </c>
      <c r="I268" s="36" t="e">
        <v>#DIV/0!</v>
      </c>
      <c r="J268" s="36" t="e">
        <v>#DIV/0!</v>
      </c>
      <c r="K268" s="10">
        <v>0</v>
      </c>
      <c r="L268" s="10">
        <v>0</v>
      </c>
      <c r="N268" s="5">
        <v>0</v>
      </c>
      <c r="O268" s="5">
        <v>0</v>
      </c>
      <c r="P268" s="8">
        <v>0</v>
      </c>
      <c r="Q268" s="8">
        <v>0</v>
      </c>
      <c r="R268" s="22">
        <v>0</v>
      </c>
      <c r="S268" s="22">
        <v>0</v>
      </c>
      <c r="T268" s="250">
        <v>0</v>
      </c>
      <c r="U268" s="36" t="e">
        <v>#DIV/0!</v>
      </c>
      <c r="V268" s="36" t="e">
        <v>#DIV/0!</v>
      </c>
      <c r="W268" s="10">
        <v>0</v>
      </c>
      <c r="X268" s="10">
        <v>0</v>
      </c>
      <c r="Y268" s="33"/>
    </row>
    <row r="269" spans="1:25" x14ac:dyDescent="0.25">
      <c r="A269" s="33">
        <v>3</v>
      </c>
      <c r="B269" s="5">
        <v>0</v>
      </c>
      <c r="C269" s="5">
        <v>0</v>
      </c>
      <c r="D269" s="8">
        <v>0</v>
      </c>
      <c r="E269" s="8">
        <v>0</v>
      </c>
      <c r="F269" s="22">
        <v>0</v>
      </c>
      <c r="G269" s="22">
        <v>0</v>
      </c>
      <c r="H269" s="250">
        <v>0</v>
      </c>
      <c r="I269" s="36" t="e">
        <v>#DIV/0!</v>
      </c>
      <c r="J269" s="36" t="e">
        <v>#DIV/0!</v>
      </c>
      <c r="K269" s="10">
        <v>0</v>
      </c>
      <c r="L269" s="10">
        <v>0</v>
      </c>
      <c r="N269" s="5">
        <v>0</v>
      </c>
      <c r="O269" s="5">
        <v>0</v>
      </c>
      <c r="P269" s="8">
        <v>0</v>
      </c>
      <c r="Q269" s="8">
        <v>0</v>
      </c>
      <c r="R269" s="22">
        <v>0</v>
      </c>
      <c r="S269" s="22">
        <v>0</v>
      </c>
      <c r="T269" s="250">
        <v>0</v>
      </c>
      <c r="U269" s="36" t="e">
        <v>#DIV/0!</v>
      </c>
      <c r="V269" s="36" t="e">
        <v>#DIV/0!</v>
      </c>
      <c r="W269" s="10">
        <v>0</v>
      </c>
      <c r="X269" s="10">
        <v>0</v>
      </c>
      <c r="Y269" s="33"/>
    </row>
    <row r="270" spans="1:25" x14ac:dyDescent="0.25">
      <c r="A270" s="33">
        <v>4</v>
      </c>
      <c r="B270" s="5">
        <v>0</v>
      </c>
      <c r="C270" s="5">
        <v>0</v>
      </c>
      <c r="D270" s="8">
        <v>0</v>
      </c>
      <c r="E270" s="8">
        <v>0</v>
      </c>
      <c r="F270" s="22">
        <v>0</v>
      </c>
      <c r="G270" s="22">
        <v>0</v>
      </c>
      <c r="H270" s="250">
        <v>0</v>
      </c>
      <c r="I270" s="36" t="e">
        <v>#DIV/0!</v>
      </c>
      <c r="J270" s="36" t="e">
        <v>#DIV/0!</v>
      </c>
      <c r="K270" s="10">
        <v>0</v>
      </c>
      <c r="L270" s="10">
        <v>0</v>
      </c>
      <c r="N270" s="5">
        <v>0</v>
      </c>
      <c r="O270" s="5">
        <v>0</v>
      </c>
      <c r="P270" s="8">
        <v>0</v>
      </c>
      <c r="Q270" s="8">
        <v>0</v>
      </c>
      <c r="R270" s="22">
        <v>0</v>
      </c>
      <c r="S270" s="22">
        <v>0</v>
      </c>
      <c r="T270" s="250">
        <v>0</v>
      </c>
      <c r="U270" s="36" t="e">
        <v>#DIV/0!</v>
      </c>
      <c r="V270" s="36" t="e">
        <v>#DIV/0!</v>
      </c>
      <c r="W270" s="10">
        <v>0</v>
      </c>
      <c r="X270" s="10">
        <v>0</v>
      </c>
      <c r="Y270" s="33"/>
    </row>
    <row r="271" spans="1:25" x14ac:dyDescent="0.25">
      <c r="A271" s="33">
        <v>5</v>
      </c>
      <c r="B271" s="5">
        <v>0</v>
      </c>
      <c r="C271" s="5">
        <v>0</v>
      </c>
      <c r="D271" s="8">
        <v>0</v>
      </c>
      <c r="E271" s="8">
        <v>0</v>
      </c>
      <c r="F271" s="22">
        <v>0</v>
      </c>
      <c r="G271" s="22">
        <v>0</v>
      </c>
      <c r="H271" s="250">
        <v>0</v>
      </c>
      <c r="I271" s="36" t="e">
        <v>#DIV/0!</v>
      </c>
      <c r="J271" s="36" t="e">
        <v>#DIV/0!</v>
      </c>
      <c r="K271" s="10">
        <v>0</v>
      </c>
      <c r="L271" s="10">
        <v>0</v>
      </c>
      <c r="N271" s="5">
        <v>0</v>
      </c>
      <c r="O271" s="5">
        <v>0</v>
      </c>
      <c r="P271" s="8">
        <v>0</v>
      </c>
      <c r="Q271" s="8">
        <v>0</v>
      </c>
      <c r="R271" s="22">
        <v>0</v>
      </c>
      <c r="S271" s="22">
        <v>0</v>
      </c>
      <c r="T271" s="250">
        <v>0</v>
      </c>
      <c r="U271" s="36" t="e">
        <v>#DIV/0!</v>
      </c>
      <c r="V271" s="36" t="e">
        <v>#DIV/0!</v>
      </c>
      <c r="W271" s="10">
        <v>0</v>
      </c>
      <c r="X271" s="10">
        <v>0</v>
      </c>
      <c r="Y271" s="33"/>
    </row>
    <row r="272" spans="1:25" x14ac:dyDescent="0.25">
      <c r="A272" s="33">
        <v>6</v>
      </c>
      <c r="B272" s="5">
        <v>0</v>
      </c>
      <c r="C272" s="5">
        <v>0</v>
      </c>
      <c r="D272" s="8">
        <v>0</v>
      </c>
      <c r="E272" s="8">
        <v>0</v>
      </c>
      <c r="F272" s="22">
        <v>0</v>
      </c>
      <c r="G272" s="22">
        <v>0</v>
      </c>
      <c r="H272" s="250">
        <v>0</v>
      </c>
      <c r="I272" s="36" t="e">
        <v>#DIV/0!</v>
      </c>
      <c r="J272" s="36" t="e">
        <v>#DIV/0!</v>
      </c>
      <c r="K272" s="10">
        <v>0</v>
      </c>
      <c r="L272" s="10">
        <v>0</v>
      </c>
      <c r="N272" s="5">
        <v>0</v>
      </c>
      <c r="O272" s="5">
        <v>0</v>
      </c>
      <c r="P272" s="8">
        <v>0</v>
      </c>
      <c r="Q272" s="8">
        <v>0</v>
      </c>
      <c r="R272" s="22">
        <v>0</v>
      </c>
      <c r="S272" s="22">
        <v>0</v>
      </c>
      <c r="T272" s="250">
        <v>0</v>
      </c>
      <c r="U272" s="36" t="e">
        <v>#DIV/0!</v>
      </c>
      <c r="V272" s="36" t="e">
        <v>#DIV/0!</v>
      </c>
      <c r="W272" s="10">
        <v>0</v>
      </c>
      <c r="X272" s="10">
        <v>0</v>
      </c>
      <c r="Y272" s="33"/>
    </row>
    <row r="273" spans="1:25" x14ac:dyDescent="0.25">
      <c r="A273" s="33">
        <v>7</v>
      </c>
      <c r="B273" s="5">
        <v>0</v>
      </c>
      <c r="C273" s="5">
        <v>0</v>
      </c>
      <c r="D273" s="8">
        <v>0</v>
      </c>
      <c r="E273" s="8">
        <v>0</v>
      </c>
      <c r="F273" s="22">
        <v>0</v>
      </c>
      <c r="G273" s="22">
        <v>0</v>
      </c>
      <c r="H273" s="250">
        <v>0</v>
      </c>
      <c r="I273" s="36" t="e">
        <v>#DIV/0!</v>
      </c>
      <c r="J273" s="36" t="e">
        <v>#DIV/0!</v>
      </c>
      <c r="K273" s="10">
        <v>0</v>
      </c>
      <c r="L273" s="10">
        <v>0</v>
      </c>
      <c r="N273" s="5">
        <v>0</v>
      </c>
      <c r="O273" s="5">
        <v>0</v>
      </c>
      <c r="P273" s="8">
        <v>0</v>
      </c>
      <c r="Q273" s="8">
        <v>0</v>
      </c>
      <c r="R273" s="22">
        <v>0</v>
      </c>
      <c r="S273" s="22">
        <v>0</v>
      </c>
      <c r="T273" s="250">
        <v>0</v>
      </c>
      <c r="U273" s="36" t="e">
        <v>#DIV/0!</v>
      </c>
      <c r="V273" s="36" t="e">
        <v>#DIV/0!</v>
      </c>
      <c r="W273" s="10">
        <v>0</v>
      </c>
      <c r="X273" s="10">
        <v>0</v>
      </c>
      <c r="Y273" s="33"/>
    </row>
    <row r="274" spans="1:25" x14ac:dyDescent="0.25">
      <c r="A274" s="34">
        <v>8</v>
      </c>
      <c r="B274" s="19">
        <v>0</v>
      </c>
      <c r="C274" s="19">
        <v>0</v>
      </c>
      <c r="D274" s="20">
        <v>0</v>
      </c>
      <c r="E274" s="20">
        <v>0</v>
      </c>
      <c r="F274" s="23">
        <v>0</v>
      </c>
      <c r="G274" s="23">
        <v>0</v>
      </c>
      <c r="H274" s="251">
        <v>0</v>
      </c>
      <c r="I274" s="37" t="e">
        <v>#DIV/0!</v>
      </c>
      <c r="J274" s="37" t="e">
        <v>#DIV/0!</v>
      </c>
      <c r="K274" s="21">
        <v>0</v>
      </c>
      <c r="L274" s="21">
        <v>0</v>
      </c>
      <c r="N274" s="19">
        <v>0</v>
      </c>
      <c r="O274" s="19">
        <v>0</v>
      </c>
      <c r="P274" s="20">
        <v>0</v>
      </c>
      <c r="Q274" s="20">
        <v>0</v>
      </c>
      <c r="R274" s="23">
        <v>0</v>
      </c>
      <c r="S274" s="23">
        <v>0</v>
      </c>
      <c r="T274" s="251">
        <v>0</v>
      </c>
      <c r="U274" s="37" t="e">
        <v>#DIV/0!</v>
      </c>
      <c r="V274" s="37" t="e">
        <v>#DIV/0!</v>
      </c>
      <c r="W274" s="21">
        <v>0</v>
      </c>
      <c r="X274" s="21">
        <v>0</v>
      </c>
      <c r="Y274" s="34"/>
    </row>
    <row r="275" spans="1:25" x14ac:dyDescent="0.25">
      <c r="A275" s="34">
        <v>9</v>
      </c>
      <c r="B275" s="19">
        <v>0</v>
      </c>
      <c r="C275" s="19">
        <v>0</v>
      </c>
      <c r="D275" s="20">
        <v>0</v>
      </c>
      <c r="E275" s="20">
        <v>0</v>
      </c>
      <c r="F275" s="23">
        <v>0</v>
      </c>
      <c r="G275" s="23">
        <v>0</v>
      </c>
      <c r="H275" s="251">
        <v>0</v>
      </c>
      <c r="I275" s="37" t="e">
        <v>#DIV/0!</v>
      </c>
      <c r="J275" s="37" t="e">
        <v>#DIV/0!</v>
      </c>
      <c r="K275" s="21">
        <v>0</v>
      </c>
      <c r="L275" s="21">
        <v>0</v>
      </c>
      <c r="N275" s="19">
        <v>0</v>
      </c>
      <c r="O275" s="19">
        <v>0</v>
      </c>
      <c r="P275" s="20">
        <v>0</v>
      </c>
      <c r="Q275" s="20">
        <v>0</v>
      </c>
      <c r="R275" s="23">
        <v>0</v>
      </c>
      <c r="S275" s="23">
        <v>0</v>
      </c>
      <c r="T275" s="251">
        <v>0</v>
      </c>
      <c r="U275" s="37" t="e">
        <v>#DIV/0!</v>
      </c>
      <c r="V275" s="37" t="e">
        <v>#DIV/0!</v>
      </c>
      <c r="W275" s="21">
        <v>0</v>
      </c>
      <c r="X275" s="21">
        <v>0</v>
      </c>
      <c r="Y275" s="34"/>
    </row>
    <row r="276" spans="1:25" x14ac:dyDescent="0.25">
      <c r="A276" s="34">
        <v>10</v>
      </c>
      <c r="B276" s="19">
        <v>0</v>
      </c>
      <c r="C276" s="19">
        <v>0</v>
      </c>
      <c r="D276" s="20">
        <v>0</v>
      </c>
      <c r="E276" s="20">
        <v>0</v>
      </c>
      <c r="F276" s="23">
        <v>0</v>
      </c>
      <c r="G276" s="23">
        <v>0</v>
      </c>
      <c r="H276" s="251">
        <v>0</v>
      </c>
      <c r="I276" s="37" t="e">
        <v>#DIV/0!</v>
      </c>
      <c r="J276" s="37" t="e">
        <v>#DIV/0!</v>
      </c>
      <c r="K276" s="21">
        <v>0</v>
      </c>
      <c r="L276" s="21">
        <v>0</v>
      </c>
      <c r="N276" s="19">
        <v>0</v>
      </c>
      <c r="O276" s="19">
        <v>0</v>
      </c>
      <c r="P276" s="20">
        <v>0</v>
      </c>
      <c r="Q276" s="20">
        <v>0</v>
      </c>
      <c r="R276" s="23">
        <v>0</v>
      </c>
      <c r="S276" s="23">
        <v>0</v>
      </c>
      <c r="T276" s="251">
        <v>0</v>
      </c>
      <c r="U276" s="37" t="e">
        <v>#DIV/0!</v>
      </c>
      <c r="V276" s="37" t="e">
        <v>#DIV/0!</v>
      </c>
      <c r="W276" s="21">
        <v>0</v>
      </c>
      <c r="X276" s="21">
        <v>0</v>
      </c>
      <c r="Y276" s="34"/>
    </row>
    <row r="277" spans="1:25" x14ac:dyDescent="0.25">
      <c r="A277" s="33">
        <v>11</v>
      </c>
      <c r="B277" s="5">
        <v>0</v>
      </c>
      <c r="C277" s="5">
        <v>0</v>
      </c>
      <c r="D277" s="8">
        <v>0</v>
      </c>
      <c r="E277" s="8">
        <v>0</v>
      </c>
      <c r="F277" s="22">
        <v>0</v>
      </c>
      <c r="G277" s="22">
        <v>0</v>
      </c>
      <c r="H277" s="250">
        <v>0</v>
      </c>
      <c r="I277" s="36" t="e">
        <v>#DIV/0!</v>
      </c>
      <c r="J277" s="36" t="e">
        <v>#DIV/0!</v>
      </c>
      <c r="K277" s="10">
        <v>0</v>
      </c>
      <c r="L277" s="10">
        <v>0</v>
      </c>
      <c r="N277" s="5">
        <v>0</v>
      </c>
      <c r="O277" s="5">
        <v>0</v>
      </c>
      <c r="P277" s="8">
        <v>0</v>
      </c>
      <c r="Q277" s="8">
        <v>0</v>
      </c>
      <c r="R277" s="22">
        <v>0</v>
      </c>
      <c r="S277" s="22">
        <v>0</v>
      </c>
      <c r="T277" s="250">
        <v>0</v>
      </c>
      <c r="U277" s="36" t="e">
        <v>#DIV/0!</v>
      </c>
      <c r="V277" s="36" t="e">
        <v>#DIV/0!</v>
      </c>
      <c r="W277" s="10">
        <v>0</v>
      </c>
      <c r="X277" s="10">
        <v>0</v>
      </c>
      <c r="Y277" s="33"/>
    </row>
    <row r="278" spans="1:25" x14ac:dyDescent="0.25">
      <c r="A278" s="33">
        <v>12</v>
      </c>
      <c r="B278" s="5">
        <v>0</v>
      </c>
      <c r="C278" s="5">
        <v>0</v>
      </c>
      <c r="D278" s="8">
        <v>0</v>
      </c>
      <c r="E278" s="8">
        <v>0</v>
      </c>
      <c r="F278" s="22">
        <v>0</v>
      </c>
      <c r="G278" s="22">
        <v>0</v>
      </c>
      <c r="H278" s="250">
        <v>0</v>
      </c>
      <c r="I278" s="36" t="e">
        <v>#DIV/0!</v>
      </c>
      <c r="J278" s="36" t="e">
        <v>#DIV/0!</v>
      </c>
      <c r="K278" s="10">
        <v>0</v>
      </c>
      <c r="L278" s="10">
        <v>0</v>
      </c>
      <c r="N278" s="5">
        <v>0</v>
      </c>
      <c r="O278" s="5">
        <v>0</v>
      </c>
      <c r="P278" s="8">
        <v>0</v>
      </c>
      <c r="Q278" s="8">
        <v>0</v>
      </c>
      <c r="R278" s="22">
        <v>0</v>
      </c>
      <c r="S278" s="22">
        <v>0</v>
      </c>
      <c r="T278" s="250">
        <v>0</v>
      </c>
      <c r="U278" s="36" t="e">
        <v>#DIV/0!</v>
      </c>
      <c r="V278" s="36" t="e">
        <v>#DIV/0!</v>
      </c>
      <c r="W278" s="10">
        <v>0</v>
      </c>
      <c r="X278" s="10">
        <v>0</v>
      </c>
      <c r="Y278" s="33"/>
    </row>
    <row r="279" spans="1:25" x14ac:dyDescent="0.25">
      <c r="A279" s="33">
        <v>13</v>
      </c>
      <c r="B279" s="5">
        <v>0</v>
      </c>
      <c r="C279" s="5">
        <v>0</v>
      </c>
      <c r="D279" s="8">
        <v>0</v>
      </c>
      <c r="E279" s="8">
        <v>0</v>
      </c>
      <c r="F279" s="22">
        <v>0</v>
      </c>
      <c r="G279" s="22">
        <v>0</v>
      </c>
      <c r="H279" s="250">
        <v>0</v>
      </c>
      <c r="I279" s="36" t="e">
        <v>#DIV/0!</v>
      </c>
      <c r="J279" s="36" t="e">
        <v>#DIV/0!</v>
      </c>
      <c r="K279" s="10">
        <v>0</v>
      </c>
      <c r="L279" s="10">
        <v>0</v>
      </c>
      <c r="N279" s="5">
        <v>0</v>
      </c>
      <c r="O279" s="5">
        <v>0</v>
      </c>
      <c r="P279" s="8">
        <v>0</v>
      </c>
      <c r="Q279" s="8">
        <v>0</v>
      </c>
      <c r="R279" s="22">
        <v>0</v>
      </c>
      <c r="S279" s="22">
        <v>0</v>
      </c>
      <c r="T279" s="250">
        <v>0</v>
      </c>
      <c r="U279" s="36" t="e">
        <v>#DIV/0!</v>
      </c>
      <c r="V279" s="36" t="e">
        <v>#DIV/0!</v>
      </c>
      <c r="W279" s="10">
        <v>0</v>
      </c>
      <c r="X279" s="10">
        <v>0</v>
      </c>
      <c r="Y279" s="33"/>
    </row>
    <row r="280" spans="1:25" x14ac:dyDescent="0.25">
      <c r="A280" s="33">
        <v>14</v>
      </c>
      <c r="B280" s="5">
        <v>0</v>
      </c>
      <c r="C280" s="5">
        <v>0</v>
      </c>
      <c r="D280" s="8">
        <v>0</v>
      </c>
      <c r="E280" s="8">
        <v>0</v>
      </c>
      <c r="F280" s="22">
        <v>0</v>
      </c>
      <c r="G280" s="22">
        <v>0</v>
      </c>
      <c r="H280" s="250">
        <v>0</v>
      </c>
      <c r="I280" s="36" t="e">
        <v>#DIV/0!</v>
      </c>
      <c r="J280" s="36" t="e">
        <v>#DIV/0!</v>
      </c>
      <c r="K280" s="10">
        <v>0</v>
      </c>
      <c r="L280" s="10">
        <v>0</v>
      </c>
      <c r="N280" s="5">
        <v>0</v>
      </c>
      <c r="O280" s="5">
        <v>0</v>
      </c>
      <c r="P280" s="8">
        <v>0</v>
      </c>
      <c r="Q280" s="8">
        <v>0</v>
      </c>
      <c r="R280" s="22">
        <v>0</v>
      </c>
      <c r="S280" s="22">
        <v>0</v>
      </c>
      <c r="T280" s="250">
        <v>0</v>
      </c>
      <c r="U280" s="36" t="e">
        <v>#DIV/0!</v>
      </c>
      <c r="V280" s="36" t="e">
        <v>#DIV/0!</v>
      </c>
      <c r="W280" s="10">
        <v>0</v>
      </c>
      <c r="X280" s="10">
        <v>0</v>
      </c>
      <c r="Y280" s="33"/>
    </row>
    <row r="281" spans="1:25" x14ac:dyDescent="0.25">
      <c r="A281" s="33">
        <v>15</v>
      </c>
      <c r="B281" s="5">
        <v>0</v>
      </c>
      <c r="C281" s="5">
        <v>0</v>
      </c>
      <c r="D281" s="8">
        <v>0</v>
      </c>
      <c r="E281" s="8">
        <v>0</v>
      </c>
      <c r="F281" s="22">
        <v>0</v>
      </c>
      <c r="G281" s="22">
        <v>0</v>
      </c>
      <c r="H281" s="250">
        <v>0</v>
      </c>
      <c r="I281" s="36" t="e">
        <v>#DIV/0!</v>
      </c>
      <c r="J281" s="36" t="e">
        <v>#DIV/0!</v>
      </c>
      <c r="K281" s="10">
        <v>0</v>
      </c>
      <c r="L281" s="10">
        <v>0</v>
      </c>
      <c r="N281" s="5">
        <v>0</v>
      </c>
      <c r="O281" s="5">
        <v>0</v>
      </c>
      <c r="P281" s="8">
        <v>0</v>
      </c>
      <c r="Q281" s="8">
        <v>0</v>
      </c>
      <c r="R281" s="22">
        <v>0</v>
      </c>
      <c r="S281" s="22">
        <v>0</v>
      </c>
      <c r="T281" s="250">
        <v>0</v>
      </c>
      <c r="U281" s="36" t="e">
        <v>#DIV/0!</v>
      </c>
      <c r="V281" s="36" t="e">
        <v>#DIV/0!</v>
      </c>
      <c r="W281" s="10">
        <v>0</v>
      </c>
      <c r="X281" s="10">
        <v>0</v>
      </c>
      <c r="Y281" s="33"/>
    </row>
    <row r="282" spans="1:25" x14ac:dyDescent="0.25">
      <c r="A282" s="33">
        <v>16</v>
      </c>
      <c r="B282" s="5">
        <v>0</v>
      </c>
      <c r="C282" s="5">
        <v>0</v>
      </c>
      <c r="D282" s="8">
        <v>0</v>
      </c>
      <c r="E282" s="8">
        <v>0</v>
      </c>
      <c r="F282" s="22">
        <v>0</v>
      </c>
      <c r="G282" s="22">
        <v>0</v>
      </c>
      <c r="H282" s="250">
        <v>0</v>
      </c>
      <c r="I282" s="36" t="e">
        <v>#DIV/0!</v>
      </c>
      <c r="J282" s="36" t="e">
        <v>#DIV/0!</v>
      </c>
      <c r="K282" s="10">
        <v>0</v>
      </c>
      <c r="L282" s="10">
        <v>0</v>
      </c>
      <c r="N282" s="5">
        <v>0</v>
      </c>
      <c r="O282" s="5">
        <v>0</v>
      </c>
      <c r="P282" s="8">
        <v>0</v>
      </c>
      <c r="Q282" s="8">
        <v>0</v>
      </c>
      <c r="R282" s="22">
        <v>0</v>
      </c>
      <c r="S282" s="22">
        <v>0</v>
      </c>
      <c r="T282" s="250">
        <v>0</v>
      </c>
      <c r="U282" s="36" t="e">
        <v>#DIV/0!</v>
      </c>
      <c r="V282" s="36" t="e">
        <v>#DIV/0!</v>
      </c>
      <c r="W282" s="10">
        <v>0</v>
      </c>
      <c r="X282" s="10">
        <v>0</v>
      </c>
      <c r="Y282" s="33"/>
    </row>
    <row r="283" spans="1:25" x14ac:dyDescent="0.25">
      <c r="A283" s="34">
        <v>17</v>
      </c>
      <c r="B283" s="19">
        <v>0</v>
      </c>
      <c r="C283" s="19">
        <v>0</v>
      </c>
      <c r="D283" s="20">
        <v>0</v>
      </c>
      <c r="E283" s="20">
        <v>0</v>
      </c>
      <c r="F283" s="23">
        <v>0</v>
      </c>
      <c r="G283" s="23">
        <v>0</v>
      </c>
      <c r="H283" s="251">
        <v>0</v>
      </c>
      <c r="I283" s="37" t="e">
        <v>#DIV/0!</v>
      </c>
      <c r="J283" s="37" t="e">
        <v>#DIV/0!</v>
      </c>
      <c r="K283" s="21">
        <v>0</v>
      </c>
      <c r="L283" s="21">
        <v>0</v>
      </c>
      <c r="N283" s="19">
        <v>0</v>
      </c>
      <c r="O283" s="19">
        <v>0</v>
      </c>
      <c r="P283" s="20">
        <v>0</v>
      </c>
      <c r="Q283" s="20">
        <v>0</v>
      </c>
      <c r="R283" s="23">
        <v>0</v>
      </c>
      <c r="S283" s="23">
        <v>0</v>
      </c>
      <c r="T283" s="251">
        <v>0</v>
      </c>
      <c r="U283" s="37" t="e">
        <v>#DIV/0!</v>
      </c>
      <c r="V283" s="37" t="e">
        <v>#DIV/0!</v>
      </c>
      <c r="W283" s="21">
        <v>0</v>
      </c>
      <c r="X283" s="21">
        <v>0</v>
      </c>
      <c r="Y283" s="34"/>
    </row>
    <row r="284" spans="1:25" x14ac:dyDescent="0.25">
      <c r="A284" s="34">
        <v>18</v>
      </c>
      <c r="B284" s="19">
        <v>0</v>
      </c>
      <c r="C284" s="19">
        <v>0</v>
      </c>
      <c r="D284" s="20">
        <v>0</v>
      </c>
      <c r="E284" s="20">
        <v>0</v>
      </c>
      <c r="F284" s="23">
        <v>0</v>
      </c>
      <c r="G284" s="23">
        <v>0</v>
      </c>
      <c r="H284" s="251">
        <v>0</v>
      </c>
      <c r="I284" s="37" t="e">
        <v>#DIV/0!</v>
      </c>
      <c r="J284" s="37" t="e">
        <v>#DIV/0!</v>
      </c>
      <c r="K284" s="21">
        <v>0</v>
      </c>
      <c r="L284" s="21">
        <v>0</v>
      </c>
      <c r="N284" s="19">
        <v>0</v>
      </c>
      <c r="O284" s="19">
        <v>0</v>
      </c>
      <c r="P284" s="20">
        <v>0</v>
      </c>
      <c r="Q284" s="20">
        <v>0</v>
      </c>
      <c r="R284" s="23">
        <v>0</v>
      </c>
      <c r="S284" s="23">
        <v>0</v>
      </c>
      <c r="T284" s="251">
        <v>0</v>
      </c>
      <c r="U284" s="37" t="e">
        <v>#DIV/0!</v>
      </c>
      <c r="V284" s="37" t="e">
        <v>#DIV/0!</v>
      </c>
      <c r="W284" s="21">
        <v>0</v>
      </c>
      <c r="X284" s="21">
        <v>0</v>
      </c>
      <c r="Y284" s="34"/>
    </row>
    <row r="285" spans="1:25" x14ac:dyDescent="0.25">
      <c r="A285" s="34">
        <v>19</v>
      </c>
      <c r="B285" s="19">
        <v>0</v>
      </c>
      <c r="C285" s="19">
        <v>0</v>
      </c>
      <c r="D285" s="20">
        <v>0</v>
      </c>
      <c r="E285" s="20">
        <v>0</v>
      </c>
      <c r="F285" s="23">
        <v>0</v>
      </c>
      <c r="G285" s="23">
        <v>0</v>
      </c>
      <c r="H285" s="251">
        <v>0</v>
      </c>
      <c r="I285" s="37" t="e">
        <v>#DIV/0!</v>
      </c>
      <c r="J285" s="37" t="e">
        <v>#DIV/0!</v>
      </c>
      <c r="K285" s="21">
        <v>0</v>
      </c>
      <c r="L285" s="21">
        <v>0</v>
      </c>
      <c r="N285" s="19">
        <v>0</v>
      </c>
      <c r="O285" s="19">
        <v>0</v>
      </c>
      <c r="P285" s="20">
        <v>0</v>
      </c>
      <c r="Q285" s="20">
        <v>0</v>
      </c>
      <c r="R285" s="23">
        <v>0</v>
      </c>
      <c r="S285" s="23">
        <v>0</v>
      </c>
      <c r="T285" s="251">
        <v>0</v>
      </c>
      <c r="U285" s="37" t="e">
        <v>#DIV/0!</v>
      </c>
      <c r="V285" s="37" t="e">
        <v>#DIV/0!</v>
      </c>
      <c r="W285" s="21">
        <v>0</v>
      </c>
      <c r="X285" s="21">
        <v>0</v>
      </c>
      <c r="Y285" s="34"/>
    </row>
    <row r="286" spans="1:25" x14ac:dyDescent="0.25">
      <c r="A286" s="33">
        <v>20</v>
      </c>
      <c r="B286" s="5">
        <v>0</v>
      </c>
      <c r="C286" s="5">
        <v>0</v>
      </c>
      <c r="D286" s="8">
        <v>0</v>
      </c>
      <c r="E286" s="8">
        <v>0</v>
      </c>
      <c r="F286" s="22">
        <v>0</v>
      </c>
      <c r="G286" s="22">
        <v>0</v>
      </c>
      <c r="H286" s="250">
        <v>0</v>
      </c>
      <c r="I286" s="36" t="e">
        <v>#DIV/0!</v>
      </c>
      <c r="J286" s="36" t="e">
        <v>#DIV/0!</v>
      </c>
      <c r="K286" s="10">
        <v>0</v>
      </c>
      <c r="L286" s="10">
        <v>0</v>
      </c>
      <c r="N286" s="5">
        <v>0</v>
      </c>
      <c r="O286" s="5">
        <v>0</v>
      </c>
      <c r="P286" s="8">
        <v>0</v>
      </c>
      <c r="Q286" s="8">
        <v>0</v>
      </c>
      <c r="R286" s="22">
        <v>0</v>
      </c>
      <c r="S286" s="22">
        <v>0</v>
      </c>
      <c r="T286" s="250">
        <v>0</v>
      </c>
      <c r="U286" s="36" t="e">
        <v>#DIV/0!</v>
      </c>
      <c r="V286" s="36" t="e">
        <v>#DIV/0!</v>
      </c>
      <c r="W286" s="10">
        <v>0</v>
      </c>
      <c r="X286" s="10">
        <v>0</v>
      </c>
      <c r="Y286" s="33"/>
    </row>
    <row r="287" spans="1:25" x14ac:dyDescent="0.25">
      <c r="A287" s="33">
        <v>21</v>
      </c>
      <c r="B287" s="5">
        <v>0</v>
      </c>
      <c r="C287" s="5">
        <v>0</v>
      </c>
      <c r="D287" s="8">
        <v>0</v>
      </c>
      <c r="E287" s="8">
        <v>0</v>
      </c>
      <c r="F287" s="22">
        <v>0</v>
      </c>
      <c r="G287" s="22">
        <v>0</v>
      </c>
      <c r="H287" s="250">
        <v>0</v>
      </c>
      <c r="I287" s="36" t="e">
        <v>#DIV/0!</v>
      </c>
      <c r="J287" s="36" t="e">
        <v>#DIV/0!</v>
      </c>
      <c r="K287" s="10">
        <v>0</v>
      </c>
      <c r="L287" s="10">
        <v>0</v>
      </c>
      <c r="N287" s="5">
        <v>0</v>
      </c>
      <c r="O287" s="5">
        <v>0</v>
      </c>
      <c r="P287" s="8">
        <v>0</v>
      </c>
      <c r="Q287" s="8">
        <v>0</v>
      </c>
      <c r="R287" s="22">
        <v>0</v>
      </c>
      <c r="S287" s="22">
        <v>0</v>
      </c>
      <c r="T287" s="250">
        <v>0</v>
      </c>
      <c r="U287" s="36" t="e">
        <v>#DIV/0!</v>
      </c>
      <c r="V287" s="36" t="e">
        <v>#DIV/0!</v>
      </c>
      <c r="W287" s="10">
        <v>0</v>
      </c>
      <c r="X287" s="10">
        <v>0</v>
      </c>
      <c r="Y287" s="33"/>
    </row>
    <row r="288" spans="1:25" x14ac:dyDescent="0.25">
      <c r="A288" s="33">
        <v>22</v>
      </c>
      <c r="B288" s="5">
        <v>0</v>
      </c>
      <c r="C288" s="5">
        <v>0</v>
      </c>
      <c r="D288" s="8">
        <v>0</v>
      </c>
      <c r="E288" s="8">
        <v>0</v>
      </c>
      <c r="F288" s="22">
        <v>0</v>
      </c>
      <c r="G288" s="22">
        <v>0</v>
      </c>
      <c r="H288" s="250">
        <v>0</v>
      </c>
      <c r="I288" s="36" t="e">
        <v>#DIV/0!</v>
      </c>
      <c r="J288" s="36" t="e">
        <v>#DIV/0!</v>
      </c>
      <c r="K288" s="10">
        <v>0</v>
      </c>
      <c r="L288" s="10">
        <v>0</v>
      </c>
      <c r="N288" s="5">
        <v>0</v>
      </c>
      <c r="O288" s="5">
        <v>0</v>
      </c>
      <c r="P288" s="8">
        <v>0</v>
      </c>
      <c r="Q288" s="8">
        <v>0</v>
      </c>
      <c r="R288" s="22">
        <v>0</v>
      </c>
      <c r="S288" s="22">
        <v>0</v>
      </c>
      <c r="T288" s="250">
        <v>0</v>
      </c>
      <c r="U288" s="36" t="e">
        <v>#DIV/0!</v>
      </c>
      <c r="V288" s="36" t="e">
        <v>#DIV/0!</v>
      </c>
      <c r="W288" s="10">
        <v>0</v>
      </c>
      <c r="X288" s="10">
        <v>0</v>
      </c>
      <c r="Y288" s="33"/>
    </row>
    <row r="289" spans="1:25" x14ac:dyDescent="0.25">
      <c r="A289" s="33">
        <v>23</v>
      </c>
      <c r="B289" s="15">
        <v>0</v>
      </c>
      <c r="C289" s="15">
        <v>0</v>
      </c>
      <c r="D289" s="16">
        <v>0</v>
      </c>
      <c r="E289" s="16">
        <v>0</v>
      </c>
      <c r="F289" s="22">
        <v>0</v>
      </c>
      <c r="G289" s="22">
        <v>0</v>
      </c>
      <c r="H289" s="250">
        <v>0</v>
      </c>
      <c r="I289" s="36" t="e">
        <v>#DIV/0!</v>
      </c>
      <c r="J289" s="36" t="e">
        <v>#DIV/0!</v>
      </c>
      <c r="K289" s="17">
        <v>0</v>
      </c>
      <c r="L289" s="17">
        <v>0</v>
      </c>
      <c r="N289" s="15">
        <v>0</v>
      </c>
      <c r="O289" s="15">
        <v>0</v>
      </c>
      <c r="P289" s="16">
        <v>0</v>
      </c>
      <c r="Q289" s="16">
        <v>0</v>
      </c>
      <c r="R289" s="22">
        <v>0</v>
      </c>
      <c r="S289" s="22">
        <v>0</v>
      </c>
      <c r="T289" s="250">
        <v>0</v>
      </c>
      <c r="U289" s="36" t="e">
        <v>#DIV/0!</v>
      </c>
      <c r="V289" s="36" t="e">
        <v>#DIV/0!</v>
      </c>
      <c r="W289" s="17">
        <v>0</v>
      </c>
      <c r="X289" s="17">
        <v>0</v>
      </c>
      <c r="Y289" s="33"/>
    </row>
    <row r="290" spans="1:25" x14ac:dyDescent="0.25">
      <c r="A290" s="33">
        <v>24</v>
      </c>
      <c r="B290" s="7">
        <v>0</v>
      </c>
      <c r="C290" s="7">
        <v>0</v>
      </c>
      <c r="D290" s="9">
        <v>0</v>
      </c>
      <c r="E290" s="9">
        <v>0</v>
      </c>
      <c r="F290" s="24">
        <v>0</v>
      </c>
      <c r="G290" s="24">
        <v>0</v>
      </c>
      <c r="H290" s="252">
        <v>0</v>
      </c>
      <c r="I290" s="38" t="e">
        <v>#DIV/0!</v>
      </c>
      <c r="J290" s="38" t="e">
        <v>#DIV/0!</v>
      </c>
      <c r="K290" s="13">
        <v>0</v>
      </c>
      <c r="L290" s="13">
        <v>0</v>
      </c>
      <c r="N290" s="7">
        <v>0</v>
      </c>
      <c r="O290" s="7">
        <v>0</v>
      </c>
      <c r="P290" s="9">
        <v>0</v>
      </c>
      <c r="Q290" s="9">
        <v>0</v>
      </c>
      <c r="R290" s="24">
        <v>0</v>
      </c>
      <c r="S290" s="24">
        <v>0</v>
      </c>
      <c r="T290" s="252">
        <v>0</v>
      </c>
      <c r="U290" s="38" t="e">
        <v>#DIV/0!</v>
      </c>
      <c r="V290" s="38" t="e">
        <v>#DIV/0!</v>
      </c>
      <c r="W290" s="13">
        <v>0</v>
      </c>
      <c r="X290" s="13">
        <v>0</v>
      </c>
      <c r="Y290" s="33"/>
    </row>
    <row r="291" spans="1:25" x14ac:dyDescent="0.25">
      <c r="A291" s="364" t="s">
        <v>7</v>
      </c>
      <c r="B291" s="5">
        <v>0</v>
      </c>
      <c r="C291" s="5">
        <v>0</v>
      </c>
      <c r="D291" s="8">
        <v>0</v>
      </c>
      <c r="E291" s="8">
        <v>0</v>
      </c>
      <c r="F291" s="22">
        <v>0</v>
      </c>
      <c r="G291" s="22">
        <v>0</v>
      </c>
      <c r="H291" s="250">
        <v>0</v>
      </c>
      <c r="I291" s="36" t="e">
        <v>#DIV/0!</v>
      </c>
      <c r="J291" s="36" t="e">
        <v>#DIV/0!</v>
      </c>
      <c r="N291" s="5">
        <v>0</v>
      </c>
      <c r="O291" s="5">
        <v>0</v>
      </c>
      <c r="P291" s="8">
        <v>0</v>
      </c>
      <c r="Q291" s="8">
        <v>0</v>
      </c>
      <c r="R291" s="22">
        <v>0</v>
      </c>
      <c r="S291" s="22">
        <v>0</v>
      </c>
      <c r="T291" s="250">
        <v>0</v>
      </c>
      <c r="U291" s="36" t="e">
        <v>#DIV/0!</v>
      </c>
      <c r="V291" s="36" t="e">
        <v>#DIV/0!</v>
      </c>
      <c r="Y291" s="364"/>
    </row>
    <row r="292" spans="1:25" x14ac:dyDescent="0.25">
      <c r="B292" s="27"/>
      <c r="C292" s="27"/>
      <c r="D292" s="28"/>
      <c r="E292" s="28"/>
      <c r="F292" s="28"/>
      <c r="G292" s="28"/>
      <c r="H292" s="29"/>
      <c r="I292" s="29"/>
      <c r="J292" s="29"/>
      <c r="K292" s="30"/>
      <c r="L292" s="30"/>
      <c r="N292" s="27"/>
      <c r="O292" s="27"/>
      <c r="P292" s="28"/>
      <c r="Q292" s="28"/>
      <c r="R292" s="28"/>
      <c r="S292" s="28"/>
      <c r="T292" s="29"/>
      <c r="U292" s="29"/>
      <c r="V292" s="29"/>
      <c r="W292" s="30"/>
      <c r="X292" s="30"/>
    </row>
    <row r="293" spans="1:25" x14ac:dyDescent="0.25">
      <c r="B293" s="27"/>
      <c r="C293" s="27"/>
      <c r="D293" s="28"/>
      <c r="E293" s="28"/>
      <c r="F293" s="28"/>
      <c r="G293" s="28"/>
      <c r="H293" s="29"/>
      <c r="I293" s="29"/>
      <c r="J293" s="29"/>
      <c r="K293" s="30"/>
      <c r="L293" s="30"/>
      <c r="N293" s="27"/>
      <c r="O293" s="27"/>
      <c r="P293" s="28"/>
      <c r="Q293" s="28"/>
      <c r="R293" s="28"/>
      <c r="S293" s="28"/>
      <c r="T293" s="29"/>
      <c r="U293" s="29"/>
      <c r="V293" s="29"/>
      <c r="W293" s="30"/>
      <c r="X293" s="30"/>
    </row>
    <row r="294" spans="1:25" ht="18" x14ac:dyDescent="0.25">
      <c r="A294" s="32" t="s">
        <v>0</v>
      </c>
      <c r="B294" s="18">
        <v>20</v>
      </c>
      <c r="C294" s="367" t="s">
        <v>58</v>
      </c>
      <c r="D294" s="367"/>
      <c r="E294" s="367"/>
      <c r="F294" s="367"/>
      <c r="G294" s="367"/>
      <c r="H294" s="367"/>
      <c r="I294" s="367"/>
      <c r="J294" s="367"/>
      <c r="K294" s="367"/>
      <c r="L294" s="367"/>
      <c r="N294" s="14">
        <v>20</v>
      </c>
      <c r="O294" s="381" t="s">
        <v>58</v>
      </c>
      <c r="P294" s="382"/>
      <c r="Q294" s="382"/>
      <c r="R294" s="382"/>
      <c r="S294" s="382"/>
      <c r="T294" s="382"/>
      <c r="U294" s="382"/>
      <c r="V294" s="382"/>
      <c r="W294" s="382"/>
      <c r="X294" s="382"/>
      <c r="Y294" s="32"/>
    </row>
    <row r="295" spans="1:25" ht="15.75" thickBot="1" x14ac:dyDescent="0.3">
      <c r="B295" s="371" t="s">
        <v>1</v>
      </c>
      <c r="C295" s="372"/>
      <c r="D295" s="372"/>
      <c r="E295" s="372"/>
      <c r="F295" s="372"/>
      <c r="G295" s="372"/>
      <c r="H295" s="372"/>
      <c r="I295" s="372"/>
      <c r="J295" s="373"/>
      <c r="K295" s="376" t="s">
        <v>6</v>
      </c>
      <c r="L295" s="377"/>
      <c r="N295" s="371" t="s">
        <v>1</v>
      </c>
      <c r="O295" s="372"/>
      <c r="P295" s="372"/>
      <c r="Q295" s="372"/>
      <c r="R295" s="372"/>
      <c r="S295" s="372"/>
      <c r="T295" s="372"/>
      <c r="U295" s="372"/>
      <c r="V295" s="373"/>
      <c r="W295" s="376" t="s">
        <v>6</v>
      </c>
      <c r="X295" s="377"/>
    </row>
    <row r="296" spans="1:25" x14ac:dyDescent="0.25">
      <c r="A296" s="364" t="s">
        <v>9</v>
      </c>
      <c r="B296" s="378" t="s">
        <v>12</v>
      </c>
      <c r="C296" s="378"/>
      <c r="D296" s="374" t="s">
        <v>11</v>
      </c>
      <c r="E296" s="374"/>
      <c r="F296" s="366" t="s">
        <v>3</v>
      </c>
      <c r="G296" s="366"/>
      <c r="H296" s="366"/>
      <c r="I296" s="374" t="s">
        <v>11</v>
      </c>
      <c r="J296" s="374"/>
      <c r="K296" s="374"/>
      <c r="L296" s="374"/>
      <c r="N296" s="378" t="s">
        <v>12</v>
      </c>
      <c r="O296" s="378"/>
      <c r="P296" s="374" t="s">
        <v>11</v>
      </c>
      <c r="Q296" s="374"/>
      <c r="R296" s="366" t="s">
        <v>3</v>
      </c>
      <c r="S296" s="366"/>
      <c r="T296" s="366"/>
      <c r="U296" s="374" t="s">
        <v>11</v>
      </c>
      <c r="V296" s="374"/>
      <c r="W296" s="374"/>
      <c r="X296" s="374"/>
      <c r="Y296" s="364"/>
    </row>
    <row r="297" spans="1:25" x14ac:dyDescent="0.25">
      <c r="A297" s="3" t="s">
        <v>10</v>
      </c>
      <c r="B297" s="379" t="s">
        <v>2</v>
      </c>
      <c r="C297" s="379"/>
      <c r="D297" s="380" t="s">
        <v>2</v>
      </c>
      <c r="E297" s="380"/>
      <c r="F297" s="365" t="s">
        <v>2</v>
      </c>
      <c r="G297" s="365"/>
      <c r="H297" s="365"/>
      <c r="I297" s="375" t="s">
        <v>13</v>
      </c>
      <c r="J297" s="375"/>
      <c r="K297" s="11"/>
      <c r="L297" s="11"/>
      <c r="N297" s="379" t="s">
        <v>2</v>
      </c>
      <c r="O297" s="379"/>
      <c r="P297" s="380" t="s">
        <v>2</v>
      </c>
      <c r="Q297" s="380"/>
      <c r="R297" s="365" t="s">
        <v>2</v>
      </c>
      <c r="S297" s="365"/>
      <c r="T297" s="365"/>
      <c r="U297" s="375" t="s">
        <v>13</v>
      </c>
      <c r="V297" s="375"/>
      <c r="W297" s="11"/>
      <c r="X297" s="11"/>
      <c r="Y297" s="3"/>
    </row>
    <row r="298" spans="1:25" x14ac:dyDescent="0.25">
      <c r="A298" s="1" t="s">
        <v>8</v>
      </c>
      <c r="B298" s="6" t="s">
        <v>4</v>
      </c>
      <c r="C298" s="6" t="s">
        <v>5</v>
      </c>
      <c r="D298" s="4" t="s">
        <v>4</v>
      </c>
      <c r="E298" s="4" t="s">
        <v>5</v>
      </c>
      <c r="F298" s="249" t="s">
        <v>4</v>
      </c>
      <c r="G298" s="249" t="s">
        <v>5</v>
      </c>
      <c r="H298" s="35" t="s">
        <v>2</v>
      </c>
      <c r="I298" s="12" t="s">
        <v>4</v>
      </c>
      <c r="J298" s="12" t="s">
        <v>5</v>
      </c>
      <c r="K298" s="12" t="s">
        <v>4</v>
      </c>
      <c r="L298" s="12" t="s">
        <v>5</v>
      </c>
      <c r="N298" s="6" t="s">
        <v>4</v>
      </c>
      <c r="O298" s="6" t="s">
        <v>5</v>
      </c>
      <c r="P298" s="4" t="s">
        <v>4</v>
      </c>
      <c r="Q298" s="4" t="s">
        <v>5</v>
      </c>
      <c r="R298" s="249" t="s">
        <v>4</v>
      </c>
      <c r="S298" s="249" t="s">
        <v>5</v>
      </c>
      <c r="T298" s="35" t="s">
        <v>2</v>
      </c>
      <c r="U298" s="12" t="s">
        <v>4</v>
      </c>
      <c r="V298" s="12" t="s">
        <v>5</v>
      </c>
      <c r="W298" s="12" t="s">
        <v>4</v>
      </c>
      <c r="X298" s="12" t="s">
        <v>5</v>
      </c>
    </row>
    <row r="299" spans="1:25" x14ac:dyDescent="0.25">
      <c r="A299" s="33">
        <v>1</v>
      </c>
      <c r="B299" s="5">
        <v>0</v>
      </c>
      <c r="C299" s="5">
        <v>0</v>
      </c>
      <c r="D299" s="8">
        <v>0</v>
      </c>
      <c r="E299" s="8">
        <v>0</v>
      </c>
      <c r="F299" s="22">
        <v>0</v>
      </c>
      <c r="G299" s="22">
        <v>0</v>
      </c>
      <c r="H299" s="250">
        <v>0</v>
      </c>
      <c r="I299" s="36" t="e">
        <v>#DIV/0!</v>
      </c>
      <c r="J299" s="36" t="e">
        <v>#DIV/0!</v>
      </c>
      <c r="K299" s="10">
        <v>0</v>
      </c>
      <c r="L299" s="10">
        <v>0</v>
      </c>
      <c r="N299" s="5">
        <v>0</v>
      </c>
      <c r="O299" s="5">
        <v>0</v>
      </c>
      <c r="P299" s="8">
        <v>0</v>
      </c>
      <c r="Q299" s="8">
        <v>0</v>
      </c>
      <c r="R299" s="22">
        <v>0</v>
      </c>
      <c r="S299" s="22">
        <v>0</v>
      </c>
      <c r="T299" s="250">
        <v>0</v>
      </c>
      <c r="U299" s="36" t="e">
        <v>#DIV/0!</v>
      </c>
      <c r="V299" s="36" t="e">
        <v>#DIV/0!</v>
      </c>
      <c r="W299" s="10">
        <v>0</v>
      </c>
      <c r="X299" s="10">
        <v>0</v>
      </c>
      <c r="Y299" s="33"/>
    </row>
    <row r="300" spans="1:25" x14ac:dyDescent="0.25">
      <c r="A300" s="33">
        <v>2</v>
      </c>
      <c r="B300" s="5">
        <v>0</v>
      </c>
      <c r="C300" s="5">
        <v>0</v>
      </c>
      <c r="D300" s="8">
        <v>0</v>
      </c>
      <c r="E300" s="8">
        <v>0</v>
      </c>
      <c r="F300" s="22">
        <v>0</v>
      </c>
      <c r="G300" s="22">
        <v>0</v>
      </c>
      <c r="H300" s="250">
        <v>0</v>
      </c>
      <c r="I300" s="36" t="e">
        <v>#DIV/0!</v>
      </c>
      <c r="J300" s="36" t="e">
        <v>#DIV/0!</v>
      </c>
      <c r="K300" s="10">
        <v>0</v>
      </c>
      <c r="L300" s="10">
        <v>0</v>
      </c>
      <c r="N300" s="5">
        <v>0</v>
      </c>
      <c r="O300" s="5">
        <v>0</v>
      </c>
      <c r="P300" s="8">
        <v>0</v>
      </c>
      <c r="Q300" s="8">
        <v>0</v>
      </c>
      <c r="R300" s="22">
        <v>0</v>
      </c>
      <c r="S300" s="22">
        <v>0</v>
      </c>
      <c r="T300" s="250">
        <v>0</v>
      </c>
      <c r="U300" s="36" t="e">
        <v>#DIV/0!</v>
      </c>
      <c r="V300" s="36" t="e">
        <v>#DIV/0!</v>
      </c>
      <c r="W300" s="10">
        <v>0</v>
      </c>
      <c r="X300" s="10">
        <v>0</v>
      </c>
      <c r="Y300" s="33"/>
    </row>
    <row r="301" spans="1:25" x14ac:dyDescent="0.25">
      <c r="A301" s="33">
        <v>3</v>
      </c>
      <c r="B301" s="5">
        <v>0</v>
      </c>
      <c r="C301" s="5">
        <v>0</v>
      </c>
      <c r="D301" s="8">
        <v>0</v>
      </c>
      <c r="E301" s="8">
        <v>0</v>
      </c>
      <c r="F301" s="22">
        <v>0</v>
      </c>
      <c r="G301" s="22">
        <v>0</v>
      </c>
      <c r="H301" s="250">
        <v>0</v>
      </c>
      <c r="I301" s="36" t="e">
        <v>#DIV/0!</v>
      </c>
      <c r="J301" s="36" t="e">
        <v>#DIV/0!</v>
      </c>
      <c r="K301" s="10">
        <v>0</v>
      </c>
      <c r="L301" s="10">
        <v>0</v>
      </c>
      <c r="N301" s="5">
        <v>0</v>
      </c>
      <c r="O301" s="5">
        <v>0</v>
      </c>
      <c r="P301" s="8">
        <v>0</v>
      </c>
      <c r="Q301" s="8">
        <v>0</v>
      </c>
      <c r="R301" s="22">
        <v>0</v>
      </c>
      <c r="S301" s="22">
        <v>0</v>
      </c>
      <c r="T301" s="250">
        <v>0</v>
      </c>
      <c r="U301" s="36" t="e">
        <v>#DIV/0!</v>
      </c>
      <c r="V301" s="36" t="e">
        <v>#DIV/0!</v>
      </c>
      <c r="W301" s="10">
        <v>0</v>
      </c>
      <c r="X301" s="10">
        <v>0</v>
      </c>
      <c r="Y301" s="33"/>
    </row>
    <row r="302" spans="1:25" x14ac:dyDescent="0.25">
      <c r="A302" s="33">
        <v>4</v>
      </c>
      <c r="B302" s="5">
        <v>0</v>
      </c>
      <c r="C302" s="5">
        <v>0</v>
      </c>
      <c r="D302" s="8">
        <v>0</v>
      </c>
      <c r="E302" s="8">
        <v>0</v>
      </c>
      <c r="F302" s="22">
        <v>0</v>
      </c>
      <c r="G302" s="22">
        <v>0</v>
      </c>
      <c r="H302" s="250">
        <v>0</v>
      </c>
      <c r="I302" s="36" t="e">
        <v>#DIV/0!</v>
      </c>
      <c r="J302" s="36" t="e">
        <v>#DIV/0!</v>
      </c>
      <c r="K302" s="10">
        <v>0</v>
      </c>
      <c r="L302" s="10">
        <v>0</v>
      </c>
      <c r="N302" s="5">
        <v>0</v>
      </c>
      <c r="O302" s="5">
        <v>0</v>
      </c>
      <c r="P302" s="8">
        <v>0</v>
      </c>
      <c r="Q302" s="8">
        <v>0</v>
      </c>
      <c r="R302" s="22">
        <v>0</v>
      </c>
      <c r="S302" s="22">
        <v>0</v>
      </c>
      <c r="T302" s="250">
        <v>0</v>
      </c>
      <c r="U302" s="36" t="e">
        <v>#DIV/0!</v>
      </c>
      <c r="V302" s="36" t="e">
        <v>#DIV/0!</v>
      </c>
      <c r="W302" s="10">
        <v>0</v>
      </c>
      <c r="X302" s="10">
        <v>0</v>
      </c>
      <c r="Y302" s="33"/>
    </row>
    <row r="303" spans="1:25" x14ac:dyDescent="0.25">
      <c r="A303" s="33">
        <v>5</v>
      </c>
      <c r="B303" s="5">
        <v>0</v>
      </c>
      <c r="C303" s="5">
        <v>0</v>
      </c>
      <c r="D303" s="8">
        <v>0</v>
      </c>
      <c r="E303" s="8">
        <v>0</v>
      </c>
      <c r="F303" s="22">
        <v>0</v>
      </c>
      <c r="G303" s="22">
        <v>0</v>
      </c>
      <c r="H303" s="250">
        <v>0</v>
      </c>
      <c r="I303" s="36" t="e">
        <v>#DIV/0!</v>
      </c>
      <c r="J303" s="36" t="e">
        <v>#DIV/0!</v>
      </c>
      <c r="K303" s="10">
        <v>0</v>
      </c>
      <c r="L303" s="10">
        <v>0</v>
      </c>
      <c r="N303" s="5">
        <v>0</v>
      </c>
      <c r="O303" s="5">
        <v>0</v>
      </c>
      <c r="P303" s="8">
        <v>0</v>
      </c>
      <c r="Q303" s="8">
        <v>0</v>
      </c>
      <c r="R303" s="22">
        <v>0</v>
      </c>
      <c r="S303" s="22">
        <v>0</v>
      </c>
      <c r="T303" s="250">
        <v>0</v>
      </c>
      <c r="U303" s="36" t="e">
        <v>#DIV/0!</v>
      </c>
      <c r="V303" s="36" t="e">
        <v>#DIV/0!</v>
      </c>
      <c r="W303" s="10">
        <v>0</v>
      </c>
      <c r="X303" s="10">
        <v>0</v>
      </c>
      <c r="Y303" s="33"/>
    </row>
    <row r="304" spans="1:25" x14ac:dyDescent="0.25">
      <c r="A304" s="33">
        <v>6</v>
      </c>
      <c r="B304" s="5">
        <v>0</v>
      </c>
      <c r="C304" s="5">
        <v>0</v>
      </c>
      <c r="D304" s="8">
        <v>0</v>
      </c>
      <c r="E304" s="8">
        <v>0</v>
      </c>
      <c r="F304" s="22">
        <v>0</v>
      </c>
      <c r="G304" s="22">
        <v>0</v>
      </c>
      <c r="H304" s="250">
        <v>0</v>
      </c>
      <c r="I304" s="36" t="e">
        <v>#DIV/0!</v>
      </c>
      <c r="J304" s="36" t="e">
        <v>#DIV/0!</v>
      </c>
      <c r="K304" s="10">
        <v>0</v>
      </c>
      <c r="L304" s="10">
        <v>0</v>
      </c>
      <c r="N304" s="5">
        <v>0</v>
      </c>
      <c r="O304" s="5">
        <v>0</v>
      </c>
      <c r="P304" s="8">
        <v>0</v>
      </c>
      <c r="Q304" s="8">
        <v>0</v>
      </c>
      <c r="R304" s="22">
        <v>0</v>
      </c>
      <c r="S304" s="22">
        <v>0</v>
      </c>
      <c r="T304" s="250">
        <v>0</v>
      </c>
      <c r="U304" s="36" t="e">
        <v>#DIV/0!</v>
      </c>
      <c r="V304" s="36" t="e">
        <v>#DIV/0!</v>
      </c>
      <c r="W304" s="10">
        <v>0</v>
      </c>
      <c r="X304" s="10">
        <v>0</v>
      </c>
      <c r="Y304" s="33"/>
    </row>
    <row r="305" spans="1:25" x14ac:dyDescent="0.25">
      <c r="A305" s="33">
        <v>7</v>
      </c>
      <c r="B305" s="5">
        <v>0</v>
      </c>
      <c r="C305" s="5">
        <v>0</v>
      </c>
      <c r="D305" s="8">
        <v>0</v>
      </c>
      <c r="E305" s="8">
        <v>0</v>
      </c>
      <c r="F305" s="22">
        <v>0</v>
      </c>
      <c r="G305" s="22">
        <v>0</v>
      </c>
      <c r="H305" s="250">
        <v>0</v>
      </c>
      <c r="I305" s="36" t="e">
        <v>#DIV/0!</v>
      </c>
      <c r="J305" s="36" t="e">
        <v>#DIV/0!</v>
      </c>
      <c r="K305" s="10">
        <v>0</v>
      </c>
      <c r="L305" s="10">
        <v>0</v>
      </c>
      <c r="N305" s="5">
        <v>0</v>
      </c>
      <c r="O305" s="5">
        <v>0</v>
      </c>
      <c r="P305" s="8">
        <v>0</v>
      </c>
      <c r="Q305" s="8">
        <v>0</v>
      </c>
      <c r="R305" s="22">
        <v>0</v>
      </c>
      <c r="S305" s="22">
        <v>0</v>
      </c>
      <c r="T305" s="250">
        <v>0</v>
      </c>
      <c r="U305" s="36" t="e">
        <v>#DIV/0!</v>
      </c>
      <c r="V305" s="36" t="e">
        <v>#DIV/0!</v>
      </c>
      <c r="W305" s="10">
        <v>0</v>
      </c>
      <c r="X305" s="10">
        <v>0</v>
      </c>
      <c r="Y305" s="33"/>
    </row>
    <row r="306" spans="1:25" x14ac:dyDescent="0.25">
      <c r="A306" s="34">
        <v>8</v>
      </c>
      <c r="B306" s="19">
        <v>0</v>
      </c>
      <c r="C306" s="19">
        <v>0</v>
      </c>
      <c r="D306" s="20">
        <v>0</v>
      </c>
      <c r="E306" s="20">
        <v>0</v>
      </c>
      <c r="F306" s="23">
        <v>0</v>
      </c>
      <c r="G306" s="23">
        <v>0</v>
      </c>
      <c r="H306" s="251">
        <v>0</v>
      </c>
      <c r="I306" s="37" t="e">
        <v>#DIV/0!</v>
      </c>
      <c r="J306" s="37" t="e">
        <v>#DIV/0!</v>
      </c>
      <c r="K306" s="21">
        <v>0</v>
      </c>
      <c r="L306" s="21">
        <v>0</v>
      </c>
      <c r="N306" s="19">
        <v>0</v>
      </c>
      <c r="O306" s="19">
        <v>0</v>
      </c>
      <c r="P306" s="20">
        <v>0</v>
      </c>
      <c r="Q306" s="20">
        <v>0</v>
      </c>
      <c r="R306" s="23">
        <v>0</v>
      </c>
      <c r="S306" s="23">
        <v>0</v>
      </c>
      <c r="T306" s="251">
        <v>0</v>
      </c>
      <c r="U306" s="37" t="e">
        <v>#DIV/0!</v>
      </c>
      <c r="V306" s="37" t="e">
        <v>#DIV/0!</v>
      </c>
      <c r="W306" s="21">
        <v>0</v>
      </c>
      <c r="X306" s="21">
        <v>0</v>
      </c>
      <c r="Y306" s="34"/>
    </row>
    <row r="307" spans="1:25" x14ac:dyDescent="0.25">
      <c r="A307" s="34">
        <v>9</v>
      </c>
      <c r="B307" s="19">
        <v>0</v>
      </c>
      <c r="C307" s="19">
        <v>0</v>
      </c>
      <c r="D307" s="20">
        <v>0</v>
      </c>
      <c r="E307" s="20">
        <v>0</v>
      </c>
      <c r="F307" s="23">
        <v>0</v>
      </c>
      <c r="G307" s="23">
        <v>0</v>
      </c>
      <c r="H307" s="251">
        <v>0</v>
      </c>
      <c r="I307" s="37" t="e">
        <v>#DIV/0!</v>
      </c>
      <c r="J307" s="37" t="e">
        <v>#DIV/0!</v>
      </c>
      <c r="K307" s="21">
        <v>0</v>
      </c>
      <c r="L307" s="21">
        <v>0</v>
      </c>
      <c r="N307" s="19">
        <v>0</v>
      </c>
      <c r="O307" s="19">
        <v>0</v>
      </c>
      <c r="P307" s="20">
        <v>0</v>
      </c>
      <c r="Q307" s="20">
        <v>0</v>
      </c>
      <c r="R307" s="23">
        <v>0</v>
      </c>
      <c r="S307" s="23">
        <v>0</v>
      </c>
      <c r="T307" s="251">
        <v>0</v>
      </c>
      <c r="U307" s="37" t="e">
        <v>#DIV/0!</v>
      </c>
      <c r="V307" s="37" t="e">
        <v>#DIV/0!</v>
      </c>
      <c r="W307" s="21">
        <v>0</v>
      </c>
      <c r="X307" s="21">
        <v>0</v>
      </c>
      <c r="Y307" s="34"/>
    </row>
    <row r="308" spans="1:25" x14ac:dyDescent="0.25">
      <c r="A308" s="34">
        <v>10</v>
      </c>
      <c r="B308" s="19">
        <v>0</v>
      </c>
      <c r="C308" s="19">
        <v>0</v>
      </c>
      <c r="D308" s="20">
        <v>0</v>
      </c>
      <c r="E308" s="20">
        <v>0</v>
      </c>
      <c r="F308" s="23">
        <v>0</v>
      </c>
      <c r="G308" s="23">
        <v>0</v>
      </c>
      <c r="H308" s="251">
        <v>0</v>
      </c>
      <c r="I308" s="37" t="e">
        <v>#DIV/0!</v>
      </c>
      <c r="J308" s="37" t="e">
        <v>#DIV/0!</v>
      </c>
      <c r="K308" s="21">
        <v>0</v>
      </c>
      <c r="L308" s="21">
        <v>0</v>
      </c>
      <c r="N308" s="19">
        <v>0</v>
      </c>
      <c r="O308" s="19">
        <v>0</v>
      </c>
      <c r="P308" s="20">
        <v>0</v>
      </c>
      <c r="Q308" s="20">
        <v>0</v>
      </c>
      <c r="R308" s="23">
        <v>0</v>
      </c>
      <c r="S308" s="23">
        <v>0</v>
      </c>
      <c r="T308" s="251">
        <v>0</v>
      </c>
      <c r="U308" s="37" t="e">
        <v>#DIV/0!</v>
      </c>
      <c r="V308" s="37" t="e">
        <v>#DIV/0!</v>
      </c>
      <c r="W308" s="21">
        <v>0</v>
      </c>
      <c r="X308" s="21">
        <v>0</v>
      </c>
      <c r="Y308" s="34"/>
    </row>
    <row r="309" spans="1:25" x14ac:dyDescent="0.25">
      <c r="A309" s="33">
        <v>11</v>
      </c>
      <c r="B309" s="5">
        <v>0</v>
      </c>
      <c r="C309" s="5">
        <v>0</v>
      </c>
      <c r="D309" s="8">
        <v>0</v>
      </c>
      <c r="E309" s="8">
        <v>0</v>
      </c>
      <c r="F309" s="22">
        <v>0</v>
      </c>
      <c r="G309" s="22">
        <v>0</v>
      </c>
      <c r="H309" s="250">
        <v>0</v>
      </c>
      <c r="I309" s="36" t="e">
        <v>#DIV/0!</v>
      </c>
      <c r="J309" s="36" t="e">
        <v>#DIV/0!</v>
      </c>
      <c r="K309" s="10">
        <v>0</v>
      </c>
      <c r="L309" s="10">
        <v>0</v>
      </c>
      <c r="N309" s="5">
        <v>0</v>
      </c>
      <c r="O309" s="5">
        <v>0</v>
      </c>
      <c r="P309" s="8">
        <v>0</v>
      </c>
      <c r="Q309" s="8">
        <v>0</v>
      </c>
      <c r="R309" s="22">
        <v>0</v>
      </c>
      <c r="S309" s="22">
        <v>0</v>
      </c>
      <c r="T309" s="250">
        <v>0</v>
      </c>
      <c r="U309" s="36" t="e">
        <v>#DIV/0!</v>
      </c>
      <c r="V309" s="36" t="e">
        <v>#DIV/0!</v>
      </c>
      <c r="W309" s="10">
        <v>0</v>
      </c>
      <c r="X309" s="10">
        <v>0</v>
      </c>
      <c r="Y309" s="33"/>
    </row>
    <row r="310" spans="1:25" x14ac:dyDescent="0.25">
      <c r="A310" s="33">
        <v>12</v>
      </c>
      <c r="B310" s="5">
        <v>0</v>
      </c>
      <c r="C310" s="5">
        <v>0</v>
      </c>
      <c r="D310" s="8">
        <v>0</v>
      </c>
      <c r="E310" s="8">
        <v>0</v>
      </c>
      <c r="F310" s="22">
        <v>0</v>
      </c>
      <c r="G310" s="22">
        <v>0</v>
      </c>
      <c r="H310" s="250">
        <v>0</v>
      </c>
      <c r="I310" s="36" t="e">
        <v>#DIV/0!</v>
      </c>
      <c r="J310" s="36" t="e">
        <v>#DIV/0!</v>
      </c>
      <c r="K310" s="10">
        <v>0</v>
      </c>
      <c r="L310" s="10">
        <v>0</v>
      </c>
      <c r="N310" s="5">
        <v>0</v>
      </c>
      <c r="O310" s="5">
        <v>0</v>
      </c>
      <c r="P310" s="8">
        <v>0</v>
      </c>
      <c r="Q310" s="8">
        <v>0</v>
      </c>
      <c r="R310" s="22">
        <v>0</v>
      </c>
      <c r="S310" s="22">
        <v>0</v>
      </c>
      <c r="T310" s="250">
        <v>0</v>
      </c>
      <c r="U310" s="36" t="e">
        <v>#DIV/0!</v>
      </c>
      <c r="V310" s="36" t="e">
        <v>#DIV/0!</v>
      </c>
      <c r="W310" s="10">
        <v>0</v>
      </c>
      <c r="X310" s="10">
        <v>0</v>
      </c>
      <c r="Y310" s="33"/>
    </row>
    <row r="311" spans="1:25" x14ac:dyDescent="0.25">
      <c r="A311" s="33">
        <v>13</v>
      </c>
      <c r="B311" s="5">
        <v>0</v>
      </c>
      <c r="C311" s="5">
        <v>0</v>
      </c>
      <c r="D311" s="8">
        <v>0</v>
      </c>
      <c r="E311" s="8">
        <v>0</v>
      </c>
      <c r="F311" s="22">
        <v>0</v>
      </c>
      <c r="G311" s="22">
        <v>0</v>
      </c>
      <c r="H311" s="250">
        <v>0</v>
      </c>
      <c r="I311" s="36" t="e">
        <v>#DIV/0!</v>
      </c>
      <c r="J311" s="36" t="e">
        <v>#DIV/0!</v>
      </c>
      <c r="K311" s="10">
        <v>0</v>
      </c>
      <c r="L311" s="10">
        <v>0</v>
      </c>
      <c r="N311" s="5">
        <v>0</v>
      </c>
      <c r="O311" s="5">
        <v>0</v>
      </c>
      <c r="P311" s="8">
        <v>0</v>
      </c>
      <c r="Q311" s="8">
        <v>0</v>
      </c>
      <c r="R311" s="22">
        <v>0</v>
      </c>
      <c r="S311" s="22">
        <v>0</v>
      </c>
      <c r="T311" s="250">
        <v>0</v>
      </c>
      <c r="U311" s="36" t="e">
        <v>#DIV/0!</v>
      </c>
      <c r="V311" s="36" t="e">
        <v>#DIV/0!</v>
      </c>
      <c r="W311" s="10">
        <v>0</v>
      </c>
      <c r="X311" s="10">
        <v>0</v>
      </c>
      <c r="Y311" s="33"/>
    </row>
    <row r="312" spans="1:25" x14ac:dyDescent="0.25">
      <c r="A312" s="33">
        <v>14</v>
      </c>
      <c r="B312" s="5">
        <v>0</v>
      </c>
      <c r="C312" s="5">
        <v>0</v>
      </c>
      <c r="D312" s="8">
        <v>0</v>
      </c>
      <c r="E312" s="8">
        <v>0</v>
      </c>
      <c r="F312" s="22">
        <v>0</v>
      </c>
      <c r="G312" s="22">
        <v>0</v>
      </c>
      <c r="H312" s="250">
        <v>0</v>
      </c>
      <c r="I312" s="36" t="e">
        <v>#DIV/0!</v>
      </c>
      <c r="J312" s="36" t="e">
        <v>#DIV/0!</v>
      </c>
      <c r="K312" s="10">
        <v>0</v>
      </c>
      <c r="L312" s="10">
        <v>0</v>
      </c>
      <c r="N312" s="5">
        <v>0</v>
      </c>
      <c r="O312" s="5">
        <v>0</v>
      </c>
      <c r="P312" s="8">
        <v>0</v>
      </c>
      <c r="Q312" s="8">
        <v>0</v>
      </c>
      <c r="R312" s="22">
        <v>0</v>
      </c>
      <c r="S312" s="22">
        <v>0</v>
      </c>
      <c r="T312" s="250">
        <v>0</v>
      </c>
      <c r="U312" s="36" t="e">
        <v>#DIV/0!</v>
      </c>
      <c r="V312" s="36" t="e">
        <v>#DIV/0!</v>
      </c>
      <c r="W312" s="10">
        <v>0</v>
      </c>
      <c r="X312" s="10">
        <v>0</v>
      </c>
      <c r="Y312" s="33"/>
    </row>
    <row r="313" spans="1:25" x14ac:dyDescent="0.25">
      <c r="A313" s="33">
        <v>15</v>
      </c>
      <c r="B313" s="5">
        <v>0</v>
      </c>
      <c r="C313" s="5">
        <v>0</v>
      </c>
      <c r="D313" s="8">
        <v>0</v>
      </c>
      <c r="E313" s="8">
        <v>0</v>
      </c>
      <c r="F313" s="22">
        <v>0</v>
      </c>
      <c r="G313" s="22">
        <v>0</v>
      </c>
      <c r="H313" s="250">
        <v>0</v>
      </c>
      <c r="I313" s="36" t="e">
        <v>#DIV/0!</v>
      </c>
      <c r="J313" s="36" t="e">
        <v>#DIV/0!</v>
      </c>
      <c r="K313" s="10">
        <v>0</v>
      </c>
      <c r="L313" s="10">
        <v>0</v>
      </c>
      <c r="N313" s="5">
        <v>0</v>
      </c>
      <c r="O313" s="5">
        <v>0</v>
      </c>
      <c r="P313" s="8">
        <v>0</v>
      </c>
      <c r="Q313" s="8">
        <v>0</v>
      </c>
      <c r="R313" s="22">
        <v>0</v>
      </c>
      <c r="S313" s="22">
        <v>0</v>
      </c>
      <c r="T313" s="250">
        <v>0</v>
      </c>
      <c r="U313" s="36" t="e">
        <v>#DIV/0!</v>
      </c>
      <c r="V313" s="36" t="e">
        <v>#DIV/0!</v>
      </c>
      <c r="W313" s="10">
        <v>0</v>
      </c>
      <c r="X313" s="10">
        <v>0</v>
      </c>
      <c r="Y313" s="33"/>
    </row>
    <row r="314" spans="1:25" x14ac:dyDescent="0.25">
      <c r="A314" s="33">
        <v>16</v>
      </c>
      <c r="B314" s="5">
        <v>0</v>
      </c>
      <c r="C314" s="5">
        <v>0</v>
      </c>
      <c r="D314" s="8">
        <v>0</v>
      </c>
      <c r="E314" s="8">
        <v>0</v>
      </c>
      <c r="F314" s="22">
        <v>0</v>
      </c>
      <c r="G314" s="22">
        <v>0</v>
      </c>
      <c r="H314" s="250">
        <v>0</v>
      </c>
      <c r="I314" s="36" t="e">
        <v>#DIV/0!</v>
      </c>
      <c r="J314" s="36" t="e">
        <v>#DIV/0!</v>
      </c>
      <c r="K314" s="10">
        <v>0</v>
      </c>
      <c r="L314" s="10">
        <v>0</v>
      </c>
      <c r="N314" s="5">
        <v>0</v>
      </c>
      <c r="O314" s="5">
        <v>0</v>
      </c>
      <c r="P314" s="8">
        <v>0</v>
      </c>
      <c r="Q314" s="8">
        <v>0</v>
      </c>
      <c r="R314" s="22">
        <v>0</v>
      </c>
      <c r="S314" s="22">
        <v>0</v>
      </c>
      <c r="T314" s="250">
        <v>0</v>
      </c>
      <c r="U314" s="36" t="e">
        <v>#DIV/0!</v>
      </c>
      <c r="V314" s="36" t="e">
        <v>#DIV/0!</v>
      </c>
      <c r="W314" s="10">
        <v>0</v>
      </c>
      <c r="X314" s="10">
        <v>0</v>
      </c>
      <c r="Y314" s="33"/>
    </row>
    <row r="315" spans="1:25" x14ac:dyDescent="0.25">
      <c r="A315" s="34">
        <v>17</v>
      </c>
      <c r="B315" s="19">
        <v>0</v>
      </c>
      <c r="C315" s="19">
        <v>0</v>
      </c>
      <c r="D315" s="20">
        <v>0</v>
      </c>
      <c r="E315" s="20">
        <v>0</v>
      </c>
      <c r="F315" s="23">
        <v>0</v>
      </c>
      <c r="G315" s="23">
        <v>0</v>
      </c>
      <c r="H315" s="251">
        <v>0</v>
      </c>
      <c r="I315" s="37" t="e">
        <v>#DIV/0!</v>
      </c>
      <c r="J315" s="37" t="e">
        <v>#DIV/0!</v>
      </c>
      <c r="K315" s="21">
        <v>0</v>
      </c>
      <c r="L315" s="21">
        <v>0</v>
      </c>
      <c r="N315" s="19">
        <v>0</v>
      </c>
      <c r="O315" s="19">
        <v>0</v>
      </c>
      <c r="P315" s="20">
        <v>0</v>
      </c>
      <c r="Q315" s="20">
        <v>0</v>
      </c>
      <c r="R315" s="23">
        <v>0</v>
      </c>
      <c r="S315" s="23">
        <v>0</v>
      </c>
      <c r="T315" s="251">
        <v>0</v>
      </c>
      <c r="U315" s="37" t="e">
        <v>#DIV/0!</v>
      </c>
      <c r="V315" s="37" t="e">
        <v>#DIV/0!</v>
      </c>
      <c r="W315" s="21">
        <v>0</v>
      </c>
      <c r="X315" s="21">
        <v>0</v>
      </c>
      <c r="Y315" s="34"/>
    </row>
    <row r="316" spans="1:25" x14ac:dyDescent="0.25">
      <c r="A316" s="34">
        <v>18</v>
      </c>
      <c r="B316" s="19">
        <v>0</v>
      </c>
      <c r="C316" s="19">
        <v>0</v>
      </c>
      <c r="D316" s="20">
        <v>0</v>
      </c>
      <c r="E316" s="20">
        <v>0</v>
      </c>
      <c r="F316" s="23">
        <v>0</v>
      </c>
      <c r="G316" s="23">
        <v>0</v>
      </c>
      <c r="H316" s="251">
        <v>0</v>
      </c>
      <c r="I316" s="37" t="e">
        <v>#DIV/0!</v>
      </c>
      <c r="J316" s="37" t="e">
        <v>#DIV/0!</v>
      </c>
      <c r="K316" s="21">
        <v>0</v>
      </c>
      <c r="L316" s="21">
        <v>0</v>
      </c>
      <c r="N316" s="19">
        <v>0</v>
      </c>
      <c r="O316" s="19">
        <v>0</v>
      </c>
      <c r="P316" s="20">
        <v>0</v>
      </c>
      <c r="Q316" s="20">
        <v>0</v>
      </c>
      <c r="R316" s="23">
        <v>0</v>
      </c>
      <c r="S316" s="23">
        <v>0</v>
      </c>
      <c r="T316" s="251">
        <v>0</v>
      </c>
      <c r="U316" s="37" t="e">
        <v>#DIV/0!</v>
      </c>
      <c r="V316" s="37" t="e">
        <v>#DIV/0!</v>
      </c>
      <c r="W316" s="21">
        <v>0</v>
      </c>
      <c r="X316" s="21">
        <v>0</v>
      </c>
      <c r="Y316" s="34"/>
    </row>
    <row r="317" spans="1:25" x14ac:dyDescent="0.25">
      <c r="A317" s="34">
        <v>19</v>
      </c>
      <c r="B317" s="19">
        <v>0</v>
      </c>
      <c r="C317" s="19">
        <v>0</v>
      </c>
      <c r="D317" s="20">
        <v>0</v>
      </c>
      <c r="E317" s="20">
        <v>0</v>
      </c>
      <c r="F317" s="23">
        <v>0</v>
      </c>
      <c r="G317" s="23">
        <v>0</v>
      </c>
      <c r="H317" s="251">
        <v>0</v>
      </c>
      <c r="I317" s="37" t="e">
        <v>#DIV/0!</v>
      </c>
      <c r="J317" s="37" t="e">
        <v>#DIV/0!</v>
      </c>
      <c r="K317" s="21">
        <v>0</v>
      </c>
      <c r="L317" s="21">
        <v>0</v>
      </c>
      <c r="N317" s="19">
        <v>0</v>
      </c>
      <c r="O317" s="19">
        <v>0</v>
      </c>
      <c r="P317" s="20">
        <v>0</v>
      </c>
      <c r="Q317" s="20">
        <v>0</v>
      </c>
      <c r="R317" s="23">
        <v>0</v>
      </c>
      <c r="S317" s="23">
        <v>0</v>
      </c>
      <c r="T317" s="251">
        <v>0</v>
      </c>
      <c r="U317" s="37" t="e">
        <v>#DIV/0!</v>
      </c>
      <c r="V317" s="37" t="e">
        <v>#DIV/0!</v>
      </c>
      <c r="W317" s="21">
        <v>0</v>
      </c>
      <c r="X317" s="21">
        <v>0</v>
      </c>
      <c r="Y317" s="34"/>
    </row>
    <row r="318" spans="1:25" x14ac:dyDescent="0.25">
      <c r="A318" s="33">
        <v>20</v>
      </c>
      <c r="B318" s="5">
        <v>0</v>
      </c>
      <c r="C318" s="5">
        <v>0</v>
      </c>
      <c r="D318" s="8">
        <v>0</v>
      </c>
      <c r="E318" s="8">
        <v>0</v>
      </c>
      <c r="F318" s="22">
        <v>0</v>
      </c>
      <c r="G318" s="22">
        <v>0</v>
      </c>
      <c r="H318" s="250">
        <v>0</v>
      </c>
      <c r="I318" s="36" t="e">
        <v>#DIV/0!</v>
      </c>
      <c r="J318" s="36" t="e">
        <v>#DIV/0!</v>
      </c>
      <c r="K318" s="10">
        <v>0</v>
      </c>
      <c r="L318" s="10">
        <v>0</v>
      </c>
      <c r="N318" s="5">
        <v>0</v>
      </c>
      <c r="O318" s="5">
        <v>0</v>
      </c>
      <c r="P318" s="8">
        <v>0</v>
      </c>
      <c r="Q318" s="8">
        <v>0</v>
      </c>
      <c r="R318" s="22">
        <v>0</v>
      </c>
      <c r="S318" s="22">
        <v>0</v>
      </c>
      <c r="T318" s="250">
        <v>0</v>
      </c>
      <c r="U318" s="36" t="e">
        <v>#DIV/0!</v>
      </c>
      <c r="V318" s="36" t="e">
        <v>#DIV/0!</v>
      </c>
      <c r="W318" s="10">
        <v>0</v>
      </c>
      <c r="X318" s="10">
        <v>0</v>
      </c>
      <c r="Y318" s="33"/>
    </row>
    <row r="319" spans="1:25" x14ac:dyDescent="0.25">
      <c r="A319" s="33">
        <v>21</v>
      </c>
      <c r="B319" s="5">
        <v>0</v>
      </c>
      <c r="C319" s="5">
        <v>0</v>
      </c>
      <c r="D319" s="8">
        <v>0</v>
      </c>
      <c r="E319" s="8">
        <v>0</v>
      </c>
      <c r="F319" s="22">
        <v>0</v>
      </c>
      <c r="G319" s="22">
        <v>0</v>
      </c>
      <c r="H319" s="250">
        <v>0</v>
      </c>
      <c r="I319" s="36" t="e">
        <v>#DIV/0!</v>
      </c>
      <c r="J319" s="36" t="e">
        <v>#DIV/0!</v>
      </c>
      <c r="K319" s="10">
        <v>0</v>
      </c>
      <c r="L319" s="10">
        <v>0</v>
      </c>
      <c r="N319" s="5">
        <v>0</v>
      </c>
      <c r="O319" s="5">
        <v>0</v>
      </c>
      <c r="P319" s="8">
        <v>0</v>
      </c>
      <c r="Q319" s="8">
        <v>0</v>
      </c>
      <c r="R319" s="22">
        <v>0</v>
      </c>
      <c r="S319" s="22">
        <v>0</v>
      </c>
      <c r="T319" s="250">
        <v>0</v>
      </c>
      <c r="U319" s="36" t="e">
        <v>#DIV/0!</v>
      </c>
      <c r="V319" s="36" t="e">
        <v>#DIV/0!</v>
      </c>
      <c r="W319" s="10">
        <v>0</v>
      </c>
      <c r="X319" s="10">
        <v>0</v>
      </c>
      <c r="Y319" s="33"/>
    </row>
    <row r="320" spans="1:25" x14ac:dyDescent="0.25">
      <c r="A320" s="33">
        <v>22</v>
      </c>
      <c r="B320" s="5">
        <v>0</v>
      </c>
      <c r="C320" s="5">
        <v>0</v>
      </c>
      <c r="D320" s="8">
        <v>0</v>
      </c>
      <c r="E320" s="8">
        <v>0</v>
      </c>
      <c r="F320" s="22">
        <v>0</v>
      </c>
      <c r="G320" s="22">
        <v>0</v>
      </c>
      <c r="H320" s="250">
        <v>0</v>
      </c>
      <c r="I320" s="36" t="e">
        <v>#DIV/0!</v>
      </c>
      <c r="J320" s="36" t="e">
        <v>#DIV/0!</v>
      </c>
      <c r="K320" s="10">
        <v>0</v>
      </c>
      <c r="L320" s="10">
        <v>0</v>
      </c>
      <c r="N320" s="5">
        <v>0</v>
      </c>
      <c r="O320" s="5">
        <v>0</v>
      </c>
      <c r="P320" s="8">
        <v>0</v>
      </c>
      <c r="Q320" s="8">
        <v>0</v>
      </c>
      <c r="R320" s="22">
        <v>0</v>
      </c>
      <c r="S320" s="22">
        <v>0</v>
      </c>
      <c r="T320" s="250">
        <v>0</v>
      </c>
      <c r="U320" s="36" t="e">
        <v>#DIV/0!</v>
      </c>
      <c r="V320" s="36" t="e">
        <v>#DIV/0!</v>
      </c>
      <c r="W320" s="10">
        <v>0</v>
      </c>
      <c r="X320" s="10">
        <v>0</v>
      </c>
      <c r="Y320" s="33"/>
    </row>
    <row r="321" spans="1:25" x14ac:dyDescent="0.25">
      <c r="A321" s="33">
        <v>23</v>
      </c>
      <c r="B321" s="15">
        <v>0</v>
      </c>
      <c r="C321" s="15">
        <v>0</v>
      </c>
      <c r="D321" s="16">
        <v>0</v>
      </c>
      <c r="E321" s="16">
        <v>0</v>
      </c>
      <c r="F321" s="22">
        <v>0</v>
      </c>
      <c r="G321" s="22">
        <v>0</v>
      </c>
      <c r="H321" s="250">
        <v>0</v>
      </c>
      <c r="I321" s="36" t="e">
        <v>#DIV/0!</v>
      </c>
      <c r="J321" s="36" t="e">
        <v>#DIV/0!</v>
      </c>
      <c r="K321" s="17">
        <v>0</v>
      </c>
      <c r="L321" s="17">
        <v>0</v>
      </c>
      <c r="N321" s="15">
        <v>0</v>
      </c>
      <c r="O321" s="15">
        <v>0</v>
      </c>
      <c r="P321" s="16">
        <v>0</v>
      </c>
      <c r="Q321" s="16">
        <v>0</v>
      </c>
      <c r="R321" s="22">
        <v>0</v>
      </c>
      <c r="S321" s="22">
        <v>0</v>
      </c>
      <c r="T321" s="250">
        <v>0</v>
      </c>
      <c r="U321" s="36" t="e">
        <v>#DIV/0!</v>
      </c>
      <c r="V321" s="36" t="e">
        <v>#DIV/0!</v>
      </c>
      <c r="W321" s="17">
        <v>0</v>
      </c>
      <c r="X321" s="17">
        <v>0</v>
      </c>
      <c r="Y321" s="33"/>
    </row>
    <row r="322" spans="1:25" x14ac:dyDescent="0.25">
      <c r="A322" s="33">
        <v>24</v>
      </c>
      <c r="B322" s="7">
        <v>0</v>
      </c>
      <c r="C322" s="7">
        <v>0</v>
      </c>
      <c r="D322" s="9">
        <v>0</v>
      </c>
      <c r="E322" s="9">
        <v>0</v>
      </c>
      <c r="F322" s="24">
        <v>0</v>
      </c>
      <c r="G322" s="24">
        <v>0</v>
      </c>
      <c r="H322" s="252">
        <v>0</v>
      </c>
      <c r="I322" s="38" t="e">
        <v>#DIV/0!</v>
      </c>
      <c r="J322" s="38" t="e">
        <v>#DIV/0!</v>
      </c>
      <c r="K322" s="13">
        <v>0</v>
      </c>
      <c r="L322" s="13">
        <v>0</v>
      </c>
      <c r="N322" s="7">
        <v>0</v>
      </c>
      <c r="O322" s="7">
        <v>0</v>
      </c>
      <c r="P322" s="9">
        <v>0</v>
      </c>
      <c r="Q322" s="9">
        <v>0</v>
      </c>
      <c r="R322" s="24">
        <v>0</v>
      </c>
      <c r="S322" s="24">
        <v>0</v>
      </c>
      <c r="T322" s="252">
        <v>0</v>
      </c>
      <c r="U322" s="38" t="e">
        <v>#DIV/0!</v>
      </c>
      <c r="V322" s="38" t="e">
        <v>#DIV/0!</v>
      </c>
      <c r="W322" s="13">
        <v>0</v>
      </c>
      <c r="X322" s="13">
        <v>0</v>
      </c>
      <c r="Y322" s="33"/>
    </row>
    <row r="323" spans="1:25" x14ac:dyDescent="0.25">
      <c r="A323" s="364" t="s">
        <v>7</v>
      </c>
      <c r="B323" s="5">
        <v>0</v>
      </c>
      <c r="C323" s="5">
        <v>0</v>
      </c>
      <c r="D323" s="8">
        <v>0</v>
      </c>
      <c r="E323" s="8">
        <v>0</v>
      </c>
      <c r="F323" s="22">
        <v>0</v>
      </c>
      <c r="G323" s="22">
        <v>0</v>
      </c>
      <c r="H323" s="250">
        <v>0</v>
      </c>
      <c r="I323" s="36" t="e">
        <v>#DIV/0!</v>
      </c>
      <c r="J323" s="36" t="e">
        <v>#DIV/0!</v>
      </c>
      <c r="N323" s="5">
        <v>0</v>
      </c>
      <c r="O323" s="5">
        <v>0</v>
      </c>
      <c r="P323" s="8">
        <v>0</v>
      </c>
      <c r="Q323" s="8">
        <v>0</v>
      </c>
      <c r="R323" s="22">
        <v>0</v>
      </c>
      <c r="S323" s="22">
        <v>0</v>
      </c>
      <c r="T323" s="250">
        <v>0</v>
      </c>
      <c r="U323" s="36" t="e">
        <v>#DIV/0!</v>
      </c>
      <c r="V323" s="36" t="e">
        <v>#DIV/0!</v>
      </c>
      <c r="Y323" s="364"/>
    </row>
    <row r="324" spans="1:25" x14ac:dyDescent="0.25">
      <c r="B324" s="27"/>
      <c r="C324" s="27"/>
      <c r="D324" s="28"/>
      <c r="E324" s="28"/>
      <c r="F324" s="28"/>
      <c r="G324" s="28"/>
      <c r="H324" s="29"/>
      <c r="I324" s="29"/>
      <c r="J324" s="29"/>
      <c r="K324" s="30"/>
      <c r="L324" s="30"/>
      <c r="N324" s="27"/>
      <c r="O324" s="27"/>
      <c r="P324" s="28"/>
      <c r="Q324" s="28"/>
      <c r="R324" s="28"/>
      <c r="S324" s="28"/>
      <c r="T324" s="29"/>
      <c r="U324" s="29"/>
      <c r="V324" s="29"/>
      <c r="W324" s="30"/>
      <c r="X324" s="30"/>
    </row>
    <row r="325" spans="1:25" x14ac:dyDescent="0.25">
      <c r="B325" s="27"/>
      <c r="C325" s="27"/>
      <c r="D325" s="28"/>
      <c r="E325" s="28"/>
      <c r="F325" s="28"/>
      <c r="G325" s="28"/>
      <c r="H325" s="29"/>
      <c r="I325" s="29"/>
      <c r="J325" s="29"/>
      <c r="K325" s="30"/>
      <c r="L325" s="30"/>
      <c r="N325" s="27"/>
      <c r="O325" s="27"/>
      <c r="P325" s="28"/>
      <c r="Q325" s="28"/>
      <c r="R325" s="28"/>
      <c r="S325" s="28"/>
      <c r="T325" s="29"/>
      <c r="U325" s="29"/>
      <c r="V325" s="29"/>
      <c r="W325" s="30"/>
      <c r="X325" s="30"/>
    </row>
    <row r="326" spans="1:25" ht="18" x14ac:dyDescent="0.25">
      <c r="A326" s="32" t="s">
        <v>0</v>
      </c>
      <c r="B326" s="18">
        <v>21</v>
      </c>
      <c r="C326" s="367" t="s">
        <v>59</v>
      </c>
      <c r="D326" s="367"/>
      <c r="E326" s="367"/>
      <c r="F326" s="367"/>
      <c r="G326" s="367"/>
      <c r="H326" s="367"/>
      <c r="I326" s="367"/>
      <c r="J326" s="367"/>
      <c r="K326" s="367"/>
      <c r="L326" s="367"/>
      <c r="N326" s="14">
        <v>21</v>
      </c>
      <c r="O326" s="381" t="s">
        <v>59</v>
      </c>
      <c r="P326" s="382"/>
      <c r="Q326" s="382"/>
      <c r="R326" s="382"/>
      <c r="S326" s="382"/>
      <c r="T326" s="382"/>
      <c r="U326" s="382"/>
      <c r="V326" s="382"/>
      <c r="W326" s="382"/>
      <c r="X326" s="382"/>
      <c r="Y326" s="32"/>
    </row>
    <row r="327" spans="1:25" ht="15.75" thickBot="1" x14ac:dyDescent="0.3">
      <c r="B327" s="371" t="s">
        <v>1</v>
      </c>
      <c r="C327" s="372"/>
      <c r="D327" s="372"/>
      <c r="E327" s="372"/>
      <c r="F327" s="372"/>
      <c r="G327" s="372"/>
      <c r="H327" s="372"/>
      <c r="I327" s="372"/>
      <c r="J327" s="373"/>
      <c r="K327" s="376" t="s">
        <v>6</v>
      </c>
      <c r="L327" s="377"/>
      <c r="N327" s="371" t="s">
        <v>1</v>
      </c>
      <c r="O327" s="372"/>
      <c r="P327" s="372"/>
      <c r="Q327" s="372"/>
      <c r="R327" s="372"/>
      <c r="S327" s="372"/>
      <c r="T327" s="372"/>
      <c r="U327" s="372"/>
      <c r="V327" s="373"/>
      <c r="W327" s="376" t="s">
        <v>6</v>
      </c>
      <c r="X327" s="377"/>
    </row>
    <row r="328" spans="1:25" x14ac:dyDescent="0.25">
      <c r="A328" s="364" t="s">
        <v>9</v>
      </c>
      <c r="B328" s="378" t="s">
        <v>12</v>
      </c>
      <c r="C328" s="378"/>
      <c r="D328" s="374" t="s">
        <v>11</v>
      </c>
      <c r="E328" s="374"/>
      <c r="F328" s="366" t="s">
        <v>3</v>
      </c>
      <c r="G328" s="366"/>
      <c r="H328" s="366"/>
      <c r="I328" s="374" t="s">
        <v>11</v>
      </c>
      <c r="J328" s="374"/>
      <c r="K328" s="374"/>
      <c r="L328" s="374"/>
      <c r="N328" s="378" t="s">
        <v>12</v>
      </c>
      <c r="O328" s="378"/>
      <c r="P328" s="374" t="s">
        <v>11</v>
      </c>
      <c r="Q328" s="374"/>
      <c r="R328" s="366" t="s">
        <v>3</v>
      </c>
      <c r="S328" s="366"/>
      <c r="T328" s="366"/>
      <c r="U328" s="374" t="s">
        <v>11</v>
      </c>
      <c r="V328" s="374"/>
      <c r="W328" s="374"/>
      <c r="X328" s="374"/>
      <c r="Y328" s="364"/>
    </row>
    <row r="329" spans="1:25" x14ac:dyDescent="0.25">
      <c r="A329" s="3" t="s">
        <v>10</v>
      </c>
      <c r="B329" s="379" t="s">
        <v>2</v>
      </c>
      <c r="C329" s="379"/>
      <c r="D329" s="380" t="s">
        <v>2</v>
      </c>
      <c r="E329" s="380"/>
      <c r="F329" s="365" t="s">
        <v>2</v>
      </c>
      <c r="G329" s="365"/>
      <c r="H329" s="365"/>
      <c r="I329" s="375" t="s">
        <v>13</v>
      </c>
      <c r="J329" s="375"/>
      <c r="K329" s="11"/>
      <c r="L329" s="11"/>
      <c r="N329" s="379" t="s">
        <v>2</v>
      </c>
      <c r="O329" s="379"/>
      <c r="P329" s="380" t="s">
        <v>2</v>
      </c>
      <c r="Q329" s="380"/>
      <c r="R329" s="365" t="s">
        <v>2</v>
      </c>
      <c r="S329" s="365"/>
      <c r="T329" s="365"/>
      <c r="U329" s="375" t="s">
        <v>13</v>
      </c>
      <c r="V329" s="375"/>
      <c r="W329" s="11"/>
      <c r="X329" s="11"/>
      <c r="Y329" s="3"/>
    </row>
    <row r="330" spans="1:25" x14ac:dyDescent="0.25">
      <c r="A330" s="1" t="s">
        <v>8</v>
      </c>
      <c r="B330" s="6" t="s">
        <v>4</v>
      </c>
      <c r="C330" s="6" t="s">
        <v>5</v>
      </c>
      <c r="D330" s="4" t="s">
        <v>4</v>
      </c>
      <c r="E330" s="4" t="s">
        <v>5</v>
      </c>
      <c r="F330" s="249" t="s">
        <v>4</v>
      </c>
      <c r="G330" s="249" t="s">
        <v>5</v>
      </c>
      <c r="H330" s="35" t="s">
        <v>2</v>
      </c>
      <c r="I330" s="12" t="s">
        <v>4</v>
      </c>
      <c r="J330" s="12" t="s">
        <v>5</v>
      </c>
      <c r="K330" s="12" t="s">
        <v>4</v>
      </c>
      <c r="L330" s="12" t="s">
        <v>5</v>
      </c>
      <c r="N330" s="6" t="s">
        <v>4</v>
      </c>
      <c r="O330" s="6" t="s">
        <v>5</v>
      </c>
      <c r="P330" s="4" t="s">
        <v>4</v>
      </c>
      <c r="Q330" s="4" t="s">
        <v>5</v>
      </c>
      <c r="R330" s="249" t="s">
        <v>4</v>
      </c>
      <c r="S330" s="249" t="s">
        <v>5</v>
      </c>
      <c r="T330" s="35" t="s">
        <v>2</v>
      </c>
      <c r="U330" s="12" t="s">
        <v>4</v>
      </c>
      <c r="V330" s="12" t="s">
        <v>5</v>
      </c>
      <c r="W330" s="12" t="s">
        <v>4</v>
      </c>
      <c r="X330" s="12" t="s">
        <v>5</v>
      </c>
    </row>
    <row r="331" spans="1:25" x14ac:dyDescent="0.25">
      <c r="A331" s="33">
        <v>1</v>
      </c>
      <c r="B331" s="5">
        <v>0</v>
      </c>
      <c r="C331" s="5">
        <v>0</v>
      </c>
      <c r="D331" s="8">
        <v>0</v>
      </c>
      <c r="E331" s="8">
        <v>0</v>
      </c>
      <c r="F331" s="22">
        <v>0</v>
      </c>
      <c r="G331" s="22">
        <v>0</v>
      </c>
      <c r="H331" s="250">
        <v>0</v>
      </c>
      <c r="I331" s="36" t="e">
        <v>#DIV/0!</v>
      </c>
      <c r="J331" s="36" t="e">
        <v>#DIV/0!</v>
      </c>
      <c r="K331" s="10">
        <v>0</v>
      </c>
      <c r="L331" s="10">
        <v>0</v>
      </c>
      <c r="N331" s="5">
        <v>0</v>
      </c>
      <c r="O331" s="5">
        <v>0</v>
      </c>
      <c r="P331" s="8">
        <v>0</v>
      </c>
      <c r="Q331" s="8">
        <v>0</v>
      </c>
      <c r="R331" s="22">
        <v>0</v>
      </c>
      <c r="S331" s="22">
        <v>0</v>
      </c>
      <c r="T331" s="250">
        <v>0</v>
      </c>
      <c r="U331" s="36" t="e">
        <v>#DIV/0!</v>
      </c>
      <c r="V331" s="36" t="e">
        <v>#DIV/0!</v>
      </c>
      <c r="W331" s="10">
        <v>0</v>
      </c>
      <c r="X331" s="10">
        <v>0</v>
      </c>
      <c r="Y331" s="33"/>
    </row>
    <row r="332" spans="1:25" x14ac:dyDescent="0.25">
      <c r="A332" s="33">
        <v>2</v>
      </c>
      <c r="B332" s="5">
        <v>0</v>
      </c>
      <c r="C332" s="5">
        <v>0</v>
      </c>
      <c r="D332" s="8">
        <v>0</v>
      </c>
      <c r="E332" s="8">
        <v>0</v>
      </c>
      <c r="F332" s="22">
        <v>0</v>
      </c>
      <c r="G332" s="22">
        <v>0</v>
      </c>
      <c r="H332" s="250">
        <v>0</v>
      </c>
      <c r="I332" s="36" t="e">
        <v>#DIV/0!</v>
      </c>
      <c r="J332" s="36" t="e">
        <v>#DIV/0!</v>
      </c>
      <c r="K332" s="10">
        <v>0</v>
      </c>
      <c r="L332" s="10">
        <v>0</v>
      </c>
      <c r="N332" s="5">
        <v>0</v>
      </c>
      <c r="O332" s="5">
        <v>0</v>
      </c>
      <c r="P332" s="8">
        <v>0</v>
      </c>
      <c r="Q332" s="8">
        <v>0</v>
      </c>
      <c r="R332" s="22">
        <v>0</v>
      </c>
      <c r="S332" s="22">
        <v>0</v>
      </c>
      <c r="T332" s="250">
        <v>0</v>
      </c>
      <c r="U332" s="36" t="e">
        <v>#DIV/0!</v>
      </c>
      <c r="V332" s="36" t="e">
        <v>#DIV/0!</v>
      </c>
      <c r="W332" s="10">
        <v>0</v>
      </c>
      <c r="X332" s="10">
        <v>0</v>
      </c>
      <c r="Y332" s="33"/>
    </row>
    <row r="333" spans="1:25" x14ac:dyDescent="0.25">
      <c r="A333" s="33">
        <v>3</v>
      </c>
      <c r="B333" s="5">
        <v>0</v>
      </c>
      <c r="C333" s="5">
        <v>0</v>
      </c>
      <c r="D333" s="8">
        <v>0</v>
      </c>
      <c r="E333" s="8">
        <v>0</v>
      </c>
      <c r="F333" s="22">
        <v>0</v>
      </c>
      <c r="G333" s="22">
        <v>0</v>
      </c>
      <c r="H333" s="250">
        <v>0</v>
      </c>
      <c r="I333" s="36" t="e">
        <v>#DIV/0!</v>
      </c>
      <c r="J333" s="36" t="e">
        <v>#DIV/0!</v>
      </c>
      <c r="K333" s="10">
        <v>0</v>
      </c>
      <c r="L333" s="10">
        <v>0</v>
      </c>
      <c r="N333" s="5">
        <v>0</v>
      </c>
      <c r="O333" s="5">
        <v>0</v>
      </c>
      <c r="P333" s="8">
        <v>0</v>
      </c>
      <c r="Q333" s="8">
        <v>0</v>
      </c>
      <c r="R333" s="22">
        <v>0</v>
      </c>
      <c r="S333" s="22">
        <v>0</v>
      </c>
      <c r="T333" s="250">
        <v>0</v>
      </c>
      <c r="U333" s="36" t="e">
        <v>#DIV/0!</v>
      </c>
      <c r="V333" s="36" t="e">
        <v>#DIV/0!</v>
      </c>
      <c r="W333" s="10">
        <v>0</v>
      </c>
      <c r="X333" s="10">
        <v>0</v>
      </c>
      <c r="Y333" s="33"/>
    </row>
    <row r="334" spans="1:25" x14ac:dyDescent="0.25">
      <c r="A334" s="33">
        <v>4</v>
      </c>
      <c r="B334" s="5">
        <v>0</v>
      </c>
      <c r="C334" s="5">
        <v>0</v>
      </c>
      <c r="D334" s="8">
        <v>0</v>
      </c>
      <c r="E334" s="8">
        <v>0</v>
      </c>
      <c r="F334" s="22">
        <v>0</v>
      </c>
      <c r="G334" s="22">
        <v>0</v>
      </c>
      <c r="H334" s="250">
        <v>0</v>
      </c>
      <c r="I334" s="36" t="e">
        <v>#DIV/0!</v>
      </c>
      <c r="J334" s="36" t="e">
        <v>#DIV/0!</v>
      </c>
      <c r="K334" s="10">
        <v>0</v>
      </c>
      <c r="L334" s="10">
        <v>0</v>
      </c>
      <c r="N334" s="5">
        <v>0</v>
      </c>
      <c r="O334" s="5">
        <v>0</v>
      </c>
      <c r="P334" s="8">
        <v>0</v>
      </c>
      <c r="Q334" s="8">
        <v>0</v>
      </c>
      <c r="R334" s="22">
        <v>0</v>
      </c>
      <c r="S334" s="22">
        <v>0</v>
      </c>
      <c r="T334" s="250">
        <v>0</v>
      </c>
      <c r="U334" s="36" t="e">
        <v>#DIV/0!</v>
      </c>
      <c r="V334" s="36" t="e">
        <v>#DIV/0!</v>
      </c>
      <c r="W334" s="10">
        <v>0</v>
      </c>
      <c r="X334" s="10">
        <v>0</v>
      </c>
      <c r="Y334" s="33"/>
    </row>
    <row r="335" spans="1:25" x14ac:dyDescent="0.25">
      <c r="A335" s="33">
        <v>5</v>
      </c>
      <c r="B335" s="5">
        <v>0</v>
      </c>
      <c r="C335" s="5">
        <v>0</v>
      </c>
      <c r="D335" s="8">
        <v>0</v>
      </c>
      <c r="E335" s="8">
        <v>0</v>
      </c>
      <c r="F335" s="22">
        <v>0</v>
      </c>
      <c r="G335" s="22">
        <v>0</v>
      </c>
      <c r="H335" s="250">
        <v>0</v>
      </c>
      <c r="I335" s="36" t="e">
        <v>#DIV/0!</v>
      </c>
      <c r="J335" s="36" t="e">
        <v>#DIV/0!</v>
      </c>
      <c r="K335" s="10">
        <v>0</v>
      </c>
      <c r="L335" s="10">
        <v>0</v>
      </c>
      <c r="N335" s="5">
        <v>0</v>
      </c>
      <c r="O335" s="5">
        <v>0</v>
      </c>
      <c r="P335" s="8">
        <v>0</v>
      </c>
      <c r="Q335" s="8">
        <v>0</v>
      </c>
      <c r="R335" s="22">
        <v>0</v>
      </c>
      <c r="S335" s="22">
        <v>0</v>
      </c>
      <c r="T335" s="250">
        <v>0</v>
      </c>
      <c r="U335" s="36" t="e">
        <v>#DIV/0!</v>
      </c>
      <c r="V335" s="36" t="e">
        <v>#DIV/0!</v>
      </c>
      <c r="W335" s="10">
        <v>0</v>
      </c>
      <c r="X335" s="10">
        <v>0</v>
      </c>
      <c r="Y335" s="33"/>
    </row>
    <row r="336" spans="1:25" x14ac:dyDescent="0.25">
      <c r="A336" s="33">
        <v>6</v>
      </c>
      <c r="B336" s="5">
        <v>0</v>
      </c>
      <c r="C336" s="5">
        <v>0</v>
      </c>
      <c r="D336" s="8">
        <v>0</v>
      </c>
      <c r="E336" s="8">
        <v>0</v>
      </c>
      <c r="F336" s="22">
        <v>0</v>
      </c>
      <c r="G336" s="22">
        <v>0</v>
      </c>
      <c r="H336" s="250">
        <v>0</v>
      </c>
      <c r="I336" s="36" t="e">
        <v>#DIV/0!</v>
      </c>
      <c r="J336" s="36" t="e">
        <v>#DIV/0!</v>
      </c>
      <c r="K336" s="10">
        <v>0</v>
      </c>
      <c r="L336" s="10">
        <v>0</v>
      </c>
      <c r="N336" s="5">
        <v>0</v>
      </c>
      <c r="O336" s="5">
        <v>0</v>
      </c>
      <c r="P336" s="8">
        <v>0</v>
      </c>
      <c r="Q336" s="8">
        <v>0</v>
      </c>
      <c r="R336" s="22">
        <v>0</v>
      </c>
      <c r="S336" s="22">
        <v>0</v>
      </c>
      <c r="T336" s="250">
        <v>0</v>
      </c>
      <c r="U336" s="36" t="e">
        <v>#DIV/0!</v>
      </c>
      <c r="V336" s="36" t="e">
        <v>#DIV/0!</v>
      </c>
      <c r="W336" s="10">
        <v>0</v>
      </c>
      <c r="X336" s="10">
        <v>0</v>
      </c>
      <c r="Y336" s="33"/>
    </row>
    <row r="337" spans="1:25" x14ac:dyDescent="0.25">
      <c r="A337" s="33">
        <v>7</v>
      </c>
      <c r="B337" s="5">
        <v>0</v>
      </c>
      <c r="C337" s="5">
        <v>0</v>
      </c>
      <c r="D337" s="8">
        <v>0</v>
      </c>
      <c r="E337" s="8">
        <v>0</v>
      </c>
      <c r="F337" s="22">
        <v>0</v>
      </c>
      <c r="G337" s="22">
        <v>0</v>
      </c>
      <c r="H337" s="250">
        <v>0</v>
      </c>
      <c r="I337" s="36" t="e">
        <v>#DIV/0!</v>
      </c>
      <c r="J337" s="36" t="e">
        <v>#DIV/0!</v>
      </c>
      <c r="K337" s="10">
        <v>0</v>
      </c>
      <c r="L337" s="10">
        <v>0</v>
      </c>
      <c r="N337" s="5">
        <v>0</v>
      </c>
      <c r="O337" s="5">
        <v>0</v>
      </c>
      <c r="P337" s="8">
        <v>0</v>
      </c>
      <c r="Q337" s="8">
        <v>0</v>
      </c>
      <c r="R337" s="22">
        <v>0</v>
      </c>
      <c r="S337" s="22">
        <v>0</v>
      </c>
      <c r="T337" s="250">
        <v>0</v>
      </c>
      <c r="U337" s="36" t="e">
        <v>#DIV/0!</v>
      </c>
      <c r="V337" s="36" t="e">
        <v>#DIV/0!</v>
      </c>
      <c r="W337" s="10">
        <v>0</v>
      </c>
      <c r="X337" s="10">
        <v>0</v>
      </c>
      <c r="Y337" s="33"/>
    </row>
    <row r="338" spans="1:25" x14ac:dyDescent="0.25">
      <c r="A338" s="34">
        <v>8</v>
      </c>
      <c r="B338" s="19">
        <v>0</v>
      </c>
      <c r="C338" s="19">
        <v>0</v>
      </c>
      <c r="D338" s="20">
        <v>0</v>
      </c>
      <c r="E338" s="20">
        <v>0</v>
      </c>
      <c r="F338" s="23">
        <v>0</v>
      </c>
      <c r="G338" s="23">
        <v>0</v>
      </c>
      <c r="H338" s="251">
        <v>0</v>
      </c>
      <c r="I338" s="37" t="e">
        <v>#DIV/0!</v>
      </c>
      <c r="J338" s="37" t="e">
        <v>#DIV/0!</v>
      </c>
      <c r="K338" s="21">
        <v>0</v>
      </c>
      <c r="L338" s="21">
        <v>0</v>
      </c>
      <c r="N338" s="19">
        <v>0</v>
      </c>
      <c r="O338" s="19">
        <v>0</v>
      </c>
      <c r="P338" s="20">
        <v>0</v>
      </c>
      <c r="Q338" s="20">
        <v>0</v>
      </c>
      <c r="R338" s="23">
        <v>0</v>
      </c>
      <c r="S338" s="23">
        <v>0</v>
      </c>
      <c r="T338" s="251">
        <v>0</v>
      </c>
      <c r="U338" s="37" t="e">
        <v>#DIV/0!</v>
      </c>
      <c r="V338" s="37" t="e">
        <v>#DIV/0!</v>
      </c>
      <c r="W338" s="21">
        <v>0</v>
      </c>
      <c r="X338" s="21">
        <v>0</v>
      </c>
      <c r="Y338" s="34"/>
    </row>
    <row r="339" spans="1:25" x14ac:dyDescent="0.25">
      <c r="A339" s="34">
        <v>9</v>
      </c>
      <c r="B339" s="19">
        <v>0</v>
      </c>
      <c r="C339" s="19">
        <v>0</v>
      </c>
      <c r="D339" s="20">
        <v>0</v>
      </c>
      <c r="E339" s="20">
        <v>0</v>
      </c>
      <c r="F339" s="23">
        <v>0</v>
      </c>
      <c r="G339" s="23">
        <v>0</v>
      </c>
      <c r="H339" s="251">
        <v>0</v>
      </c>
      <c r="I339" s="37" t="e">
        <v>#DIV/0!</v>
      </c>
      <c r="J339" s="37" t="e">
        <v>#DIV/0!</v>
      </c>
      <c r="K339" s="21">
        <v>0</v>
      </c>
      <c r="L339" s="21">
        <v>0</v>
      </c>
      <c r="N339" s="19">
        <v>0</v>
      </c>
      <c r="O339" s="19">
        <v>0</v>
      </c>
      <c r="P339" s="20">
        <v>0</v>
      </c>
      <c r="Q339" s="20">
        <v>0</v>
      </c>
      <c r="R339" s="23">
        <v>0</v>
      </c>
      <c r="S339" s="23">
        <v>0</v>
      </c>
      <c r="T339" s="251">
        <v>0</v>
      </c>
      <c r="U339" s="37" t="e">
        <v>#DIV/0!</v>
      </c>
      <c r="V339" s="37" t="e">
        <v>#DIV/0!</v>
      </c>
      <c r="W339" s="21">
        <v>0</v>
      </c>
      <c r="X339" s="21">
        <v>0</v>
      </c>
      <c r="Y339" s="34"/>
    </row>
    <row r="340" spans="1:25" x14ac:dyDescent="0.25">
      <c r="A340" s="34">
        <v>10</v>
      </c>
      <c r="B340" s="19">
        <v>0</v>
      </c>
      <c r="C340" s="19">
        <v>0</v>
      </c>
      <c r="D340" s="20">
        <v>0</v>
      </c>
      <c r="E340" s="20">
        <v>0</v>
      </c>
      <c r="F340" s="23">
        <v>0</v>
      </c>
      <c r="G340" s="23">
        <v>0</v>
      </c>
      <c r="H340" s="251">
        <v>0</v>
      </c>
      <c r="I340" s="37" t="e">
        <v>#DIV/0!</v>
      </c>
      <c r="J340" s="37" t="e">
        <v>#DIV/0!</v>
      </c>
      <c r="K340" s="21">
        <v>0</v>
      </c>
      <c r="L340" s="21">
        <v>0</v>
      </c>
      <c r="N340" s="19">
        <v>0</v>
      </c>
      <c r="O340" s="19">
        <v>0</v>
      </c>
      <c r="P340" s="20">
        <v>0</v>
      </c>
      <c r="Q340" s="20">
        <v>0</v>
      </c>
      <c r="R340" s="23">
        <v>0</v>
      </c>
      <c r="S340" s="23">
        <v>0</v>
      </c>
      <c r="T340" s="251">
        <v>0</v>
      </c>
      <c r="U340" s="37" t="e">
        <v>#DIV/0!</v>
      </c>
      <c r="V340" s="37" t="e">
        <v>#DIV/0!</v>
      </c>
      <c r="W340" s="21">
        <v>0</v>
      </c>
      <c r="X340" s="21">
        <v>0</v>
      </c>
      <c r="Y340" s="34"/>
    </row>
    <row r="341" spans="1:25" x14ac:dyDescent="0.25">
      <c r="A341" s="33">
        <v>11</v>
      </c>
      <c r="B341" s="5">
        <v>0</v>
      </c>
      <c r="C341" s="5">
        <v>0</v>
      </c>
      <c r="D341" s="8">
        <v>0</v>
      </c>
      <c r="E341" s="8">
        <v>0</v>
      </c>
      <c r="F341" s="22">
        <v>0</v>
      </c>
      <c r="G341" s="22">
        <v>0</v>
      </c>
      <c r="H341" s="250">
        <v>0</v>
      </c>
      <c r="I341" s="36" t="e">
        <v>#DIV/0!</v>
      </c>
      <c r="J341" s="36" t="e">
        <v>#DIV/0!</v>
      </c>
      <c r="K341" s="10">
        <v>0</v>
      </c>
      <c r="L341" s="10">
        <v>0</v>
      </c>
      <c r="N341" s="5">
        <v>0</v>
      </c>
      <c r="O341" s="5">
        <v>0</v>
      </c>
      <c r="P341" s="8">
        <v>0</v>
      </c>
      <c r="Q341" s="8">
        <v>0</v>
      </c>
      <c r="R341" s="22">
        <v>0</v>
      </c>
      <c r="S341" s="22">
        <v>0</v>
      </c>
      <c r="T341" s="250">
        <v>0</v>
      </c>
      <c r="U341" s="36" t="e">
        <v>#DIV/0!</v>
      </c>
      <c r="V341" s="36" t="e">
        <v>#DIV/0!</v>
      </c>
      <c r="W341" s="10">
        <v>0</v>
      </c>
      <c r="X341" s="10">
        <v>0</v>
      </c>
      <c r="Y341" s="33"/>
    </row>
    <row r="342" spans="1:25" x14ac:dyDescent="0.25">
      <c r="A342" s="33">
        <v>12</v>
      </c>
      <c r="B342" s="5">
        <v>0</v>
      </c>
      <c r="C342" s="5">
        <v>0</v>
      </c>
      <c r="D342" s="8">
        <v>0</v>
      </c>
      <c r="E342" s="8">
        <v>0</v>
      </c>
      <c r="F342" s="22">
        <v>0</v>
      </c>
      <c r="G342" s="22">
        <v>0</v>
      </c>
      <c r="H342" s="250">
        <v>0</v>
      </c>
      <c r="I342" s="36" t="e">
        <v>#DIV/0!</v>
      </c>
      <c r="J342" s="36" t="e">
        <v>#DIV/0!</v>
      </c>
      <c r="K342" s="10">
        <v>0</v>
      </c>
      <c r="L342" s="10">
        <v>0</v>
      </c>
      <c r="N342" s="5">
        <v>0</v>
      </c>
      <c r="O342" s="5">
        <v>0</v>
      </c>
      <c r="P342" s="8">
        <v>0</v>
      </c>
      <c r="Q342" s="8">
        <v>0</v>
      </c>
      <c r="R342" s="22">
        <v>0</v>
      </c>
      <c r="S342" s="22">
        <v>0</v>
      </c>
      <c r="T342" s="250">
        <v>0</v>
      </c>
      <c r="U342" s="36" t="e">
        <v>#DIV/0!</v>
      </c>
      <c r="V342" s="36" t="e">
        <v>#DIV/0!</v>
      </c>
      <c r="W342" s="10">
        <v>0</v>
      </c>
      <c r="X342" s="10">
        <v>0</v>
      </c>
      <c r="Y342" s="33"/>
    </row>
    <row r="343" spans="1:25" x14ac:dyDescent="0.25">
      <c r="A343" s="33">
        <v>13</v>
      </c>
      <c r="B343" s="5">
        <v>0</v>
      </c>
      <c r="C343" s="5">
        <v>0</v>
      </c>
      <c r="D343" s="8">
        <v>0</v>
      </c>
      <c r="E343" s="8">
        <v>0</v>
      </c>
      <c r="F343" s="22">
        <v>0</v>
      </c>
      <c r="G343" s="22">
        <v>0</v>
      </c>
      <c r="H343" s="250">
        <v>0</v>
      </c>
      <c r="I343" s="36" t="e">
        <v>#DIV/0!</v>
      </c>
      <c r="J343" s="36" t="e">
        <v>#DIV/0!</v>
      </c>
      <c r="K343" s="10">
        <v>0</v>
      </c>
      <c r="L343" s="10">
        <v>0</v>
      </c>
      <c r="N343" s="5">
        <v>0</v>
      </c>
      <c r="O343" s="5">
        <v>0</v>
      </c>
      <c r="P343" s="8">
        <v>0</v>
      </c>
      <c r="Q343" s="8">
        <v>0</v>
      </c>
      <c r="R343" s="22">
        <v>0</v>
      </c>
      <c r="S343" s="22">
        <v>0</v>
      </c>
      <c r="T343" s="250">
        <v>0</v>
      </c>
      <c r="U343" s="36" t="e">
        <v>#DIV/0!</v>
      </c>
      <c r="V343" s="36" t="e">
        <v>#DIV/0!</v>
      </c>
      <c r="W343" s="10">
        <v>0</v>
      </c>
      <c r="X343" s="10">
        <v>0</v>
      </c>
      <c r="Y343" s="33"/>
    </row>
    <row r="344" spans="1:25" x14ac:dyDescent="0.25">
      <c r="A344" s="33">
        <v>14</v>
      </c>
      <c r="B344" s="5">
        <v>0</v>
      </c>
      <c r="C344" s="5">
        <v>0</v>
      </c>
      <c r="D344" s="8">
        <v>0</v>
      </c>
      <c r="E344" s="8">
        <v>0</v>
      </c>
      <c r="F344" s="22">
        <v>0</v>
      </c>
      <c r="G344" s="22">
        <v>0</v>
      </c>
      <c r="H344" s="250">
        <v>0</v>
      </c>
      <c r="I344" s="36" t="e">
        <v>#DIV/0!</v>
      </c>
      <c r="J344" s="36" t="e">
        <v>#DIV/0!</v>
      </c>
      <c r="K344" s="10">
        <v>0</v>
      </c>
      <c r="L344" s="10">
        <v>0</v>
      </c>
      <c r="N344" s="5">
        <v>0</v>
      </c>
      <c r="O344" s="5">
        <v>0</v>
      </c>
      <c r="P344" s="8">
        <v>0</v>
      </c>
      <c r="Q344" s="8">
        <v>0</v>
      </c>
      <c r="R344" s="22">
        <v>0</v>
      </c>
      <c r="S344" s="22">
        <v>0</v>
      </c>
      <c r="T344" s="250">
        <v>0</v>
      </c>
      <c r="U344" s="36" t="e">
        <v>#DIV/0!</v>
      </c>
      <c r="V344" s="36" t="e">
        <v>#DIV/0!</v>
      </c>
      <c r="W344" s="10">
        <v>0</v>
      </c>
      <c r="X344" s="10">
        <v>0</v>
      </c>
      <c r="Y344" s="33"/>
    </row>
    <row r="345" spans="1:25" x14ac:dyDescent="0.25">
      <c r="A345" s="33">
        <v>15</v>
      </c>
      <c r="B345" s="5">
        <v>0</v>
      </c>
      <c r="C345" s="5">
        <v>0</v>
      </c>
      <c r="D345" s="8">
        <v>0</v>
      </c>
      <c r="E345" s="8">
        <v>0</v>
      </c>
      <c r="F345" s="22">
        <v>0</v>
      </c>
      <c r="G345" s="22">
        <v>0</v>
      </c>
      <c r="H345" s="250">
        <v>0</v>
      </c>
      <c r="I345" s="36" t="e">
        <v>#DIV/0!</v>
      </c>
      <c r="J345" s="36" t="e">
        <v>#DIV/0!</v>
      </c>
      <c r="K345" s="10">
        <v>0</v>
      </c>
      <c r="L345" s="10">
        <v>0</v>
      </c>
      <c r="N345" s="5">
        <v>0</v>
      </c>
      <c r="O345" s="5">
        <v>0</v>
      </c>
      <c r="P345" s="8">
        <v>0</v>
      </c>
      <c r="Q345" s="8">
        <v>0</v>
      </c>
      <c r="R345" s="22">
        <v>0</v>
      </c>
      <c r="S345" s="22">
        <v>0</v>
      </c>
      <c r="T345" s="250">
        <v>0</v>
      </c>
      <c r="U345" s="36" t="e">
        <v>#DIV/0!</v>
      </c>
      <c r="V345" s="36" t="e">
        <v>#DIV/0!</v>
      </c>
      <c r="W345" s="10">
        <v>0</v>
      </c>
      <c r="X345" s="10">
        <v>0</v>
      </c>
      <c r="Y345" s="33"/>
    </row>
    <row r="346" spans="1:25" x14ac:dyDescent="0.25">
      <c r="A346" s="33">
        <v>16</v>
      </c>
      <c r="B346" s="5">
        <v>0</v>
      </c>
      <c r="C346" s="5">
        <v>0</v>
      </c>
      <c r="D346" s="8">
        <v>0</v>
      </c>
      <c r="E346" s="8">
        <v>0</v>
      </c>
      <c r="F346" s="22">
        <v>0</v>
      </c>
      <c r="G346" s="22">
        <v>0</v>
      </c>
      <c r="H346" s="250">
        <v>0</v>
      </c>
      <c r="I346" s="36" t="e">
        <v>#DIV/0!</v>
      </c>
      <c r="J346" s="36" t="e">
        <v>#DIV/0!</v>
      </c>
      <c r="K346" s="10">
        <v>0</v>
      </c>
      <c r="L346" s="10">
        <v>0</v>
      </c>
      <c r="N346" s="5">
        <v>0</v>
      </c>
      <c r="O346" s="5">
        <v>0</v>
      </c>
      <c r="P346" s="8">
        <v>0</v>
      </c>
      <c r="Q346" s="8">
        <v>0</v>
      </c>
      <c r="R346" s="22">
        <v>0</v>
      </c>
      <c r="S346" s="22">
        <v>0</v>
      </c>
      <c r="T346" s="250">
        <v>0</v>
      </c>
      <c r="U346" s="36" t="e">
        <v>#DIV/0!</v>
      </c>
      <c r="V346" s="36" t="e">
        <v>#DIV/0!</v>
      </c>
      <c r="W346" s="10">
        <v>0</v>
      </c>
      <c r="X346" s="10">
        <v>0</v>
      </c>
      <c r="Y346" s="33"/>
    </row>
    <row r="347" spans="1:25" x14ac:dyDescent="0.25">
      <c r="A347" s="34">
        <v>17</v>
      </c>
      <c r="B347" s="19">
        <v>0</v>
      </c>
      <c r="C347" s="19">
        <v>0</v>
      </c>
      <c r="D347" s="20">
        <v>0</v>
      </c>
      <c r="E347" s="20">
        <v>0</v>
      </c>
      <c r="F347" s="23">
        <v>0</v>
      </c>
      <c r="G347" s="23">
        <v>0</v>
      </c>
      <c r="H347" s="251">
        <v>0</v>
      </c>
      <c r="I347" s="37" t="e">
        <v>#DIV/0!</v>
      </c>
      <c r="J347" s="37" t="e">
        <v>#DIV/0!</v>
      </c>
      <c r="K347" s="21">
        <v>0</v>
      </c>
      <c r="L347" s="21">
        <v>0</v>
      </c>
      <c r="N347" s="19">
        <v>0</v>
      </c>
      <c r="O347" s="19">
        <v>0</v>
      </c>
      <c r="P347" s="20">
        <v>0</v>
      </c>
      <c r="Q347" s="20">
        <v>0</v>
      </c>
      <c r="R347" s="23">
        <v>0</v>
      </c>
      <c r="S347" s="23">
        <v>0</v>
      </c>
      <c r="T347" s="251">
        <v>0</v>
      </c>
      <c r="U347" s="37" t="e">
        <v>#DIV/0!</v>
      </c>
      <c r="V347" s="37" t="e">
        <v>#DIV/0!</v>
      </c>
      <c r="W347" s="21">
        <v>0</v>
      </c>
      <c r="X347" s="21">
        <v>0</v>
      </c>
      <c r="Y347" s="34"/>
    </row>
    <row r="348" spans="1:25" x14ac:dyDescent="0.25">
      <c r="A348" s="34">
        <v>18</v>
      </c>
      <c r="B348" s="19">
        <v>0</v>
      </c>
      <c r="C348" s="19">
        <v>0</v>
      </c>
      <c r="D348" s="20">
        <v>0</v>
      </c>
      <c r="E348" s="20">
        <v>0</v>
      </c>
      <c r="F348" s="23">
        <v>0</v>
      </c>
      <c r="G348" s="23">
        <v>0</v>
      </c>
      <c r="H348" s="251">
        <v>0</v>
      </c>
      <c r="I348" s="37" t="e">
        <v>#DIV/0!</v>
      </c>
      <c r="J348" s="37" t="e">
        <v>#DIV/0!</v>
      </c>
      <c r="K348" s="21">
        <v>0</v>
      </c>
      <c r="L348" s="21">
        <v>0</v>
      </c>
      <c r="N348" s="19">
        <v>0</v>
      </c>
      <c r="O348" s="19">
        <v>0</v>
      </c>
      <c r="P348" s="20">
        <v>0</v>
      </c>
      <c r="Q348" s="20">
        <v>0</v>
      </c>
      <c r="R348" s="23">
        <v>0</v>
      </c>
      <c r="S348" s="23">
        <v>0</v>
      </c>
      <c r="T348" s="251">
        <v>0</v>
      </c>
      <c r="U348" s="37" t="e">
        <v>#DIV/0!</v>
      </c>
      <c r="V348" s="37" t="e">
        <v>#DIV/0!</v>
      </c>
      <c r="W348" s="21">
        <v>0</v>
      </c>
      <c r="X348" s="21">
        <v>0</v>
      </c>
      <c r="Y348" s="34"/>
    </row>
    <row r="349" spans="1:25" x14ac:dyDescent="0.25">
      <c r="A349" s="34">
        <v>19</v>
      </c>
      <c r="B349" s="19">
        <v>0</v>
      </c>
      <c r="C349" s="19">
        <v>0</v>
      </c>
      <c r="D349" s="20">
        <v>0</v>
      </c>
      <c r="E349" s="20">
        <v>0</v>
      </c>
      <c r="F349" s="23">
        <v>0</v>
      </c>
      <c r="G349" s="23">
        <v>0</v>
      </c>
      <c r="H349" s="251">
        <v>0</v>
      </c>
      <c r="I349" s="37" t="e">
        <v>#DIV/0!</v>
      </c>
      <c r="J349" s="37" t="e">
        <v>#DIV/0!</v>
      </c>
      <c r="K349" s="21">
        <v>0</v>
      </c>
      <c r="L349" s="21">
        <v>0</v>
      </c>
      <c r="N349" s="19">
        <v>0</v>
      </c>
      <c r="O349" s="19">
        <v>0</v>
      </c>
      <c r="P349" s="20">
        <v>0</v>
      </c>
      <c r="Q349" s="20">
        <v>0</v>
      </c>
      <c r="R349" s="23">
        <v>0</v>
      </c>
      <c r="S349" s="23">
        <v>0</v>
      </c>
      <c r="T349" s="251">
        <v>0</v>
      </c>
      <c r="U349" s="37" t="e">
        <v>#DIV/0!</v>
      </c>
      <c r="V349" s="37" t="e">
        <v>#DIV/0!</v>
      </c>
      <c r="W349" s="21">
        <v>0</v>
      </c>
      <c r="X349" s="21">
        <v>0</v>
      </c>
      <c r="Y349" s="34"/>
    </row>
    <row r="350" spans="1:25" x14ac:dyDescent="0.25">
      <c r="A350" s="33">
        <v>20</v>
      </c>
      <c r="B350" s="5">
        <v>0</v>
      </c>
      <c r="C350" s="5">
        <v>0</v>
      </c>
      <c r="D350" s="8">
        <v>0</v>
      </c>
      <c r="E350" s="8">
        <v>0</v>
      </c>
      <c r="F350" s="22">
        <v>0</v>
      </c>
      <c r="G350" s="22">
        <v>0</v>
      </c>
      <c r="H350" s="250">
        <v>0</v>
      </c>
      <c r="I350" s="36" t="e">
        <v>#DIV/0!</v>
      </c>
      <c r="J350" s="36" t="e">
        <v>#DIV/0!</v>
      </c>
      <c r="K350" s="10">
        <v>0</v>
      </c>
      <c r="L350" s="10">
        <v>0</v>
      </c>
      <c r="N350" s="5">
        <v>0</v>
      </c>
      <c r="O350" s="5">
        <v>0</v>
      </c>
      <c r="P350" s="8">
        <v>0</v>
      </c>
      <c r="Q350" s="8">
        <v>0</v>
      </c>
      <c r="R350" s="22">
        <v>0</v>
      </c>
      <c r="S350" s="22">
        <v>0</v>
      </c>
      <c r="T350" s="250">
        <v>0</v>
      </c>
      <c r="U350" s="36" t="e">
        <v>#DIV/0!</v>
      </c>
      <c r="V350" s="36" t="e">
        <v>#DIV/0!</v>
      </c>
      <c r="W350" s="10">
        <v>0</v>
      </c>
      <c r="X350" s="10">
        <v>0</v>
      </c>
      <c r="Y350" s="33"/>
    </row>
    <row r="351" spans="1:25" x14ac:dyDescent="0.25">
      <c r="A351" s="33">
        <v>21</v>
      </c>
      <c r="B351" s="5">
        <v>0</v>
      </c>
      <c r="C351" s="5">
        <v>0</v>
      </c>
      <c r="D351" s="8">
        <v>0</v>
      </c>
      <c r="E351" s="8">
        <v>0</v>
      </c>
      <c r="F351" s="22">
        <v>0</v>
      </c>
      <c r="G351" s="22">
        <v>0</v>
      </c>
      <c r="H351" s="250">
        <v>0</v>
      </c>
      <c r="I351" s="36" t="e">
        <v>#DIV/0!</v>
      </c>
      <c r="J351" s="36" t="e">
        <v>#DIV/0!</v>
      </c>
      <c r="K351" s="10">
        <v>0</v>
      </c>
      <c r="L351" s="10">
        <v>0</v>
      </c>
      <c r="N351" s="5">
        <v>0</v>
      </c>
      <c r="O351" s="5">
        <v>0</v>
      </c>
      <c r="P351" s="8">
        <v>0</v>
      </c>
      <c r="Q351" s="8">
        <v>0</v>
      </c>
      <c r="R351" s="22">
        <v>0</v>
      </c>
      <c r="S351" s="22">
        <v>0</v>
      </c>
      <c r="T351" s="250">
        <v>0</v>
      </c>
      <c r="U351" s="36" t="e">
        <v>#DIV/0!</v>
      </c>
      <c r="V351" s="36" t="e">
        <v>#DIV/0!</v>
      </c>
      <c r="W351" s="10">
        <v>0</v>
      </c>
      <c r="X351" s="10">
        <v>0</v>
      </c>
      <c r="Y351" s="33"/>
    </row>
    <row r="352" spans="1:25" x14ac:dyDescent="0.25">
      <c r="A352" s="33">
        <v>22</v>
      </c>
      <c r="B352" s="5">
        <v>0</v>
      </c>
      <c r="C352" s="5">
        <v>0</v>
      </c>
      <c r="D352" s="8">
        <v>0</v>
      </c>
      <c r="E352" s="8">
        <v>0</v>
      </c>
      <c r="F352" s="22">
        <v>0</v>
      </c>
      <c r="G352" s="22">
        <v>0</v>
      </c>
      <c r="H352" s="250">
        <v>0</v>
      </c>
      <c r="I352" s="36" t="e">
        <v>#DIV/0!</v>
      </c>
      <c r="J352" s="36" t="e">
        <v>#DIV/0!</v>
      </c>
      <c r="K352" s="10">
        <v>0</v>
      </c>
      <c r="L352" s="10">
        <v>0</v>
      </c>
      <c r="N352" s="5">
        <v>0</v>
      </c>
      <c r="O352" s="5">
        <v>0</v>
      </c>
      <c r="P352" s="8">
        <v>0</v>
      </c>
      <c r="Q352" s="8">
        <v>0</v>
      </c>
      <c r="R352" s="22">
        <v>0</v>
      </c>
      <c r="S352" s="22">
        <v>0</v>
      </c>
      <c r="T352" s="250">
        <v>0</v>
      </c>
      <c r="U352" s="36" t="e">
        <v>#DIV/0!</v>
      </c>
      <c r="V352" s="36" t="e">
        <v>#DIV/0!</v>
      </c>
      <c r="W352" s="10">
        <v>0</v>
      </c>
      <c r="X352" s="10">
        <v>0</v>
      </c>
      <c r="Y352" s="33"/>
    </row>
    <row r="353" spans="1:25" x14ac:dyDescent="0.25">
      <c r="A353" s="33">
        <v>23</v>
      </c>
      <c r="B353" s="15">
        <v>0</v>
      </c>
      <c r="C353" s="15">
        <v>0</v>
      </c>
      <c r="D353" s="16">
        <v>0</v>
      </c>
      <c r="E353" s="16">
        <v>0</v>
      </c>
      <c r="F353" s="22">
        <v>0</v>
      </c>
      <c r="G353" s="22">
        <v>0</v>
      </c>
      <c r="H353" s="250">
        <v>0</v>
      </c>
      <c r="I353" s="36" t="e">
        <v>#DIV/0!</v>
      </c>
      <c r="J353" s="36" t="e">
        <v>#DIV/0!</v>
      </c>
      <c r="K353" s="17">
        <v>0</v>
      </c>
      <c r="L353" s="17">
        <v>0</v>
      </c>
      <c r="N353" s="15">
        <v>0</v>
      </c>
      <c r="O353" s="15">
        <v>0</v>
      </c>
      <c r="P353" s="16">
        <v>0</v>
      </c>
      <c r="Q353" s="16">
        <v>0</v>
      </c>
      <c r="R353" s="22">
        <v>0</v>
      </c>
      <c r="S353" s="22">
        <v>0</v>
      </c>
      <c r="T353" s="250">
        <v>0</v>
      </c>
      <c r="U353" s="36" t="e">
        <v>#DIV/0!</v>
      </c>
      <c r="V353" s="36" t="e">
        <v>#DIV/0!</v>
      </c>
      <c r="W353" s="17">
        <v>0</v>
      </c>
      <c r="X353" s="17">
        <v>0</v>
      </c>
      <c r="Y353" s="33"/>
    </row>
    <row r="354" spans="1:25" x14ac:dyDescent="0.25">
      <c r="A354" s="33">
        <v>24</v>
      </c>
      <c r="B354" s="7">
        <v>0</v>
      </c>
      <c r="C354" s="7">
        <v>0</v>
      </c>
      <c r="D354" s="9">
        <v>0</v>
      </c>
      <c r="E354" s="9">
        <v>0</v>
      </c>
      <c r="F354" s="24">
        <v>0</v>
      </c>
      <c r="G354" s="24">
        <v>0</v>
      </c>
      <c r="H354" s="252">
        <v>0</v>
      </c>
      <c r="I354" s="38" t="e">
        <v>#DIV/0!</v>
      </c>
      <c r="J354" s="38" t="e">
        <v>#DIV/0!</v>
      </c>
      <c r="K354" s="13">
        <v>0</v>
      </c>
      <c r="L354" s="13">
        <v>0</v>
      </c>
      <c r="N354" s="7">
        <v>0</v>
      </c>
      <c r="O354" s="7">
        <v>0</v>
      </c>
      <c r="P354" s="9">
        <v>0</v>
      </c>
      <c r="Q354" s="9">
        <v>0</v>
      </c>
      <c r="R354" s="24">
        <v>0</v>
      </c>
      <c r="S354" s="24">
        <v>0</v>
      </c>
      <c r="T354" s="252">
        <v>0</v>
      </c>
      <c r="U354" s="38" t="e">
        <v>#DIV/0!</v>
      </c>
      <c r="V354" s="38" t="e">
        <v>#DIV/0!</v>
      </c>
      <c r="W354" s="13">
        <v>0</v>
      </c>
      <c r="X354" s="13">
        <v>0</v>
      </c>
      <c r="Y354" s="33"/>
    </row>
    <row r="355" spans="1:25" x14ac:dyDescent="0.25">
      <c r="A355" s="364" t="s">
        <v>7</v>
      </c>
      <c r="B355" s="5">
        <v>0</v>
      </c>
      <c r="C355" s="5">
        <v>0</v>
      </c>
      <c r="D355" s="8">
        <v>0</v>
      </c>
      <c r="E355" s="8">
        <v>0</v>
      </c>
      <c r="F355" s="22">
        <v>0</v>
      </c>
      <c r="G355" s="22">
        <v>0</v>
      </c>
      <c r="H355" s="250">
        <v>0</v>
      </c>
      <c r="I355" s="36" t="e">
        <v>#DIV/0!</v>
      </c>
      <c r="J355" s="36" t="e">
        <v>#DIV/0!</v>
      </c>
      <c r="N355" s="5">
        <v>0</v>
      </c>
      <c r="O355" s="5">
        <v>0</v>
      </c>
      <c r="P355" s="8">
        <v>0</v>
      </c>
      <c r="Q355" s="8">
        <v>0</v>
      </c>
      <c r="R355" s="22">
        <v>0</v>
      </c>
      <c r="S355" s="22">
        <v>0</v>
      </c>
      <c r="T355" s="250">
        <v>0</v>
      </c>
      <c r="U355" s="36" t="e">
        <v>#DIV/0!</v>
      </c>
      <c r="V355" s="36" t="e">
        <v>#DIV/0!</v>
      </c>
      <c r="Y355" s="364"/>
    </row>
    <row r="356" spans="1:25" x14ac:dyDescent="0.25">
      <c r="B356" s="27"/>
      <c r="C356" s="27"/>
      <c r="D356" s="28"/>
      <c r="E356" s="28"/>
      <c r="F356" s="28"/>
      <c r="G356" s="28"/>
      <c r="H356" s="29"/>
      <c r="I356" s="29"/>
      <c r="J356" s="29"/>
      <c r="K356" s="30"/>
      <c r="L356" s="30"/>
      <c r="N356" s="27"/>
      <c r="O356" s="27"/>
      <c r="P356" s="28"/>
      <c r="Q356" s="28"/>
      <c r="R356" s="28"/>
      <c r="S356" s="28"/>
      <c r="T356" s="29"/>
      <c r="U356" s="29"/>
      <c r="V356" s="29"/>
      <c r="W356" s="30"/>
      <c r="X356" s="30"/>
    </row>
    <row r="357" spans="1:25" x14ac:dyDescent="0.25">
      <c r="B357" s="27"/>
      <c r="C357" s="27"/>
      <c r="D357" s="28"/>
      <c r="E357" s="28"/>
      <c r="F357" s="28"/>
      <c r="G357" s="28"/>
      <c r="H357" s="29"/>
      <c r="I357" s="29"/>
      <c r="J357" s="29"/>
      <c r="K357" s="30"/>
      <c r="L357" s="30"/>
      <c r="N357" s="27"/>
      <c r="O357" s="27"/>
      <c r="P357" s="28"/>
      <c r="Q357" s="28"/>
      <c r="R357" s="28"/>
      <c r="S357" s="28"/>
      <c r="T357" s="29"/>
      <c r="U357" s="29"/>
      <c r="V357" s="29"/>
      <c r="W357" s="30"/>
      <c r="X357" s="30"/>
    </row>
  </sheetData>
  <mergeCells count="248">
    <mergeCell ref="N328:O328"/>
    <mergeCell ref="P328:Q328"/>
    <mergeCell ref="R328:T328"/>
    <mergeCell ref="U328:X328"/>
    <mergeCell ref="N329:O329"/>
    <mergeCell ref="P329:Q329"/>
    <mergeCell ref="R329:T329"/>
    <mergeCell ref="U329:V329"/>
    <mergeCell ref="N297:O297"/>
    <mergeCell ref="P297:Q297"/>
    <mergeCell ref="R297:T297"/>
    <mergeCell ref="U297:V297"/>
    <mergeCell ref="O326:X326"/>
    <mergeCell ref="N327:V327"/>
    <mergeCell ref="W327:X327"/>
    <mergeCell ref="O294:X294"/>
    <mergeCell ref="N295:V295"/>
    <mergeCell ref="W295:X295"/>
    <mergeCell ref="N296:O296"/>
    <mergeCell ref="P296:Q296"/>
    <mergeCell ref="R296:T296"/>
    <mergeCell ref="U296:X296"/>
    <mergeCell ref="N264:O264"/>
    <mergeCell ref="P264:Q264"/>
    <mergeCell ref="R264:T264"/>
    <mergeCell ref="U264:X264"/>
    <mergeCell ref="N265:O265"/>
    <mergeCell ref="P265:Q265"/>
    <mergeCell ref="R265:T265"/>
    <mergeCell ref="U265:V265"/>
    <mergeCell ref="N233:O233"/>
    <mergeCell ref="P233:Q233"/>
    <mergeCell ref="R233:T233"/>
    <mergeCell ref="U233:V233"/>
    <mergeCell ref="O262:X262"/>
    <mergeCell ref="N263:V263"/>
    <mergeCell ref="W263:X263"/>
    <mergeCell ref="O230:X230"/>
    <mergeCell ref="N231:V231"/>
    <mergeCell ref="W231:X231"/>
    <mergeCell ref="N232:O232"/>
    <mergeCell ref="P232:Q232"/>
    <mergeCell ref="R232:T232"/>
    <mergeCell ref="U232:X232"/>
    <mergeCell ref="N200:O200"/>
    <mergeCell ref="P200:Q200"/>
    <mergeCell ref="R200:T200"/>
    <mergeCell ref="U200:X200"/>
    <mergeCell ref="N201:O201"/>
    <mergeCell ref="P201:Q201"/>
    <mergeCell ref="R201:T201"/>
    <mergeCell ref="U201:V201"/>
    <mergeCell ref="N169:O169"/>
    <mergeCell ref="P169:Q169"/>
    <mergeCell ref="R169:T169"/>
    <mergeCell ref="U169:V169"/>
    <mergeCell ref="O198:X198"/>
    <mergeCell ref="N199:V199"/>
    <mergeCell ref="W199:X199"/>
    <mergeCell ref="O166:X166"/>
    <mergeCell ref="N167:V167"/>
    <mergeCell ref="W167:X167"/>
    <mergeCell ref="N168:O168"/>
    <mergeCell ref="P168:Q168"/>
    <mergeCell ref="R168:T168"/>
    <mergeCell ref="U168:X168"/>
    <mergeCell ref="N136:O136"/>
    <mergeCell ref="P136:Q136"/>
    <mergeCell ref="R136:T136"/>
    <mergeCell ref="U136:X136"/>
    <mergeCell ref="N137:O137"/>
    <mergeCell ref="P137:Q137"/>
    <mergeCell ref="R137:T137"/>
    <mergeCell ref="U137:V137"/>
    <mergeCell ref="N105:O105"/>
    <mergeCell ref="P105:Q105"/>
    <mergeCell ref="R105:T105"/>
    <mergeCell ref="U105:V105"/>
    <mergeCell ref="O134:X134"/>
    <mergeCell ref="N135:V135"/>
    <mergeCell ref="W135:X135"/>
    <mergeCell ref="O102:X102"/>
    <mergeCell ref="N103:V103"/>
    <mergeCell ref="W103:X103"/>
    <mergeCell ref="N104:O104"/>
    <mergeCell ref="P104:Q104"/>
    <mergeCell ref="R104:T104"/>
    <mergeCell ref="U104:X104"/>
    <mergeCell ref="N72:O72"/>
    <mergeCell ref="P72:Q72"/>
    <mergeCell ref="R72:T72"/>
    <mergeCell ref="U72:X72"/>
    <mergeCell ref="N73:O73"/>
    <mergeCell ref="P73:Q73"/>
    <mergeCell ref="R73:T73"/>
    <mergeCell ref="U73:V73"/>
    <mergeCell ref="N41:O41"/>
    <mergeCell ref="P41:Q41"/>
    <mergeCell ref="R41:T41"/>
    <mergeCell ref="U41:V41"/>
    <mergeCell ref="O70:X70"/>
    <mergeCell ref="N71:V71"/>
    <mergeCell ref="W71:X71"/>
    <mergeCell ref="O38:X38"/>
    <mergeCell ref="N39:V39"/>
    <mergeCell ref="W39:X39"/>
    <mergeCell ref="N40:O40"/>
    <mergeCell ref="P40:Q40"/>
    <mergeCell ref="R40:T40"/>
    <mergeCell ref="U40:X40"/>
    <mergeCell ref="N8:O8"/>
    <mergeCell ref="P8:Q8"/>
    <mergeCell ref="R8:T8"/>
    <mergeCell ref="U8:X8"/>
    <mergeCell ref="N9:O9"/>
    <mergeCell ref="P9:Q9"/>
    <mergeCell ref="R9:T9"/>
    <mergeCell ref="U9:V9"/>
    <mergeCell ref="N1:X1"/>
    <mergeCell ref="N3:X3"/>
    <mergeCell ref="N4:X4"/>
    <mergeCell ref="O6:X6"/>
    <mergeCell ref="N7:V7"/>
    <mergeCell ref="W7:X7"/>
    <mergeCell ref="B328:C328"/>
    <mergeCell ref="D328:E328"/>
    <mergeCell ref="F328:H328"/>
    <mergeCell ref="I328:L328"/>
    <mergeCell ref="B329:C329"/>
    <mergeCell ref="D329:E329"/>
    <mergeCell ref="F329:H329"/>
    <mergeCell ref="I329:J329"/>
    <mergeCell ref="B297:C297"/>
    <mergeCell ref="D297:E297"/>
    <mergeCell ref="F297:H297"/>
    <mergeCell ref="I297:J297"/>
    <mergeCell ref="C326:L326"/>
    <mergeCell ref="B327:J327"/>
    <mergeCell ref="K327:L327"/>
    <mergeCell ref="C294:L294"/>
    <mergeCell ref="B295:J295"/>
    <mergeCell ref="K295:L295"/>
    <mergeCell ref="B296:C296"/>
    <mergeCell ref="D296:E296"/>
    <mergeCell ref="F296:H296"/>
    <mergeCell ref="I296:L296"/>
    <mergeCell ref="B264:C264"/>
    <mergeCell ref="D264:E264"/>
    <mergeCell ref="F264:H264"/>
    <mergeCell ref="I264:L264"/>
    <mergeCell ref="B265:C265"/>
    <mergeCell ref="D265:E265"/>
    <mergeCell ref="F265:H265"/>
    <mergeCell ref="I265:J265"/>
    <mergeCell ref="B233:C233"/>
    <mergeCell ref="D233:E233"/>
    <mergeCell ref="F233:H233"/>
    <mergeCell ref="I233:J233"/>
    <mergeCell ref="C262:L262"/>
    <mergeCell ref="B263:J263"/>
    <mergeCell ref="K263:L263"/>
    <mergeCell ref="C230:L230"/>
    <mergeCell ref="B231:J231"/>
    <mergeCell ref="K231:L231"/>
    <mergeCell ref="B232:C232"/>
    <mergeCell ref="D232:E232"/>
    <mergeCell ref="F232:H232"/>
    <mergeCell ref="I232:L232"/>
    <mergeCell ref="B200:C200"/>
    <mergeCell ref="D200:E200"/>
    <mergeCell ref="F200:H200"/>
    <mergeCell ref="I200:L200"/>
    <mergeCell ref="B201:C201"/>
    <mergeCell ref="D201:E201"/>
    <mergeCell ref="F201:H201"/>
    <mergeCell ref="I201:J201"/>
    <mergeCell ref="B169:C169"/>
    <mergeCell ref="D169:E169"/>
    <mergeCell ref="F169:H169"/>
    <mergeCell ref="I169:J169"/>
    <mergeCell ref="C198:L198"/>
    <mergeCell ref="B199:J199"/>
    <mergeCell ref="K199:L199"/>
    <mergeCell ref="C166:L166"/>
    <mergeCell ref="B167:J167"/>
    <mergeCell ref="K167:L167"/>
    <mergeCell ref="B168:C168"/>
    <mergeCell ref="D168:E168"/>
    <mergeCell ref="F168:H168"/>
    <mergeCell ref="I168:L168"/>
    <mergeCell ref="B136:C136"/>
    <mergeCell ref="D136:E136"/>
    <mergeCell ref="F136:H136"/>
    <mergeCell ref="I136:L136"/>
    <mergeCell ref="B137:C137"/>
    <mergeCell ref="D137:E137"/>
    <mergeCell ref="F137:H137"/>
    <mergeCell ref="I137:J137"/>
    <mergeCell ref="B105:C105"/>
    <mergeCell ref="D105:E105"/>
    <mergeCell ref="F105:H105"/>
    <mergeCell ref="I105:J105"/>
    <mergeCell ref="C134:L134"/>
    <mergeCell ref="B135:J135"/>
    <mergeCell ref="K135:L135"/>
    <mergeCell ref="C102:L102"/>
    <mergeCell ref="B103:J103"/>
    <mergeCell ref="K103:L103"/>
    <mergeCell ref="B104:C104"/>
    <mergeCell ref="D104:E104"/>
    <mergeCell ref="F104:H104"/>
    <mergeCell ref="I104:L104"/>
    <mergeCell ref="B72:C72"/>
    <mergeCell ref="D72:E72"/>
    <mergeCell ref="F72:H72"/>
    <mergeCell ref="I72:L72"/>
    <mergeCell ref="B73:C73"/>
    <mergeCell ref="D73:E73"/>
    <mergeCell ref="F73:H73"/>
    <mergeCell ref="I73:J73"/>
    <mergeCell ref="B41:C41"/>
    <mergeCell ref="D41:E41"/>
    <mergeCell ref="F41:H41"/>
    <mergeCell ref="I41:J41"/>
    <mergeCell ref="C70:L70"/>
    <mergeCell ref="B71:J71"/>
    <mergeCell ref="K71:L71"/>
    <mergeCell ref="C38:L38"/>
    <mergeCell ref="B39:J39"/>
    <mergeCell ref="K39:L39"/>
    <mergeCell ref="B40:C40"/>
    <mergeCell ref="D40:E40"/>
    <mergeCell ref="F40:H40"/>
    <mergeCell ref="I40:L40"/>
    <mergeCell ref="B8:C8"/>
    <mergeCell ref="D8:E8"/>
    <mergeCell ref="F8:H8"/>
    <mergeCell ref="I8:L8"/>
    <mergeCell ref="B9:C9"/>
    <mergeCell ref="D9:E9"/>
    <mergeCell ref="F9:H9"/>
    <mergeCell ref="I9:J9"/>
    <mergeCell ref="B1:L1"/>
    <mergeCell ref="B3:L3"/>
    <mergeCell ref="B4:L4"/>
    <mergeCell ref="C6:L6"/>
    <mergeCell ref="B7:J7"/>
    <mergeCell ref="K7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BP357"/>
  <sheetViews>
    <sheetView view="pageBreakPreview" zoomScale="70" zoomScaleNormal="100" zoomScaleSheetLayoutView="70" workbookViewId="0">
      <pane xSplit="1" ySplit="3" topLeftCell="B7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defaultRowHeight="15" x14ac:dyDescent="0.25"/>
  <cols>
    <col min="1" max="1" width="13.85546875" style="1" bestFit="1" customWidth="1"/>
    <col min="2" max="2" width="4.7109375" style="26" customWidth="1"/>
    <col min="3" max="4" width="9.140625" style="5" customWidth="1"/>
    <col min="5" max="8" width="9.140625" style="8" customWidth="1"/>
    <col min="9" max="11" width="9.140625" style="22" customWidth="1"/>
    <col min="12" max="13" width="9.140625" style="357" customWidth="1"/>
    <col min="14" max="14" width="4.7109375" style="26" customWidth="1"/>
    <col min="15" max="16" width="9.140625" style="5" customWidth="1"/>
    <col min="17" max="20" width="9.140625" style="8" customWidth="1"/>
    <col min="21" max="23" width="9.140625" style="22" customWidth="1"/>
    <col min="24" max="25" width="9.140625" style="357" customWidth="1"/>
    <col min="26" max="26" width="4.7109375" style="26" customWidth="1"/>
    <col min="27" max="27" width="13.85546875" style="1" customWidth="1"/>
    <col min="28" max="28" width="4.7109375" style="26" customWidth="1"/>
    <col min="29" max="30" width="9.140625" style="5" customWidth="1"/>
    <col min="31" max="34" width="9.140625" style="8" customWidth="1"/>
    <col min="35" max="37" width="9.140625" style="22" customWidth="1"/>
    <col min="38" max="39" width="9.140625" style="357" customWidth="1"/>
    <col min="40" max="40" width="4.7109375" style="26" customWidth="1"/>
    <col min="41" max="42" width="9.140625" style="5" customWidth="1"/>
    <col min="43" max="46" width="9.140625" style="8" customWidth="1"/>
    <col min="47" max="49" width="9.140625" style="22" customWidth="1"/>
    <col min="50" max="51" width="9.140625" style="357" customWidth="1"/>
    <col min="52" max="52" width="4.7109375" style="26" customWidth="1"/>
    <col min="53" max="54" width="9.140625" style="5" hidden="1" customWidth="1"/>
    <col min="55" max="58" width="9.140625" style="8" hidden="1" customWidth="1"/>
    <col min="59" max="61" width="9.140625" style="22" hidden="1" customWidth="1"/>
    <col min="62" max="62" width="9.140625" style="10" hidden="1" customWidth="1"/>
    <col min="63" max="63" width="9.140625" style="10" customWidth="1"/>
    <col min="64" max="64" width="4.7109375" style="26" customWidth="1"/>
  </cols>
  <sheetData>
    <row r="1" spans="1:68" s="25" customFormat="1" x14ac:dyDescent="0.25">
      <c r="A1" s="31"/>
      <c r="C1" s="384" t="s">
        <v>131</v>
      </c>
      <c r="D1" s="384"/>
      <c r="E1" s="384"/>
      <c r="F1" s="384"/>
      <c r="G1" s="384"/>
      <c r="H1" s="384"/>
      <c r="I1" s="384"/>
      <c r="J1" s="384"/>
      <c r="K1" s="384"/>
      <c r="L1" s="384"/>
      <c r="M1" s="384"/>
      <c r="O1" s="384" t="s">
        <v>167</v>
      </c>
      <c r="P1" s="384"/>
      <c r="Q1" s="384"/>
      <c r="R1" s="384"/>
      <c r="S1" s="384"/>
      <c r="T1" s="384"/>
      <c r="U1" s="384"/>
      <c r="V1" s="384"/>
      <c r="W1" s="384"/>
      <c r="X1" s="384"/>
      <c r="Y1" s="384"/>
      <c r="AA1" s="31"/>
      <c r="AC1" s="384" t="s">
        <v>132</v>
      </c>
      <c r="AD1" s="384"/>
      <c r="AE1" s="384"/>
      <c r="AF1" s="384"/>
      <c r="AG1" s="384"/>
      <c r="AH1" s="384"/>
      <c r="AI1" s="384"/>
      <c r="AJ1" s="384"/>
      <c r="AK1" s="384"/>
      <c r="AL1" s="384"/>
      <c r="AM1" s="384"/>
      <c r="AO1" s="384" t="s">
        <v>133</v>
      </c>
      <c r="AP1" s="384"/>
      <c r="AQ1" s="384"/>
      <c r="AR1" s="384"/>
      <c r="AS1" s="384"/>
      <c r="AT1" s="384"/>
      <c r="AU1" s="384"/>
      <c r="AV1" s="384"/>
      <c r="AW1" s="384"/>
      <c r="AX1" s="384"/>
      <c r="AY1" s="384"/>
      <c r="BA1" s="384"/>
      <c r="BB1" s="384"/>
      <c r="BC1" s="384"/>
      <c r="BD1" s="384"/>
      <c r="BE1" s="384"/>
      <c r="BF1" s="384"/>
      <c r="BG1" s="384"/>
      <c r="BH1" s="384"/>
      <c r="BI1" s="384"/>
      <c r="BJ1" s="384"/>
      <c r="BK1" s="384"/>
    </row>
    <row r="2" spans="1:68" x14ac:dyDescent="0.25">
      <c r="C2" s="27"/>
      <c r="D2" s="27"/>
      <c r="E2" s="28"/>
      <c r="F2" s="28"/>
      <c r="G2" s="28"/>
      <c r="H2" s="28"/>
      <c r="I2" s="29"/>
      <c r="J2" s="29"/>
      <c r="K2" s="29"/>
      <c r="L2" s="354"/>
      <c r="M2" s="354"/>
      <c r="O2" s="27"/>
      <c r="P2" s="27"/>
      <c r="Q2" s="28"/>
      <c r="R2" s="28"/>
      <c r="S2" s="28"/>
      <c r="T2" s="28"/>
      <c r="U2" s="29"/>
      <c r="V2" s="29"/>
      <c r="W2" s="29"/>
      <c r="X2" s="354"/>
      <c r="Y2" s="354"/>
      <c r="AC2" s="27"/>
      <c r="AD2" s="27"/>
      <c r="AE2" s="28"/>
      <c r="AF2" s="28"/>
      <c r="AG2" s="28"/>
      <c r="AH2" s="28"/>
      <c r="AI2" s="29"/>
      <c r="AJ2" s="29"/>
      <c r="AK2" s="29"/>
      <c r="AL2" s="354"/>
      <c r="AM2" s="354"/>
      <c r="AO2" s="27"/>
      <c r="AP2" s="27"/>
      <c r="AQ2" s="28"/>
      <c r="AR2" s="28"/>
      <c r="AS2" s="28"/>
      <c r="AT2" s="28"/>
      <c r="AU2" s="29"/>
      <c r="AV2" s="29"/>
      <c r="AW2" s="29"/>
      <c r="AX2" s="354"/>
      <c r="AY2" s="354"/>
      <c r="BA2" s="27"/>
      <c r="BB2" s="27"/>
      <c r="BC2" s="28"/>
      <c r="BD2" s="28"/>
      <c r="BE2" s="28"/>
      <c r="BF2" s="28"/>
      <c r="BG2" s="29"/>
      <c r="BH2" s="29"/>
      <c r="BI2" s="29"/>
      <c r="BJ2" s="30"/>
      <c r="BK2" s="30"/>
    </row>
    <row r="3" spans="1:68" ht="27" thickBot="1" x14ac:dyDescent="0.45">
      <c r="C3" s="383" t="str">
        <f>Tables!C3</f>
        <v>2020 - Alt. 1 - Revenue Traffic w/ Current Pricing Policy</v>
      </c>
      <c r="D3" s="383"/>
      <c r="E3" s="383"/>
      <c r="F3" s="383"/>
      <c r="G3" s="383"/>
      <c r="H3" s="383"/>
      <c r="I3" s="383"/>
      <c r="J3" s="383"/>
      <c r="K3" s="383"/>
      <c r="L3" s="383"/>
      <c r="M3" s="383"/>
      <c r="O3" s="383" t="str">
        <f>Tables!O3</f>
        <v>2020 - Alt. 2 - Revenue Traffic w/ new Pricing Policy</v>
      </c>
      <c r="P3" s="383"/>
      <c r="Q3" s="383"/>
      <c r="R3" s="383"/>
      <c r="S3" s="383"/>
      <c r="T3" s="383"/>
      <c r="U3" s="383"/>
      <c r="V3" s="383"/>
      <c r="W3" s="383"/>
      <c r="X3" s="383"/>
      <c r="Y3" s="383"/>
      <c r="AC3" s="383" t="str">
        <f>Tables!AC3</f>
        <v>2040 - Alt. 1 - Revenue Traffic w/ Current Pricing Policy</v>
      </c>
      <c r="AD3" s="383"/>
      <c r="AE3" s="383"/>
      <c r="AF3" s="383"/>
      <c r="AG3" s="383"/>
      <c r="AH3" s="383"/>
      <c r="AI3" s="383"/>
      <c r="AJ3" s="383"/>
      <c r="AK3" s="383"/>
      <c r="AL3" s="383"/>
      <c r="AM3" s="383"/>
      <c r="AO3" s="383" t="str">
        <f>Tables!AO3</f>
        <v>2040 - Alt. 2 - Revenue Traffic w/ new Pricing Policy</v>
      </c>
      <c r="AP3" s="383"/>
      <c r="AQ3" s="383"/>
      <c r="AR3" s="383"/>
      <c r="AS3" s="383"/>
      <c r="AT3" s="383"/>
      <c r="AU3" s="383"/>
      <c r="AV3" s="383"/>
      <c r="AW3" s="383"/>
      <c r="AX3" s="383"/>
      <c r="AY3" s="383"/>
      <c r="BA3" s="383"/>
      <c r="BB3" s="383"/>
      <c r="BC3" s="383"/>
      <c r="BD3" s="383"/>
      <c r="BE3" s="383"/>
      <c r="BF3" s="383"/>
      <c r="BG3" s="383"/>
      <c r="BH3" s="383"/>
      <c r="BI3" s="383"/>
      <c r="BJ3" s="383"/>
      <c r="BK3" s="383"/>
    </row>
    <row r="4" spans="1:68" x14ac:dyDescent="0.25">
      <c r="C4" s="369" t="s">
        <v>134</v>
      </c>
      <c r="D4" s="369"/>
      <c r="E4" s="369"/>
      <c r="F4" s="369"/>
      <c r="G4" s="369"/>
      <c r="H4" s="369"/>
      <c r="I4" s="369"/>
      <c r="J4" s="369"/>
      <c r="K4" s="369"/>
      <c r="L4" s="369"/>
      <c r="M4" s="369"/>
      <c r="O4" s="369" t="s">
        <v>134</v>
      </c>
      <c r="P4" s="369"/>
      <c r="Q4" s="369"/>
      <c r="R4" s="369"/>
      <c r="S4" s="369"/>
      <c r="T4" s="369"/>
      <c r="U4" s="369"/>
      <c r="V4" s="369"/>
      <c r="W4" s="369"/>
      <c r="X4" s="369"/>
      <c r="Y4" s="369"/>
      <c r="AC4" s="369" t="str">
        <f>C4</f>
        <v xml:space="preserve">SCENARIO:  </v>
      </c>
      <c r="AD4" s="369"/>
      <c r="AE4" s="369"/>
      <c r="AF4" s="369"/>
      <c r="AG4" s="369"/>
      <c r="AH4" s="369"/>
      <c r="AI4" s="369"/>
      <c r="AJ4" s="369"/>
      <c r="AK4" s="369"/>
      <c r="AL4" s="369"/>
      <c r="AM4" s="369"/>
      <c r="AO4" s="369" t="str">
        <f>O4</f>
        <v xml:space="preserve">SCENARIO:  </v>
      </c>
      <c r="AP4" s="369"/>
      <c r="AQ4" s="369"/>
      <c r="AR4" s="369"/>
      <c r="AS4" s="369"/>
      <c r="AT4" s="369"/>
      <c r="AU4" s="369"/>
      <c r="AV4" s="369"/>
      <c r="AW4" s="369"/>
      <c r="AX4" s="369"/>
      <c r="AY4" s="369"/>
      <c r="BA4" s="369"/>
      <c r="BB4" s="369"/>
      <c r="BC4" s="369"/>
      <c r="BD4" s="369"/>
      <c r="BE4" s="369"/>
      <c r="BF4" s="369"/>
      <c r="BG4" s="369"/>
      <c r="BH4" s="369"/>
      <c r="BI4" s="369"/>
      <c r="BJ4" s="369"/>
      <c r="BK4" s="369"/>
    </row>
    <row r="5" spans="1:68" x14ac:dyDescent="0.25">
      <c r="C5" s="27"/>
      <c r="D5" s="27"/>
      <c r="E5" s="28"/>
      <c r="F5" s="28"/>
      <c r="G5" s="28"/>
      <c r="H5" s="28"/>
      <c r="I5" s="29"/>
      <c r="J5" s="29"/>
      <c r="K5" s="29"/>
      <c r="L5" s="354"/>
      <c r="M5" s="354"/>
      <c r="O5" s="27"/>
      <c r="P5" s="27"/>
      <c r="Q5" s="28"/>
      <c r="R5" s="28"/>
      <c r="S5" s="28"/>
      <c r="T5" s="28"/>
      <c r="U5" s="29"/>
      <c r="V5" s="29"/>
      <c r="W5" s="29"/>
      <c r="X5" s="354"/>
      <c r="Y5" s="354"/>
      <c r="AC5" s="27"/>
      <c r="AD5" s="27"/>
      <c r="AE5" s="28"/>
      <c r="AF5" s="28"/>
      <c r="AG5" s="28"/>
      <c r="AH5" s="28"/>
      <c r="AI5" s="29"/>
      <c r="AJ5" s="29"/>
      <c r="AK5" s="29"/>
      <c r="AL5" s="354"/>
      <c r="AM5" s="354"/>
      <c r="AO5" s="27"/>
      <c r="AP5" s="27"/>
      <c r="AQ5" s="28"/>
      <c r="AR5" s="28"/>
      <c r="AS5" s="28"/>
      <c r="AT5" s="28"/>
      <c r="AU5" s="29"/>
      <c r="AV5" s="29"/>
      <c r="AW5" s="29"/>
      <c r="AX5" s="354"/>
      <c r="AY5" s="354"/>
      <c r="BA5" s="27"/>
      <c r="BB5" s="27"/>
      <c r="BC5" s="28"/>
      <c r="BD5" s="28"/>
      <c r="BE5" s="28"/>
      <c r="BF5" s="28"/>
      <c r="BG5" s="29"/>
      <c r="BH5" s="29"/>
      <c r="BI5" s="29"/>
      <c r="BJ5" s="30"/>
      <c r="BK5" s="30"/>
    </row>
    <row r="6" spans="1:68" ht="18" customHeight="1" x14ac:dyDescent="0.25">
      <c r="A6" s="32" t="s">
        <v>0</v>
      </c>
      <c r="C6" s="18">
        <v>1</v>
      </c>
      <c r="D6" s="367" t="str">
        <f>[2]Output!$B$1</f>
        <v>Sugarwood Mainline</v>
      </c>
      <c r="E6" s="367"/>
      <c r="F6" s="367"/>
      <c r="G6" s="367"/>
      <c r="H6" s="367"/>
      <c r="I6" s="367"/>
      <c r="J6" s="367"/>
      <c r="K6" s="367"/>
      <c r="L6" s="367"/>
      <c r="M6" s="367"/>
      <c r="O6" s="18">
        <f>C6</f>
        <v>1</v>
      </c>
      <c r="P6" s="367" t="str">
        <f>D6</f>
        <v>Sugarwood Mainline</v>
      </c>
      <c r="Q6" s="367"/>
      <c r="R6" s="367"/>
      <c r="S6" s="367"/>
      <c r="T6" s="367"/>
      <c r="U6" s="367"/>
      <c r="V6" s="367"/>
      <c r="W6" s="367"/>
      <c r="X6" s="367"/>
      <c r="Y6" s="367"/>
      <c r="AA6" s="32" t="s">
        <v>0</v>
      </c>
      <c r="AC6" s="18">
        <f>O6</f>
        <v>1</v>
      </c>
      <c r="AD6" s="367" t="str">
        <f>P6</f>
        <v>Sugarwood Mainline</v>
      </c>
      <c r="AE6" s="367"/>
      <c r="AF6" s="367"/>
      <c r="AG6" s="367"/>
      <c r="AH6" s="367"/>
      <c r="AI6" s="367"/>
      <c r="AJ6" s="367"/>
      <c r="AK6" s="367"/>
      <c r="AL6" s="367"/>
      <c r="AM6" s="367"/>
      <c r="AO6" s="18">
        <f>AC6</f>
        <v>1</v>
      </c>
      <c r="AP6" s="367" t="str">
        <f>AD6</f>
        <v>Sugarwood Mainline</v>
      </c>
      <c r="AQ6" s="367"/>
      <c r="AR6" s="367"/>
      <c r="AS6" s="367"/>
      <c r="AT6" s="367"/>
      <c r="AU6" s="367"/>
      <c r="AV6" s="367"/>
      <c r="AW6" s="367"/>
      <c r="AX6" s="367"/>
      <c r="AY6" s="367"/>
      <c r="BA6" s="18"/>
      <c r="BB6" s="367"/>
      <c r="BC6" s="367"/>
      <c r="BD6" s="367"/>
      <c r="BE6" s="367"/>
      <c r="BF6" s="367"/>
      <c r="BG6" s="367"/>
      <c r="BH6" s="367"/>
      <c r="BI6" s="367"/>
      <c r="BJ6" s="367"/>
      <c r="BK6" s="367"/>
    </row>
    <row r="7" spans="1:68" ht="15.75" thickBot="1" x14ac:dyDescent="0.3">
      <c r="C7" s="371" t="s">
        <v>1</v>
      </c>
      <c r="D7" s="372"/>
      <c r="E7" s="372"/>
      <c r="F7" s="372"/>
      <c r="G7" s="372"/>
      <c r="H7" s="372"/>
      <c r="I7" s="372"/>
      <c r="J7" s="372"/>
      <c r="K7" s="373"/>
      <c r="L7" s="385" t="s">
        <v>159</v>
      </c>
      <c r="M7" s="386"/>
      <c r="O7" s="371" t="s">
        <v>1</v>
      </c>
      <c r="P7" s="372"/>
      <c r="Q7" s="372"/>
      <c r="R7" s="372"/>
      <c r="S7" s="372"/>
      <c r="T7" s="372"/>
      <c r="U7" s="372"/>
      <c r="V7" s="372"/>
      <c r="W7" s="373"/>
      <c r="X7" s="385" t="str">
        <f>L7</f>
        <v>V/C Ratio</v>
      </c>
      <c r="Y7" s="386"/>
      <c r="AC7" s="371" t="s">
        <v>1</v>
      </c>
      <c r="AD7" s="372"/>
      <c r="AE7" s="372"/>
      <c r="AF7" s="372"/>
      <c r="AG7" s="372"/>
      <c r="AH7" s="372"/>
      <c r="AI7" s="372"/>
      <c r="AJ7" s="372"/>
      <c r="AK7" s="373"/>
      <c r="AL7" s="385" t="str">
        <f>X7</f>
        <v>V/C Ratio</v>
      </c>
      <c r="AM7" s="386"/>
      <c r="AO7" s="371" t="s">
        <v>1</v>
      </c>
      <c r="AP7" s="372"/>
      <c r="AQ7" s="372"/>
      <c r="AR7" s="372"/>
      <c r="AS7" s="372"/>
      <c r="AT7" s="372"/>
      <c r="AU7" s="372"/>
      <c r="AV7" s="372"/>
      <c r="AW7" s="373"/>
      <c r="AX7" s="385" t="str">
        <f>AL7</f>
        <v>V/C Ratio</v>
      </c>
      <c r="AY7" s="386"/>
      <c r="BA7" s="371"/>
      <c r="BB7" s="372"/>
      <c r="BC7" s="372"/>
      <c r="BD7" s="372"/>
      <c r="BE7" s="372"/>
      <c r="BF7" s="372"/>
      <c r="BG7" s="372"/>
      <c r="BH7" s="372"/>
      <c r="BI7" s="373"/>
      <c r="BJ7" s="376"/>
      <c r="BK7" s="377"/>
    </row>
    <row r="8" spans="1:68" ht="15" customHeight="1" x14ac:dyDescent="0.25">
      <c r="A8" s="347" t="s">
        <v>9</v>
      </c>
      <c r="C8" s="378" t="s">
        <v>12</v>
      </c>
      <c r="D8" s="378"/>
      <c r="E8" s="374" t="s">
        <v>11</v>
      </c>
      <c r="F8" s="374"/>
      <c r="G8" s="366" t="s">
        <v>3</v>
      </c>
      <c r="H8" s="366"/>
      <c r="I8" s="366"/>
      <c r="J8" s="374" t="s">
        <v>11</v>
      </c>
      <c r="K8" s="374"/>
      <c r="L8" s="374"/>
      <c r="M8" s="374"/>
      <c r="O8" s="378" t="s">
        <v>12</v>
      </c>
      <c r="P8" s="378"/>
      <c r="Q8" s="374" t="s">
        <v>11</v>
      </c>
      <c r="R8" s="374"/>
      <c r="S8" s="366" t="s">
        <v>3</v>
      </c>
      <c r="T8" s="366"/>
      <c r="U8" s="366"/>
      <c r="V8" s="374" t="s">
        <v>11</v>
      </c>
      <c r="W8" s="374"/>
      <c r="X8" s="374"/>
      <c r="Y8" s="374"/>
      <c r="AA8" s="347" t="s">
        <v>9</v>
      </c>
      <c r="AC8" s="378" t="s">
        <v>12</v>
      </c>
      <c r="AD8" s="378"/>
      <c r="AE8" s="374" t="s">
        <v>11</v>
      </c>
      <c r="AF8" s="374"/>
      <c r="AG8" s="366" t="s">
        <v>3</v>
      </c>
      <c r="AH8" s="366"/>
      <c r="AI8" s="366"/>
      <c r="AJ8" s="374" t="s">
        <v>11</v>
      </c>
      <c r="AK8" s="374"/>
      <c r="AL8" s="374"/>
      <c r="AM8" s="374"/>
      <c r="AO8" s="378" t="s">
        <v>12</v>
      </c>
      <c r="AP8" s="378"/>
      <c r="AQ8" s="374" t="s">
        <v>11</v>
      </c>
      <c r="AR8" s="374"/>
      <c r="AS8" s="366" t="s">
        <v>3</v>
      </c>
      <c r="AT8" s="366"/>
      <c r="AU8" s="366"/>
      <c r="AV8" s="374" t="s">
        <v>11</v>
      </c>
      <c r="AW8" s="374"/>
      <c r="AX8" s="374"/>
      <c r="AY8" s="374"/>
      <c r="BA8" s="378"/>
      <c r="BB8" s="378"/>
      <c r="BC8" s="374"/>
      <c r="BD8" s="374"/>
      <c r="BE8" s="366"/>
      <c r="BF8" s="366"/>
      <c r="BG8" s="366"/>
      <c r="BH8" s="374"/>
      <c r="BI8" s="374"/>
      <c r="BJ8" s="374"/>
      <c r="BK8" s="374"/>
    </row>
    <row r="9" spans="1:68" x14ac:dyDescent="0.25">
      <c r="A9" s="3" t="s">
        <v>10</v>
      </c>
      <c r="C9" s="379" t="s">
        <v>2</v>
      </c>
      <c r="D9" s="379"/>
      <c r="E9" s="380" t="s">
        <v>2</v>
      </c>
      <c r="F9" s="380"/>
      <c r="G9" s="365" t="s">
        <v>2</v>
      </c>
      <c r="H9" s="365"/>
      <c r="I9" s="365"/>
      <c r="J9" s="375" t="s">
        <v>13</v>
      </c>
      <c r="K9" s="375"/>
      <c r="L9" s="355"/>
      <c r="M9" s="355"/>
      <c r="O9" s="379" t="s">
        <v>2</v>
      </c>
      <c r="P9" s="379"/>
      <c r="Q9" s="380" t="s">
        <v>2</v>
      </c>
      <c r="R9" s="380"/>
      <c r="S9" s="365" t="s">
        <v>2</v>
      </c>
      <c r="T9" s="365"/>
      <c r="U9" s="365"/>
      <c r="V9" s="375" t="s">
        <v>13</v>
      </c>
      <c r="W9" s="375"/>
      <c r="X9" s="355"/>
      <c r="Y9" s="355"/>
      <c r="AA9" s="3" t="s">
        <v>10</v>
      </c>
      <c r="AC9" s="379" t="s">
        <v>2</v>
      </c>
      <c r="AD9" s="379"/>
      <c r="AE9" s="380" t="s">
        <v>2</v>
      </c>
      <c r="AF9" s="380"/>
      <c r="AG9" s="365" t="s">
        <v>2</v>
      </c>
      <c r="AH9" s="365"/>
      <c r="AI9" s="365"/>
      <c r="AJ9" s="375" t="s">
        <v>13</v>
      </c>
      <c r="AK9" s="375"/>
      <c r="AL9" s="355"/>
      <c r="AM9" s="355"/>
      <c r="AO9" s="379" t="s">
        <v>2</v>
      </c>
      <c r="AP9" s="379"/>
      <c r="AQ9" s="380" t="s">
        <v>2</v>
      </c>
      <c r="AR9" s="380"/>
      <c r="AS9" s="365" t="s">
        <v>2</v>
      </c>
      <c r="AT9" s="365"/>
      <c r="AU9" s="365"/>
      <c r="AV9" s="375" t="s">
        <v>13</v>
      </c>
      <c r="AW9" s="375"/>
      <c r="AX9" s="355"/>
      <c r="AY9" s="355"/>
      <c r="BA9" s="379"/>
      <c r="BB9" s="379"/>
      <c r="BC9" s="380"/>
      <c r="BD9" s="380"/>
      <c r="BE9" s="365"/>
      <c r="BF9" s="365"/>
      <c r="BG9" s="365"/>
      <c r="BH9" s="375"/>
      <c r="BI9" s="375"/>
      <c r="BJ9" s="11"/>
      <c r="BK9" s="11"/>
    </row>
    <row r="10" spans="1:68" x14ac:dyDescent="0.25">
      <c r="A10" s="1" t="s">
        <v>8</v>
      </c>
      <c r="C10" s="6" t="s">
        <v>4</v>
      </c>
      <c r="D10" s="6" t="s">
        <v>5</v>
      </c>
      <c r="E10" s="4" t="s">
        <v>4</v>
      </c>
      <c r="F10" s="4" t="s">
        <v>5</v>
      </c>
      <c r="G10" s="249" t="s">
        <v>4</v>
      </c>
      <c r="H10" s="249" t="s">
        <v>5</v>
      </c>
      <c r="I10" s="35" t="s">
        <v>2</v>
      </c>
      <c r="J10" s="12" t="s">
        <v>4</v>
      </c>
      <c r="K10" s="12" t="s">
        <v>5</v>
      </c>
      <c r="L10" s="356" t="s">
        <v>4</v>
      </c>
      <c r="M10" s="356" t="s">
        <v>5</v>
      </c>
      <c r="O10" s="6" t="s">
        <v>4</v>
      </c>
      <c r="P10" s="6" t="s">
        <v>5</v>
      </c>
      <c r="Q10" s="4" t="s">
        <v>4</v>
      </c>
      <c r="R10" s="4" t="s">
        <v>5</v>
      </c>
      <c r="S10" s="249" t="s">
        <v>4</v>
      </c>
      <c r="T10" s="249" t="s">
        <v>5</v>
      </c>
      <c r="U10" s="35" t="s">
        <v>2</v>
      </c>
      <c r="V10" s="12" t="s">
        <v>4</v>
      </c>
      <c r="W10" s="12" t="s">
        <v>5</v>
      </c>
      <c r="X10" s="356" t="s">
        <v>4</v>
      </c>
      <c r="Y10" s="356" t="s">
        <v>5</v>
      </c>
      <c r="AA10" s="1" t="s">
        <v>8</v>
      </c>
      <c r="AC10" s="6" t="s">
        <v>4</v>
      </c>
      <c r="AD10" s="6" t="s">
        <v>5</v>
      </c>
      <c r="AE10" s="4" t="s">
        <v>4</v>
      </c>
      <c r="AF10" s="4" t="s">
        <v>5</v>
      </c>
      <c r="AG10" s="249" t="s">
        <v>4</v>
      </c>
      <c r="AH10" s="249" t="s">
        <v>5</v>
      </c>
      <c r="AI10" s="35" t="s">
        <v>2</v>
      </c>
      <c r="AJ10" s="12" t="s">
        <v>4</v>
      </c>
      <c r="AK10" s="12" t="s">
        <v>5</v>
      </c>
      <c r="AL10" s="356" t="s">
        <v>4</v>
      </c>
      <c r="AM10" s="356" t="s">
        <v>5</v>
      </c>
      <c r="AO10" s="6" t="s">
        <v>4</v>
      </c>
      <c r="AP10" s="6" t="s">
        <v>5</v>
      </c>
      <c r="AQ10" s="4" t="s">
        <v>4</v>
      </c>
      <c r="AR10" s="4" t="s">
        <v>5</v>
      </c>
      <c r="AS10" s="249" t="s">
        <v>4</v>
      </c>
      <c r="AT10" s="249" t="s">
        <v>5</v>
      </c>
      <c r="AU10" s="35" t="s">
        <v>2</v>
      </c>
      <c r="AV10" s="12" t="s">
        <v>4</v>
      </c>
      <c r="AW10" s="12" t="s">
        <v>5</v>
      </c>
      <c r="AX10" s="356" t="s">
        <v>4</v>
      </c>
      <c r="AY10" s="356" t="s">
        <v>5</v>
      </c>
      <c r="BA10" s="6"/>
      <c r="BB10" s="6"/>
      <c r="BC10" s="4"/>
      <c r="BD10" s="4"/>
      <c r="BE10" s="249"/>
      <c r="BF10" s="249"/>
      <c r="BG10" s="35"/>
      <c r="BH10" s="12"/>
      <c r="BI10" s="12"/>
      <c r="BJ10" s="12"/>
      <c r="BK10" s="12"/>
      <c r="BM10" s="340"/>
      <c r="BN10" s="341"/>
      <c r="BO10" s="339"/>
      <c r="BP10" s="339"/>
    </row>
    <row r="11" spans="1:68" x14ac:dyDescent="0.25">
      <c r="A11" s="33">
        <v>1</v>
      </c>
      <c r="C11" s="5">
        <f>[3]Output!B6</f>
        <v>225</v>
      </c>
      <c r="D11" s="5">
        <f>[3]Output!C6</f>
        <v>74</v>
      </c>
      <c r="E11" s="8">
        <f>[3]Output!D6</f>
        <v>7</v>
      </c>
      <c r="F11" s="8">
        <f>[3]Output!E6</f>
        <v>2</v>
      </c>
      <c r="G11" s="22">
        <f>C11+E11</f>
        <v>232</v>
      </c>
      <c r="H11" s="22">
        <f>D11+F11</f>
        <v>76</v>
      </c>
      <c r="I11" s="250">
        <f>H11+G11</f>
        <v>308</v>
      </c>
      <c r="J11" s="36">
        <f t="shared" ref="J11:K35" si="0">E11/(C11+E11)</f>
        <v>3.017241379310345E-2</v>
      </c>
      <c r="K11" s="36">
        <f t="shared" si="0"/>
        <v>2.6315789473684209E-2</v>
      </c>
      <c r="L11" s="357">
        <f>[3]Output!K6</f>
        <v>0</v>
      </c>
      <c r="M11" s="357">
        <f>[3]Output!L6</f>
        <v>0</v>
      </c>
      <c r="O11" s="5">
        <f>[4]Output!B6</f>
        <v>196</v>
      </c>
      <c r="P11" s="5">
        <f>[4]Output!C6</f>
        <v>46</v>
      </c>
      <c r="Q11" s="8">
        <f>[4]Output!D6</f>
        <v>8</v>
      </c>
      <c r="R11" s="8">
        <f>[4]Output!E6</f>
        <v>2</v>
      </c>
      <c r="S11" s="22">
        <f>O11+Q11</f>
        <v>204</v>
      </c>
      <c r="T11" s="22">
        <f>P11+R11</f>
        <v>48</v>
      </c>
      <c r="U11" s="250">
        <f>T11+S11</f>
        <v>252</v>
      </c>
      <c r="V11" s="36">
        <f t="shared" ref="V11:W35" si="1">Q11/(O11+Q11)</f>
        <v>3.9215686274509803E-2</v>
      </c>
      <c r="W11" s="36">
        <f t="shared" si="1"/>
        <v>4.1666666666666664E-2</v>
      </c>
      <c r="X11" s="357">
        <f>[4]Output!K6</f>
        <v>0</v>
      </c>
      <c r="Y11" s="357">
        <f>[4]Output!L6</f>
        <v>0</v>
      </c>
      <c r="AA11" s="312">
        <v>1</v>
      </c>
      <c r="AC11" s="5">
        <f>[2]Output!B6</f>
        <v>400</v>
      </c>
      <c r="AD11" s="5">
        <f>[2]Output!C6</f>
        <v>153</v>
      </c>
      <c r="AE11" s="8">
        <f>[2]Output!D6</f>
        <v>12</v>
      </c>
      <c r="AF11" s="8">
        <f>[2]Output!E6</f>
        <v>5</v>
      </c>
      <c r="AG11" s="22">
        <f>AC11+AE11</f>
        <v>412</v>
      </c>
      <c r="AH11" s="22">
        <f>AD11+AF11</f>
        <v>158</v>
      </c>
      <c r="AI11" s="250">
        <f>AH11+AG11</f>
        <v>570</v>
      </c>
      <c r="AJ11" s="36">
        <f t="shared" ref="AJ11:AK35" si="2">AE11/(AC11+AE11)</f>
        <v>2.9126213592233011E-2</v>
      </c>
      <c r="AK11" s="36">
        <f t="shared" si="2"/>
        <v>3.1645569620253167E-2</v>
      </c>
      <c r="AL11" s="357">
        <f>[2]Output!K6</f>
        <v>0.01</v>
      </c>
      <c r="AM11" s="357">
        <f>[2]Output!L6</f>
        <v>0</v>
      </c>
      <c r="AO11" s="5">
        <f>[5]Output!B6</f>
        <v>397</v>
      </c>
      <c r="AP11" s="5">
        <f>[5]Output!C6</f>
        <v>151</v>
      </c>
      <c r="AQ11" s="8">
        <f>[5]Output!D6</f>
        <v>16</v>
      </c>
      <c r="AR11" s="8">
        <f>[5]Output!E6</f>
        <v>6</v>
      </c>
      <c r="AS11" s="22">
        <f>AO11+AQ11</f>
        <v>413</v>
      </c>
      <c r="AT11" s="22">
        <f>AP11+AR11</f>
        <v>157</v>
      </c>
      <c r="AU11" s="250">
        <f>AT11+AS11</f>
        <v>570</v>
      </c>
      <c r="AV11" s="36">
        <f t="shared" ref="AV11:AW35" si="3">AQ11/(AO11+AQ11)</f>
        <v>3.8740920096852302E-2</v>
      </c>
      <c r="AW11" s="36">
        <f t="shared" si="3"/>
        <v>3.8216560509554139E-2</v>
      </c>
      <c r="AX11" s="357">
        <f>[5]Output!K6</f>
        <v>0.01</v>
      </c>
      <c r="AY11" s="357">
        <f>[5]Output!L6</f>
        <v>0</v>
      </c>
      <c r="BE11" s="22"/>
      <c r="BF11" s="22"/>
      <c r="BG11" s="250"/>
      <c r="BH11" s="36"/>
      <c r="BI11" s="36"/>
      <c r="BM11" s="342"/>
      <c r="BN11" s="343"/>
      <c r="BO11" s="311"/>
    </row>
    <row r="12" spans="1:68" x14ac:dyDescent="0.25">
      <c r="A12" s="33">
        <v>2</v>
      </c>
      <c r="C12" s="5">
        <f>[3]Output!B7</f>
        <v>116</v>
      </c>
      <c r="D12" s="5">
        <f>[3]Output!C7</f>
        <v>53</v>
      </c>
      <c r="E12" s="8">
        <f>[3]Output!D7</f>
        <v>3</v>
      </c>
      <c r="F12" s="8">
        <f>[3]Output!E7</f>
        <v>2</v>
      </c>
      <c r="G12" s="22">
        <f t="shared" ref="G12:H34" si="4">C12+E12</f>
        <v>119</v>
      </c>
      <c r="H12" s="22">
        <f t="shared" si="4"/>
        <v>55</v>
      </c>
      <c r="I12" s="250">
        <f t="shared" ref="I12:I34" si="5">H12+G12</f>
        <v>174</v>
      </c>
      <c r="J12" s="36">
        <f t="shared" si="0"/>
        <v>2.5210084033613446E-2</v>
      </c>
      <c r="K12" s="36">
        <f t="shared" si="0"/>
        <v>3.6363636363636362E-2</v>
      </c>
      <c r="L12" s="357">
        <f>[3]Output!K7</f>
        <v>0</v>
      </c>
      <c r="M12" s="357">
        <f>[3]Output!L7</f>
        <v>0</v>
      </c>
      <c r="O12" s="5">
        <f>[4]Output!B7</f>
        <v>88</v>
      </c>
      <c r="P12" s="5">
        <f>[4]Output!C7</f>
        <v>26</v>
      </c>
      <c r="Q12" s="8">
        <f>[4]Output!D7</f>
        <v>4</v>
      </c>
      <c r="R12" s="8">
        <f>[4]Output!E7</f>
        <v>1</v>
      </c>
      <c r="S12" s="22">
        <f t="shared" ref="S12:T34" si="6">O12+Q12</f>
        <v>92</v>
      </c>
      <c r="T12" s="22">
        <f t="shared" si="6"/>
        <v>27</v>
      </c>
      <c r="U12" s="250">
        <f t="shared" ref="U12:U34" si="7">T12+S12</f>
        <v>119</v>
      </c>
      <c r="V12" s="36">
        <f t="shared" si="1"/>
        <v>4.3478260869565216E-2</v>
      </c>
      <c r="W12" s="36">
        <f t="shared" si="1"/>
        <v>3.7037037037037035E-2</v>
      </c>
      <c r="X12" s="357">
        <f>[4]Output!K7</f>
        <v>0</v>
      </c>
      <c r="Y12" s="357">
        <f>[4]Output!L7</f>
        <v>0</v>
      </c>
      <c r="AA12" s="312">
        <v>2</v>
      </c>
      <c r="AC12" s="5">
        <f>[2]Output!B7</f>
        <v>222</v>
      </c>
      <c r="AD12" s="5">
        <f>[2]Output!C7</f>
        <v>120</v>
      </c>
      <c r="AE12" s="8">
        <f>[2]Output!D7</f>
        <v>7</v>
      </c>
      <c r="AF12" s="8">
        <f>[2]Output!E7</f>
        <v>4</v>
      </c>
      <c r="AG12" s="22">
        <f t="shared" ref="AG12:AH34" si="8">AC12+AE12</f>
        <v>229</v>
      </c>
      <c r="AH12" s="22">
        <f t="shared" si="8"/>
        <v>124</v>
      </c>
      <c r="AI12" s="250">
        <f t="shared" ref="AI12:AI34" si="9">AH12+AG12</f>
        <v>353</v>
      </c>
      <c r="AJ12" s="36">
        <f t="shared" si="2"/>
        <v>3.0567685589519649E-2</v>
      </c>
      <c r="AK12" s="36">
        <f t="shared" si="2"/>
        <v>3.2258064516129031E-2</v>
      </c>
      <c r="AL12" s="357">
        <f>[2]Output!K7</f>
        <v>0</v>
      </c>
      <c r="AM12" s="357">
        <f>[2]Output!L7</f>
        <v>0</v>
      </c>
      <c r="AO12" s="5">
        <f>[5]Output!B7</f>
        <v>220</v>
      </c>
      <c r="AP12" s="5">
        <f>[5]Output!C7</f>
        <v>119</v>
      </c>
      <c r="AQ12" s="8">
        <f>[5]Output!D7</f>
        <v>9</v>
      </c>
      <c r="AR12" s="8">
        <f>[5]Output!E7</f>
        <v>5</v>
      </c>
      <c r="AS12" s="22">
        <f t="shared" ref="AS12:AT34" si="10">AO12+AQ12</f>
        <v>229</v>
      </c>
      <c r="AT12" s="22">
        <f t="shared" si="10"/>
        <v>124</v>
      </c>
      <c r="AU12" s="250">
        <f t="shared" ref="AU12:AU34" si="11">AT12+AS12</f>
        <v>353</v>
      </c>
      <c r="AV12" s="36">
        <f t="shared" si="3"/>
        <v>3.9301310043668124E-2</v>
      </c>
      <c r="AW12" s="36">
        <f t="shared" si="3"/>
        <v>4.0322580645161289E-2</v>
      </c>
      <c r="AX12" s="357">
        <f>[5]Output!K7</f>
        <v>0</v>
      </c>
      <c r="AY12" s="357">
        <f>[5]Output!L7</f>
        <v>0</v>
      </c>
      <c r="BE12" s="22"/>
      <c r="BF12" s="22"/>
      <c r="BG12" s="250"/>
      <c r="BH12" s="36"/>
      <c r="BI12" s="36"/>
      <c r="BM12" s="342"/>
      <c r="BN12" s="343"/>
      <c r="BO12" s="311"/>
    </row>
    <row r="13" spans="1:68" x14ac:dyDescent="0.25">
      <c r="A13" s="33">
        <v>3</v>
      </c>
      <c r="C13" s="5">
        <f>[3]Output!B8</f>
        <v>72</v>
      </c>
      <c r="D13" s="5">
        <f>[3]Output!C8</f>
        <v>49</v>
      </c>
      <c r="E13" s="8">
        <f>[3]Output!D8</f>
        <v>2</v>
      </c>
      <c r="F13" s="8">
        <f>[3]Output!E8</f>
        <v>2</v>
      </c>
      <c r="G13" s="22">
        <f t="shared" si="4"/>
        <v>74</v>
      </c>
      <c r="H13" s="22">
        <f t="shared" si="4"/>
        <v>51</v>
      </c>
      <c r="I13" s="250">
        <f t="shared" si="5"/>
        <v>125</v>
      </c>
      <c r="J13" s="36">
        <f t="shared" si="0"/>
        <v>2.7027027027027029E-2</v>
      </c>
      <c r="K13" s="36">
        <f t="shared" si="0"/>
        <v>3.9215686274509803E-2</v>
      </c>
      <c r="L13" s="357">
        <f>[3]Output!K8</f>
        <v>0</v>
      </c>
      <c r="M13" s="357">
        <f>[3]Output!L8</f>
        <v>0</v>
      </c>
      <c r="O13" s="5">
        <f>[4]Output!B8</f>
        <v>45</v>
      </c>
      <c r="P13" s="5">
        <f>[4]Output!C8</f>
        <v>22</v>
      </c>
      <c r="Q13" s="8">
        <f>[4]Output!D8</f>
        <v>2</v>
      </c>
      <c r="R13" s="8">
        <f>[4]Output!E8</f>
        <v>1</v>
      </c>
      <c r="S13" s="22">
        <f t="shared" si="6"/>
        <v>47</v>
      </c>
      <c r="T13" s="22">
        <f t="shared" si="6"/>
        <v>23</v>
      </c>
      <c r="U13" s="250">
        <f t="shared" si="7"/>
        <v>70</v>
      </c>
      <c r="V13" s="36">
        <f t="shared" si="1"/>
        <v>4.2553191489361701E-2</v>
      </c>
      <c r="W13" s="36">
        <f t="shared" si="1"/>
        <v>4.3478260869565216E-2</v>
      </c>
      <c r="X13" s="357">
        <f>[4]Output!K8</f>
        <v>0</v>
      </c>
      <c r="Y13" s="357">
        <f>[4]Output!L8</f>
        <v>0</v>
      </c>
      <c r="AA13" s="312">
        <v>3</v>
      </c>
      <c r="AC13" s="5">
        <f>[2]Output!B8</f>
        <v>150</v>
      </c>
      <c r="AD13" s="5">
        <f>[2]Output!C8</f>
        <v>113</v>
      </c>
      <c r="AE13" s="8">
        <f>[2]Output!D8</f>
        <v>5</v>
      </c>
      <c r="AF13" s="8">
        <f>[2]Output!E8</f>
        <v>4</v>
      </c>
      <c r="AG13" s="22">
        <f t="shared" si="8"/>
        <v>155</v>
      </c>
      <c r="AH13" s="22">
        <f t="shared" si="8"/>
        <v>117</v>
      </c>
      <c r="AI13" s="250">
        <f t="shared" si="9"/>
        <v>272</v>
      </c>
      <c r="AJ13" s="36">
        <f t="shared" si="2"/>
        <v>3.2258064516129031E-2</v>
      </c>
      <c r="AK13" s="36">
        <f t="shared" si="2"/>
        <v>3.4188034188034191E-2</v>
      </c>
      <c r="AL13" s="357">
        <f>[2]Output!K8</f>
        <v>0</v>
      </c>
      <c r="AM13" s="357">
        <f>[2]Output!L8</f>
        <v>0</v>
      </c>
      <c r="AO13" s="5">
        <f>[5]Output!B8</f>
        <v>149</v>
      </c>
      <c r="AP13" s="5">
        <f>[5]Output!C8</f>
        <v>112</v>
      </c>
      <c r="AQ13" s="8">
        <f>[5]Output!D8</f>
        <v>6</v>
      </c>
      <c r="AR13" s="8">
        <f>[5]Output!E8</f>
        <v>5</v>
      </c>
      <c r="AS13" s="22">
        <f t="shared" si="10"/>
        <v>155</v>
      </c>
      <c r="AT13" s="22">
        <f t="shared" si="10"/>
        <v>117</v>
      </c>
      <c r="AU13" s="250">
        <f t="shared" si="11"/>
        <v>272</v>
      </c>
      <c r="AV13" s="36">
        <f t="shared" si="3"/>
        <v>3.870967741935484E-2</v>
      </c>
      <c r="AW13" s="36">
        <f t="shared" si="3"/>
        <v>4.2735042735042736E-2</v>
      </c>
      <c r="AX13" s="357">
        <f>[5]Output!K8</f>
        <v>0</v>
      </c>
      <c r="AY13" s="357">
        <f>[5]Output!L8</f>
        <v>0</v>
      </c>
      <c r="BE13" s="22"/>
      <c r="BF13" s="22"/>
      <c r="BG13" s="250"/>
      <c r="BH13" s="36"/>
      <c r="BI13" s="36"/>
      <c r="BM13" s="342"/>
      <c r="BN13" s="343"/>
      <c r="BO13" s="311"/>
    </row>
    <row r="14" spans="1:68" x14ac:dyDescent="0.25">
      <c r="A14" s="33">
        <v>4</v>
      </c>
      <c r="C14" s="5">
        <f>[3]Output!B9</f>
        <v>65</v>
      </c>
      <c r="D14" s="5">
        <f>[3]Output!C9</f>
        <v>100</v>
      </c>
      <c r="E14" s="8">
        <f>[3]Output!D9</f>
        <v>2</v>
      </c>
      <c r="F14" s="8">
        <f>[3]Output!E9</f>
        <v>3</v>
      </c>
      <c r="G14" s="22">
        <f t="shared" si="4"/>
        <v>67</v>
      </c>
      <c r="H14" s="22">
        <f t="shared" si="4"/>
        <v>103</v>
      </c>
      <c r="I14" s="250">
        <f t="shared" si="5"/>
        <v>170</v>
      </c>
      <c r="J14" s="36">
        <f t="shared" si="0"/>
        <v>2.9850746268656716E-2</v>
      </c>
      <c r="K14" s="36">
        <f t="shared" si="0"/>
        <v>2.9126213592233011E-2</v>
      </c>
      <c r="L14" s="357">
        <f>[3]Output!K9</f>
        <v>0</v>
      </c>
      <c r="M14" s="357">
        <f>[3]Output!L9</f>
        <v>0</v>
      </c>
      <c r="O14" s="5">
        <f>[4]Output!B9</f>
        <v>38</v>
      </c>
      <c r="P14" s="5">
        <f>[4]Output!C9</f>
        <v>72</v>
      </c>
      <c r="Q14" s="8">
        <f>[4]Output!D9</f>
        <v>2</v>
      </c>
      <c r="R14" s="8">
        <f>[4]Output!E9</f>
        <v>3</v>
      </c>
      <c r="S14" s="22">
        <f t="shared" si="6"/>
        <v>40</v>
      </c>
      <c r="T14" s="22">
        <f t="shared" si="6"/>
        <v>75</v>
      </c>
      <c r="U14" s="250">
        <f t="shared" si="7"/>
        <v>115</v>
      </c>
      <c r="V14" s="36">
        <f t="shared" si="1"/>
        <v>0.05</v>
      </c>
      <c r="W14" s="36">
        <f t="shared" si="1"/>
        <v>0.04</v>
      </c>
      <c r="X14" s="357">
        <f>[4]Output!K9</f>
        <v>0</v>
      </c>
      <c r="Y14" s="357">
        <f>[4]Output!L9</f>
        <v>0</v>
      </c>
      <c r="AA14" s="312">
        <v>4</v>
      </c>
      <c r="AC14" s="5">
        <f>[2]Output!B9</f>
        <v>139</v>
      </c>
      <c r="AD14" s="5">
        <f>[2]Output!C9</f>
        <v>196</v>
      </c>
      <c r="AE14" s="8">
        <f>[2]Output!D9</f>
        <v>4</v>
      </c>
      <c r="AF14" s="8">
        <f>[2]Output!E9</f>
        <v>6</v>
      </c>
      <c r="AG14" s="22">
        <f t="shared" si="8"/>
        <v>143</v>
      </c>
      <c r="AH14" s="22">
        <f t="shared" si="8"/>
        <v>202</v>
      </c>
      <c r="AI14" s="250">
        <f t="shared" si="9"/>
        <v>345</v>
      </c>
      <c r="AJ14" s="36">
        <f t="shared" si="2"/>
        <v>2.7972027972027972E-2</v>
      </c>
      <c r="AK14" s="36">
        <f t="shared" si="2"/>
        <v>2.9702970297029702E-2</v>
      </c>
      <c r="AL14" s="357">
        <f>[2]Output!K9</f>
        <v>0</v>
      </c>
      <c r="AM14" s="357">
        <f>[2]Output!L9</f>
        <v>0</v>
      </c>
      <c r="AO14" s="5">
        <f>[5]Output!B9</f>
        <v>138</v>
      </c>
      <c r="AP14" s="5">
        <f>[5]Output!C9</f>
        <v>194</v>
      </c>
      <c r="AQ14" s="8">
        <f>[5]Output!D9</f>
        <v>5</v>
      </c>
      <c r="AR14" s="8">
        <f>[5]Output!E9</f>
        <v>8</v>
      </c>
      <c r="AS14" s="22">
        <f t="shared" si="10"/>
        <v>143</v>
      </c>
      <c r="AT14" s="22">
        <f t="shared" si="10"/>
        <v>202</v>
      </c>
      <c r="AU14" s="250">
        <f t="shared" si="11"/>
        <v>345</v>
      </c>
      <c r="AV14" s="36">
        <f t="shared" si="3"/>
        <v>3.4965034965034968E-2</v>
      </c>
      <c r="AW14" s="36">
        <f t="shared" si="3"/>
        <v>3.9603960396039604E-2</v>
      </c>
      <c r="AX14" s="357">
        <f>[5]Output!K9</f>
        <v>0</v>
      </c>
      <c r="AY14" s="357">
        <f>[5]Output!L9</f>
        <v>0</v>
      </c>
      <c r="BE14" s="22"/>
      <c r="BF14" s="22"/>
      <c r="BG14" s="250"/>
      <c r="BH14" s="36"/>
      <c r="BI14" s="36"/>
      <c r="BM14" s="342"/>
      <c r="BN14" s="343"/>
      <c r="BO14" s="311"/>
    </row>
    <row r="15" spans="1:68" x14ac:dyDescent="0.25">
      <c r="A15" s="33">
        <v>5</v>
      </c>
      <c r="C15" s="5">
        <f>[3]Output!B10</f>
        <v>97</v>
      </c>
      <c r="D15" s="5">
        <f>[3]Output!C10</f>
        <v>277</v>
      </c>
      <c r="E15" s="8">
        <f>[3]Output!D10</f>
        <v>3</v>
      </c>
      <c r="F15" s="8">
        <f>[3]Output!E10</f>
        <v>9</v>
      </c>
      <c r="G15" s="22">
        <f t="shared" si="4"/>
        <v>100</v>
      </c>
      <c r="H15" s="22">
        <f t="shared" si="4"/>
        <v>286</v>
      </c>
      <c r="I15" s="250">
        <f t="shared" si="5"/>
        <v>386</v>
      </c>
      <c r="J15" s="36">
        <f t="shared" si="0"/>
        <v>0.03</v>
      </c>
      <c r="K15" s="36">
        <f t="shared" si="0"/>
        <v>3.1468531468531472E-2</v>
      </c>
      <c r="L15" s="357">
        <f>[3]Output!K10</f>
        <v>0</v>
      </c>
      <c r="M15" s="357">
        <f>[3]Output!L10</f>
        <v>0</v>
      </c>
      <c r="O15" s="5">
        <f>[4]Output!B10</f>
        <v>69</v>
      </c>
      <c r="P15" s="5">
        <f>[4]Output!C10</f>
        <v>248</v>
      </c>
      <c r="Q15" s="8">
        <f>[4]Output!D10</f>
        <v>3</v>
      </c>
      <c r="R15" s="8">
        <f>[4]Output!E10</f>
        <v>11</v>
      </c>
      <c r="S15" s="22">
        <f t="shared" si="6"/>
        <v>72</v>
      </c>
      <c r="T15" s="22">
        <f t="shared" si="6"/>
        <v>259</v>
      </c>
      <c r="U15" s="250">
        <f t="shared" si="7"/>
        <v>331</v>
      </c>
      <c r="V15" s="36">
        <f t="shared" si="1"/>
        <v>4.1666666666666664E-2</v>
      </c>
      <c r="W15" s="36">
        <f t="shared" si="1"/>
        <v>4.2471042471042469E-2</v>
      </c>
      <c r="X15" s="357">
        <f>[4]Output!K10</f>
        <v>0</v>
      </c>
      <c r="Y15" s="357">
        <f>[4]Output!L10</f>
        <v>0.01</v>
      </c>
      <c r="AA15" s="312">
        <v>5</v>
      </c>
      <c r="AC15" s="5">
        <f>[2]Output!B10</f>
        <v>191</v>
      </c>
      <c r="AD15" s="5">
        <f>[2]Output!C10</f>
        <v>486</v>
      </c>
      <c r="AE15" s="8">
        <f>[2]Output!D10</f>
        <v>6</v>
      </c>
      <c r="AF15" s="8">
        <f>[2]Output!E10</f>
        <v>16</v>
      </c>
      <c r="AG15" s="22">
        <f t="shared" si="8"/>
        <v>197</v>
      </c>
      <c r="AH15" s="22">
        <f t="shared" si="8"/>
        <v>502</v>
      </c>
      <c r="AI15" s="250">
        <f t="shared" si="9"/>
        <v>699</v>
      </c>
      <c r="AJ15" s="36">
        <f t="shared" si="2"/>
        <v>3.0456852791878174E-2</v>
      </c>
      <c r="AK15" s="36">
        <f t="shared" si="2"/>
        <v>3.1872509960159362E-2</v>
      </c>
      <c r="AL15" s="357">
        <f>[2]Output!K10</f>
        <v>0</v>
      </c>
      <c r="AM15" s="357">
        <f>[2]Output!L10</f>
        <v>0.01</v>
      </c>
      <c r="AO15" s="5">
        <f>[5]Output!B10</f>
        <v>189</v>
      </c>
      <c r="AP15" s="5">
        <f>[5]Output!C10</f>
        <v>481</v>
      </c>
      <c r="AQ15" s="8">
        <f>[5]Output!D10</f>
        <v>7</v>
      </c>
      <c r="AR15" s="8">
        <f>[5]Output!E10</f>
        <v>20</v>
      </c>
      <c r="AS15" s="22">
        <f t="shared" si="10"/>
        <v>196</v>
      </c>
      <c r="AT15" s="22">
        <f t="shared" si="10"/>
        <v>501</v>
      </c>
      <c r="AU15" s="250">
        <f t="shared" si="11"/>
        <v>697</v>
      </c>
      <c r="AV15" s="36">
        <f t="shared" si="3"/>
        <v>3.5714285714285712E-2</v>
      </c>
      <c r="AW15" s="36">
        <f t="shared" si="3"/>
        <v>3.9920159680638723E-2</v>
      </c>
      <c r="AX15" s="357">
        <f>[5]Output!K10</f>
        <v>0</v>
      </c>
      <c r="AY15" s="357">
        <f>[5]Output!L10</f>
        <v>0.01</v>
      </c>
      <c r="BE15" s="22"/>
      <c r="BF15" s="22"/>
      <c r="BG15" s="250"/>
      <c r="BH15" s="36"/>
      <c r="BI15" s="36"/>
      <c r="BM15" s="342"/>
      <c r="BN15" s="343"/>
      <c r="BO15" s="311"/>
    </row>
    <row r="16" spans="1:68" x14ac:dyDescent="0.25">
      <c r="A16" s="320">
        <v>6</v>
      </c>
      <c r="C16" s="331">
        <f>[3]Output!B11</f>
        <v>197</v>
      </c>
      <c r="D16" s="331">
        <f>[3]Output!C11</f>
        <v>989</v>
      </c>
      <c r="E16" s="332">
        <f>[3]Output!D11</f>
        <v>11</v>
      </c>
      <c r="F16" s="332">
        <f>[3]Output!E11</f>
        <v>58</v>
      </c>
      <c r="G16" s="333">
        <f t="shared" si="4"/>
        <v>208</v>
      </c>
      <c r="H16" s="333">
        <f t="shared" si="4"/>
        <v>1047</v>
      </c>
      <c r="I16" s="334">
        <f t="shared" si="5"/>
        <v>1255</v>
      </c>
      <c r="J16" s="335">
        <f t="shared" si="0"/>
        <v>5.2884615384615384E-2</v>
      </c>
      <c r="K16" s="335">
        <f t="shared" si="0"/>
        <v>5.5396370582617004E-2</v>
      </c>
      <c r="L16" s="358">
        <f>[3]Output!K11</f>
        <v>0.01</v>
      </c>
      <c r="M16" s="358">
        <f>[3]Output!L11</f>
        <v>0.03</v>
      </c>
      <c r="O16" s="331">
        <f>[4]Output!B11</f>
        <v>167</v>
      </c>
      <c r="P16" s="331">
        <f>[4]Output!C11</f>
        <v>943</v>
      </c>
      <c r="Q16" s="332">
        <f>[4]Output!D11</f>
        <v>13</v>
      </c>
      <c r="R16" s="332">
        <f>[4]Output!E11</f>
        <v>77</v>
      </c>
      <c r="S16" s="333">
        <f t="shared" si="6"/>
        <v>180</v>
      </c>
      <c r="T16" s="333">
        <f t="shared" si="6"/>
        <v>1020</v>
      </c>
      <c r="U16" s="334">
        <f t="shared" si="7"/>
        <v>1200</v>
      </c>
      <c r="V16" s="335">
        <f t="shared" si="1"/>
        <v>7.2222222222222215E-2</v>
      </c>
      <c r="W16" s="335">
        <f t="shared" si="1"/>
        <v>7.5490196078431368E-2</v>
      </c>
      <c r="X16" s="358">
        <f>[4]Output!K11</f>
        <v>0.01</v>
      </c>
      <c r="Y16" s="358">
        <f>[4]Output!L11</f>
        <v>0.04</v>
      </c>
      <c r="AA16" s="337">
        <v>6</v>
      </c>
      <c r="AC16" s="331">
        <f>[2]Output!B11</f>
        <v>354</v>
      </c>
      <c r="AD16" s="331">
        <f>[2]Output!C11</f>
        <v>1647</v>
      </c>
      <c r="AE16" s="332">
        <f>[2]Output!D11</f>
        <v>20</v>
      </c>
      <c r="AF16" s="332">
        <f>[2]Output!E11</f>
        <v>102</v>
      </c>
      <c r="AG16" s="333">
        <f t="shared" si="8"/>
        <v>374</v>
      </c>
      <c r="AH16" s="333">
        <f t="shared" si="8"/>
        <v>1749</v>
      </c>
      <c r="AI16" s="334">
        <f t="shared" si="9"/>
        <v>2123</v>
      </c>
      <c r="AJ16" s="335">
        <f t="shared" si="2"/>
        <v>5.3475935828877004E-2</v>
      </c>
      <c r="AK16" s="335">
        <f t="shared" si="2"/>
        <v>5.8319039451114926E-2</v>
      </c>
      <c r="AL16" s="358">
        <f>[2]Output!K11</f>
        <v>0.01</v>
      </c>
      <c r="AM16" s="358">
        <f>[2]Output!L11</f>
        <v>0.06</v>
      </c>
      <c r="AO16" s="331">
        <f>[5]Output!B11</f>
        <v>348</v>
      </c>
      <c r="AP16" s="331">
        <f>[5]Output!C11</f>
        <v>1621</v>
      </c>
      <c r="AQ16" s="332">
        <f>[5]Output!D11</f>
        <v>26</v>
      </c>
      <c r="AR16" s="332">
        <f>[5]Output!E11</f>
        <v>127</v>
      </c>
      <c r="AS16" s="333">
        <f t="shared" si="10"/>
        <v>374</v>
      </c>
      <c r="AT16" s="333">
        <f t="shared" si="10"/>
        <v>1748</v>
      </c>
      <c r="AU16" s="334">
        <f t="shared" si="11"/>
        <v>2122</v>
      </c>
      <c r="AV16" s="335">
        <f t="shared" si="3"/>
        <v>6.9518716577540107E-2</v>
      </c>
      <c r="AW16" s="335">
        <f t="shared" si="3"/>
        <v>7.2654462242562931E-2</v>
      </c>
      <c r="AX16" s="358">
        <f>[5]Output!K11</f>
        <v>0.01</v>
      </c>
      <c r="AY16" s="358">
        <f>[5]Output!L11</f>
        <v>7.0000000000000007E-2</v>
      </c>
      <c r="BE16" s="22"/>
      <c r="BF16" s="22"/>
      <c r="BG16" s="250"/>
      <c r="BH16" s="36"/>
      <c r="BI16" s="36"/>
      <c r="BM16" s="342"/>
      <c r="BN16" s="343"/>
      <c r="BO16" s="311"/>
    </row>
    <row r="17" spans="1:68" x14ac:dyDescent="0.25">
      <c r="A17" s="321">
        <v>7</v>
      </c>
      <c r="C17" s="325">
        <f>[3]Output!B12</f>
        <v>535</v>
      </c>
      <c r="D17" s="325">
        <f>[3]Output!C12</f>
        <v>2714</v>
      </c>
      <c r="E17" s="326">
        <f>[3]Output!D12</f>
        <v>68</v>
      </c>
      <c r="F17" s="326">
        <f>[3]Output!E12</f>
        <v>380</v>
      </c>
      <c r="G17" s="327">
        <f t="shared" si="4"/>
        <v>603</v>
      </c>
      <c r="H17" s="327">
        <f t="shared" si="4"/>
        <v>3094</v>
      </c>
      <c r="I17" s="328">
        <f t="shared" si="5"/>
        <v>3697</v>
      </c>
      <c r="J17" s="329">
        <f t="shared" si="0"/>
        <v>0.11276948590381426</v>
      </c>
      <c r="K17" s="329">
        <f t="shared" si="0"/>
        <v>0.12281835811247575</v>
      </c>
      <c r="L17" s="359">
        <f>[3]Output!K12</f>
        <v>0.04</v>
      </c>
      <c r="M17" s="359">
        <f>[3]Output!L12</f>
        <v>0.21</v>
      </c>
      <c r="O17" s="325">
        <f>[4]Output!B12</f>
        <v>489</v>
      </c>
      <c r="P17" s="325">
        <f>[4]Output!C12</f>
        <v>2883</v>
      </c>
      <c r="Q17" s="326">
        <f>[4]Output!D12</f>
        <v>86</v>
      </c>
      <c r="R17" s="326">
        <f>[4]Output!E12</f>
        <v>496</v>
      </c>
      <c r="S17" s="327">
        <f t="shared" si="6"/>
        <v>575</v>
      </c>
      <c r="T17" s="327">
        <f t="shared" si="6"/>
        <v>3379</v>
      </c>
      <c r="U17" s="328">
        <f t="shared" si="7"/>
        <v>3954</v>
      </c>
      <c r="V17" s="329">
        <f t="shared" si="1"/>
        <v>0.14956521739130435</v>
      </c>
      <c r="W17" s="329">
        <f t="shared" si="1"/>
        <v>0.14678899082568808</v>
      </c>
      <c r="X17" s="359">
        <f>[4]Output!K12</f>
        <v>0.05</v>
      </c>
      <c r="Y17" s="359">
        <f>[4]Output!L12</f>
        <v>0.28000000000000003</v>
      </c>
      <c r="AA17" s="338">
        <v>7</v>
      </c>
      <c r="AC17" s="325">
        <f>[2]Output!B12</f>
        <v>904</v>
      </c>
      <c r="AD17" s="325">
        <f>[2]Output!C12</f>
        <v>3995</v>
      </c>
      <c r="AE17" s="326">
        <f>[2]Output!D12</f>
        <v>116</v>
      </c>
      <c r="AF17" s="326">
        <f>[2]Output!E12</f>
        <v>838</v>
      </c>
      <c r="AG17" s="327">
        <f t="shared" si="8"/>
        <v>1020</v>
      </c>
      <c r="AH17" s="327">
        <f t="shared" si="8"/>
        <v>4833</v>
      </c>
      <c r="AI17" s="328">
        <f t="shared" si="9"/>
        <v>5853</v>
      </c>
      <c r="AJ17" s="329">
        <f t="shared" si="2"/>
        <v>0.11372549019607843</v>
      </c>
      <c r="AK17" s="329">
        <f t="shared" si="2"/>
        <v>0.1733912683633354</v>
      </c>
      <c r="AL17" s="359">
        <f>[2]Output!K12</f>
        <v>0.06</v>
      </c>
      <c r="AM17" s="359">
        <f>[2]Output!L12</f>
        <v>0.47</v>
      </c>
      <c r="AO17" s="325">
        <f>[5]Output!B12</f>
        <v>875</v>
      </c>
      <c r="AP17" s="325">
        <f>[5]Output!C12</f>
        <v>3995</v>
      </c>
      <c r="AQ17" s="326">
        <f>[5]Output!D12</f>
        <v>145</v>
      </c>
      <c r="AR17" s="326">
        <f>[5]Output!E12</f>
        <v>838</v>
      </c>
      <c r="AS17" s="327">
        <f t="shared" si="10"/>
        <v>1020</v>
      </c>
      <c r="AT17" s="327">
        <f t="shared" si="10"/>
        <v>4833</v>
      </c>
      <c r="AU17" s="328">
        <f t="shared" si="11"/>
        <v>5853</v>
      </c>
      <c r="AV17" s="329">
        <f t="shared" si="3"/>
        <v>0.14215686274509803</v>
      </c>
      <c r="AW17" s="329">
        <f t="shared" si="3"/>
        <v>0.1733912683633354</v>
      </c>
      <c r="AX17" s="359">
        <f>[5]Output!K12</f>
        <v>0.08</v>
      </c>
      <c r="AY17" s="359">
        <f>[5]Output!L12</f>
        <v>0.47</v>
      </c>
      <c r="BE17" s="22"/>
      <c r="BF17" s="22"/>
      <c r="BG17" s="250"/>
      <c r="BH17" s="36"/>
      <c r="BI17" s="36"/>
      <c r="BM17" s="342"/>
      <c r="BN17" s="343"/>
      <c r="BO17" s="311"/>
    </row>
    <row r="18" spans="1:68" x14ac:dyDescent="0.25">
      <c r="A18" s="321">
        <v>8</v>
      </c>
      <c r="C18" s="325">
        <f>[3]Output!B13</f>
        <v>854</v>
      </c>
      <c r="D18" s="325">
        <f>[3]Output!C13</f>
        <v>3067</v>
      </c>
      <c r="E18" s="326">
        <f>[3]Output!D13</f>
        <v>108</v>
      </c>
      <c r="F18" s="326">
        <f>[3]Output!E13</f>
        <v>480</v>
      </c>
      <c r="G18" s="327">
        <f t="shared" si="4"/>
        <v>962</v>
      </c>
      <c r="H18" s="327">
        <f t="shared" si="4"/>
        <v>3547</v>
      </c>
      <c r="I18" s="328">
        <f t="shared" si="5"/>
        <v>4509</v>
      </c>
      <c r="J18" s="329">
        <f t="shared" si="0"/>
        <v>0.11226611226611227</v>
      </c>
      <c r="K18" s="329">
        <f t="shared" si="0"/>
        <v>0.13532562729066816</v>
      </c>
      <c r="L18" s="359">
        <f>[3]Output!K13</f>
        <v>0.06</v>
      </c>
      <c r="M18" s="359">
        <f>[3]Output!L13</f>
        <v>0.27</v>
      </c>
      <c r="O18" s="325">
        <f>[4]Output!B13</f>
        <v>794</v>
      </c>
      <c r="P18" s="325">
        <f>[4]Output!C13</f>
        <v>3258</v>
      </c>
      <c r="Q18" s="326">
        <f>[4]Output!D13</f>
        <v>140</v>
      </c>
      <c r="R18" s="326">
        <f>[4]Output!E13</f>
        <v>573</v>
      </c>
      <c r="S18" s="327">
        <f t="shared" si="6"/>
        <v>934</v>
      </c>
      <c r="T18" s="327">
        <f t="shared" si="6"/>
        <v>3831</v>
      </c>
      <c r="U18" s="328">
        <f t="shared" si="7"/>
        <v>4765</v>
      </c>
      <c r="V18" s="329">
        <f t="shared" si="1"/>
        <v>0.14989293361884368</v>
      </c>
      <c r="W18" s="329">
        <f t="shared" si="1"/>
        <v>0.14956930305403288</v>
      </c>
      <c r="X18" s="359">
        <f>[4]Output!K13</f>
        <v>0.08</v>
      </c>
      <c r="Y18" s="359">
        <f>[4]Output!L13</f>
        <v>0.32</v>
      </c>
      <c r="AA18" s="338">
        <v>8</v>
      </c>
      <c r="AC18" s="325">
        <f>[2]Output!B13</f>
        <v>1425</v>
      </c>
      <c r="AD18" s="325">
        <f>[2]Output!C13</f>
        <v>4474</v>
      </c>
      <c r="AE18" s="326">
        <f>[2]Output!D13</f>
        <v>183</v>
      </c>
      <c r="AF18" s="326">
        <f>[2]Output!E13</f>
        <v>1099</v>
      </c>
      <c r="AG18" s="327">
        <f t="shared" si="8"/>
        <v>1608</v>
      </c>
      <c r="AH18" s="327">
        <f t="shared" si="8"/>
        <v>5573</v>
      </c>
      <c r="AI18" s="328">
        <f t="shared" si="9"/>
        <v>7181</v>
      </c>
      <c r="AJ18" s="329">
        <f t="shared" si="2"/>
        <v>0.11380597014925373</v>
      </c>
      <c r="AK18" s="329">
        <f t="shared" si="2"/>
        <v>0.19720078952090436</v>
      </c>
      <c r="AL18" s="359">
        <f>[2]Output!K13</f>
        <v>0.1</v>
      </c>
      <c r="AM18" s="359">
        <f>[2]Output!L13</f>
        <v>0.61</v>
      </c>
      <c r="AO18" s="325">
        <f>[5]Output!B13</f>
        <v>1379</v>
      </c>
      <c r="AP18" s="325">
        <f>[5]Output!C13</f>
        <v>4474</v>
      </c>
      <c r="AQ18" s="326">
        <f>[5]Output!D13</f>
        <v>228</v>
      </c>
      <c r="AR18" s="326">
        <f>[5]Output!E13</f>
        <v>1100</v>
      </c>
      <c r="AS18" s="327">
        <f t="shared" si="10"/>
        <v>1607</v>
      </c>
      <c r="AT18" s="327">
        <f t="shared" si="10"/>
        <v>5574</v>
      </c>
      <c r="AU18" s="328">
        <f t="shared" si="11"/>
        <v>7181</v>
      </c>
      <c r="AV18" s="329">
        <f t="shared" si="3"/>
        <v>0.14187927815805848</v>
      </c>
      <c r="AW18" s="329">
        <f t="shared" si="3"/>
        <v>0.1973448152134912</v>
      </c>
      <c r="AX18" s="359">
        <f>[5]Output!K13</f>
        <v>0.13</v>
      </c>
      <c r="AY18" s="359">
        <f>[5]Output!L13</f>
        <v>0.61</v>
      </c>
      <c r="BA18" s="19"/>
      <c r="BB18" s="19"/>
      <c r="BC18" s="20"/>
      <c r="BD18" s="20"/>
      <c r="BE18" s="23"/>
      <c r="BF18" s="23"/>
      <c r="BG18" s="251"/>
      <c r="BH18" s="37"/>
      <c r="BI18" s="37"/>
      <c r="BJ18" s="21"/>
      <c r="BK18" s="21"/>
      <c r="BM18" s="342"/>
      <c r="BN18" s="343"/>
      <c r="BO18" s="311"/>
    </row>
    <row r="19" spans="1:68" x14ac:dyDescent="0.25">
      <c r="A19" s="321">
        <v>9</v>
      </c>
      <c r="C19" s="325">
        <f>[3]Output!B14</f>
        <v>884</v>
      </c>
      <c r="D19" s="325">
        <f>[3]Output!C14</f>
        <v>2748</v>
      </c>
      <c r="E19" s="326">
        <f>[3]Output!D14</f>
        <v>112</v>
      </c>
      <c r="F19" s="326">
        <f>[3]Output!E14</f>
        <v>392</v>
      </c>
      <c r="G19" s="327">
        <f t="shared" si="4"/>
        <v>996</v>
      </c>
      <c r="H19" s="327">
        <f t="shared" si="4"/>
        <v>3140</v>
      </c>
      <c r="I19" s="328">
        <f t="shared" si="5"/>
        <v>4136</v>
      </c>
      <c r="J19" s="329">
        <f t="shared" si="0"/>
        <v>0.11244979919678715</v>
      </c>
      <c r="K19" s="329">
        <f t="shared" si="0"/>
        <v>0.12484076433121019</v>
      </c>
      <c r="L19" s="359">
        <f>[3]Output!K14</f>
        <v>0.06</v>
      </c>
      <c r="M19" s="359">
        <f>[3]Output!L14</f>
        <v>0.22</v>
      </c>
      <c r="O19" s="325">
        <f>[4]Output!B14</f>
        <v>824</v>
      </c>
      <c r="P19" s="325">
        <f>[4]Output!C14</f>
        <v>2925</v>
      </c>
      <c r="Q19" s="326">
        <f>[4]Output!D14</f>
        <v>145</v>
      </c>
      <c r="R19" s="326">
        <f>[4]Output!E14</f>
        <v>500</v>
      </c>
      <c r="S19" s="327">
        <f t="shared" si="6"/>
        <v>969</v>
      </c>
      <c r="T19" s="327">
        <f t="shared" si="6"/>
        <v>3425</v>
      </c>
      <c r="U19" s="328">
        <f t="shared" si="7"/>
        <v>4394</v>
      </c>
      <c r="V19" s="329">
        <f t="shared" si="1"/>
        <v>0.14963880288957687</v>
      </c>
      <c r="W19" s="329">
        <f t="shared" si="1"/>
        <v>0.145985401459854</v>
      </c>
      <c r="X19" s="359">
        <f>[4]Output!K14</f>
        <v>0.08</v>
      </c>
      <c r="Y19" s="359">
        <f>[4]Output!L14</f>
        <v>0.28000000000000003</v>
      </c>
      <c r="AA19" s="338">
        <v>9</v>
      </c>
      <c r="AC19" s="325">
        <f>[2]Output!B14</f>
        <v>1475</v>
      </c>
      <c r="AD19" s="325">
        <f>[2]Output!C14</f>
        <v>4042</v>
      </c>
      <c r="AE19" s="326">
        <f>[2]Output!D14</f>
        <v>189</v>
      </c>
      <c r="AF19" s="326">
        <f>[2]Output!E14</f>
        <v>868</v>
      </c>
      <c r="AG19" s="327">
        <f t="shared" si="8"/>
        <v>1664</v>
      </c>
      <c r="AH19" s="327">
        <f t="shared" si="8"/>
        <v>4910</v>
      </c>
      <c r="AI19" s="328">
        <f t="shared" si="9"/>
        <v>6574</v>
      </c>
      <c r="AJ19" s="329">
        <f t="shared" si="2"/>
        <v>0.11358173076923077</v>
      </c>
      <c r="AK19" s="329">
        <f t="shared" si="2"/>
        <v>0.17678207739307536</v>
      </c>
      <c r="AL19" s="359">
        <f>[2]Output!K14</f>
        <v>0.11</v>
      </c>
      <c r="AM19" s="359">
        <f>[2]Output!L14</f>
        <v>0.48</v>
      </c>
      <c r="AO19" s="325">
        <f>[5]Output!B14</f>
        <v>1428</v>
      </c>
      <c r="AP19" s="325">
        <f>[5]Output!C14</f>
        <v>4042</v>
      </c>
      <c r="AQ19" s="326">
        <f>[5]Output!D14</f>
        <v>236</v>
      </c>
      <c r="AR19" s="326">
        <f>[5]Output!E14</f>
        <v>868</v>
      </c>
      <c r="AS19" s="327">
        <f t="shared" si="10"/>
        <v>1664</v>
      </c>
      <c r="AT19" s="327">
        <f t="shared" si="10"/>
        <v>4910</v>
      </c>
      <c r="AU19" s="328">
        <f t="shared" si="11"/>
        <v>6574</v>
      </c>
      <c r="AV19" s="329">
        <f t="shared" si="3"/>
        <v>0.14182692307692307</v>
      </c>
      <c r="AW19" s="329">
        <f t="shared" si="3"/>
        <v>0.17678207739307536</v>
      </c>
      <c r="AX19" s="359">
        <f>[5]Output!K14</f>
        <v>0.13</v>
      </c>
      <c r="AY19" s="359">
        <f>[5]Output!L14</f>
        <v>0.48</v>
      </c>
      <c r="BA19" s="19"/>
      <c r="BB19" s="19"/>
      <c r="BC19" s="20"/>
      <c r="BD19" s="20"/>
      <c r="BE19" s="23"/>
      <c r="BF19" s="23"/>
      <c r="BG19" s="251"/>
      <c r="BH19" s="37"/>
      <c r="BI19" s="37"/>
      <c r="BJ19" s="21"/>
      <c r="BK19" s="21"/>
      <c r="BM19" s="342"/>
      <c r="BN19" s="343"/>
      <c r="BO19" s="311"/>
    </row>
    <row r="20" spans="1:68" x14ac:dyDescent="0.25">
      <c r="A20" s="320">
        <v>10</v>
      </c>
      <c r="C20" s="331">
        <f>[3]Output!B15</f>
        <v>928</v>
      </c>
      <c r="D20" s="331">
        <f>[3]Output!C15</f>
        <v>1952</v>
      </c>
      <c r="E20" s="332">
        <f>[3]Output!D15</f>
        <v>117</v>
      </c>
      <c r="F20" s="332">
        <f>[3]Output!E15</f>
        <v>259</v>
      </c>
      <c r="G20" s="333">
        <f t="shared" si="4"/>
        <v>1045</v>
      </c>
      <c r="H20" s="333">
        <f t="shared" si="4"/>
        <v>2211</v>
      </c>
      <c r="I20" s="334">
        <f t="shared" si="5"/>
        <v>3256</v>
      </c>
      <c r="J20" s="335">
        <f t="shared" si="0"/>
        <v>0.11196172248803828</v>
      </c>
      <c r="K20" s="335">
        <f t="shared" si="0"/>
        <v>0.11714156490275893</v>
      </c>
      <c r="L20" s="358">
        <f>[3]Output!K15</f>
        <v>7.0000000000000007E-2</v>
      </c>
      <c r="M20" s="358">
        <f>[3]Output!L15</f>
        <v>0.14000000000000001</v>
      </c>
      <c r="O20" s="331">
        <f>[4]Output!B15</f>
        <v>865</v>
      </c>
      <c r="P20" s="331">
        <f>[4]Output!C15</f>
        <v>1969</v>
      </c>
      <c r="Q20" s="332">
        <f>[4]Output!D15</f>
        <v>152</v>
      </c>
      <c r="R20" s="332">
        <f>[4]Output!E15</f>
        <v>365</v>
      </c>
      <c r="S20" s="333">
        <f t="shared" si="6"/>
        <v>1017</v>
      </c>
      <c r="T20" s="333">
        <f t="shared" si="6"/>
        <v>2334</v>
      </c>
      <c r="U20" s="334">
        <f t="shared" si="7"/>
        <v>3351</v>
      </c>
      <c r="V20" s="335">
        <f t="shared" si="1"/>
        <v>0.14945919370698132</v>
      </c>
      <c r="W20" s="335">
        <f t="shared" si="1"/>
        <v>0.15638389031705227</v>
      </c>
      <c r="X20" s="358">
        <f>[4]Output!K15</f>
        <v>0.08</v>
      </c>
      <c r="Y20" s="358">
        <f>[4]Output!L15</f>
        <v>0.2</v>
      </c>
      <c r="AA20" s="337">
        <v>10</v>
      </c>
      <c r="AC20" s="331">
        <f>[2]Output!B15</f>
        <v>1546</v>
      </c>
      <c r="AD20" s="331">
        <f>[2]Output!C15</f>
        <v>3183</v>
      </c>
      <c r="AE20" s="332">
        <f>[2]Output!D15</f>
        <v>199</v>
      </c>
      <c r="AF20" s="332">
        <f>[2]Output!E15</f>
        <v>472</v>
      </c>
      <c r="AG20" s="333">
        <f t="shared" si="8"/>
        <v>1745</v>
      </c>
      <c r="AH20" s="333">
        <f t="shared" si="8"/>
        <v>3655</v>
      </c>
      <c r="AI20" s="334">
        <f t="shared" si="9"/>
        <v>5400</v>
      </c>
      <c r="AJ20" s="335">
        <f t="shared" si="2"/>
        <v>0.11404011461318052</v>
      </c>
      <c r="AK20" s="335">
        <f t="shared" si="2"/>
        <v>0.12913816689466484</v>
      </c>
      <c r="AL20" s="358">
        <f>[2]Output!K15</f>
        <v>0.11</v>
      </c>
      <c r="AM20" s="358">
        <f>[2]Output!L15</f>
        <v>0.26</v>
      </c>
      <c r="AO20" s="331">
        <f>[5]Output!B15</f>
        <v>1497</v>
      </c>
      <c r="AP20" s="331">
        <f>[5]Output!C15</f>
        <v>3150</v>
      </c>
      <c r="AQ20" s="332">
        <f>[5]Output!D15</f>
        <v>248</v>
      </c>
      <c r="AR20" s="332">
        <f>[5]Output!E15</f>
        <v>505</v>
      </c>
      <c r="AS20" s="333">
        <f t="shared" si="10"/>
        <v>1745</v>
      </c>
      <c r="AT20" s="333">
        <f t="shared" si="10"/>
        <v>3655</v>
      </c>
      <c r="AU20" s="334">
        <f t="shared" si="11"/>
        <v>5400</v>
      </c>
      <c r="AV20" s="335">
        <f t="shared" si="3"/>
        <v>0.14212034383954156</v>
      </c>
      <c r="AW20" s="335">
        <f t="shared" si="3"/>
        <v>0.13816689466484269</v>
      </c>
      <c r="AX20" s="358">
        <f>[5]Output!K15</f>
        <v>0.14000000000000001</v>
      </c>
      <c r="AY20" s="358">
        <f>[5]Output!L15</f>
        <v>0.28000000000000003</v>
      </c>
      <c r="BA20" s="19"/>
      <c r="BB20" s="19"/>
      <c r="BC20" s="20"/>
      <c r="BD20" s="20"/>
      <c r="BE20" s="23"/>
      <c r="BF20" s="23"/>
      <c r="BG20" s="251"/>
      <c r="BH20" s="37"/>
      <c r="BI20" s="37"/>
      <c r="BJ20" s="21"/>
      <c r="BK20" s="21"/>
      <c r="BM20" s="342"/>
      <c r="BN20" s="343"/>
      <c r="BO20" s="311"/>
    </row>
    <row r="21" spans="1:68" x14ac:dyDescent="0.25">
      <c r="A21" s="33">
        <v>11</v>
      </c>
      <c r="C21" s="5">
        <f>[3]Output!B16</f>
        <v>932</v>
      </c>
      <c r="D21" s="5">
        <f>[3]Output!C16</f>
        <v>1589</v>
      </c>
      <c r="E21" s="8">
        <f>[3]Output!D16</f>
        <v>77</v>
      </c>
      <c r="F21" s="8">
        <f>[3]Output!E16</f>
        <v>136</v>
      </c>
      <c r="G21" s="22">
        <f t="shared" si="4"/>
        <v>1009</v>
      </c>
      <c r="H21" s="22">
        <f t="shared" si="4"/>
        <v>1725</v>
      </c>
      <c r="I21" s="250">
        <f t="shared" si="5"/>
        <v>2734</v>
      </c>
      <c r="J21" s="36">
        <f t="shared" si="0"/>
        <v>7.6313181367690788E-2</v>
      </c>
      <c r="K21" s="36">
        <f t="shared" si="0"/>
        <v>7.8840579710144923E-2</v>
      </c>
      <c r="L21" s="357">
        <f>[3]Output!K16</f>
        <v>0.04</v>
      </c>
      <c r="M21" s="357">
        <f>[3]Output!L16</f>
        <v>0.08</v>
      </c>
      <c r="O21" s="5">
        <f>[4]Output!B16</f>
        <v>880</v>
      </c>
      <c r="P21" s="5">
        <f>[4]Output!C16</f>
        <v>1517</v>
      </c>
      <c r="Q21" s="8">
        <f>[4]Output!D16</f>
        <v>101</v>
      </c>
      <c r="R21" s="8">
        <f>[4]Output!E16</f>
        <v>181</v>
      </c>
      <c r="S21" s="22">
        <f t="shared" si="6"/>
        <v>981</v>
      </c>
      <c r="T21" s="22">
        <f t="shared" si="6"/>
        <v>1698</v>
      </c>
      <c r="U21" s="250">
        <f t="shared" si="7"/>
        <v>2679</v>
      </c>
      <c r="V21" s="36">
        <f t="shared" si="1"/>
        <v>0.10295616717635066</v>
      </c>
      <c r="W21" s="36">
        <f t="shared" si="1"/>
        <v>0.10659599528857479</v>
      </c>
      <c r="X21" s="357">
        <f>[4]Output!K16</f>
        <v>0.06</v>
      </c>
      <c r="Y21" s="357">
        <f>[4]Output!L16</f>
        <v>0.1</v>
      </c>
      <c r="AA21" s="312">
        <v>11</v>
      </c>
      <c r="AC21" s="5">
        <f>[2]Output!B16</f>
        <v>1555</v>
      </c>
      <c r="AD21" s="5">
        <f>[2]Output!C16</f>
        <v>2618</v>
      </c>
      <c r="AE21" s="8">
        <f>[2]Output!D16</f>
        <v>131</v>
      </c>
      <c r="AF21" s="8">
        <f>[2]Output!E16</f>
        <v>241</v>
      </c>
      <c r="AG21" s="22">
        <f t="shared" si="8"/>
        <v>1686</v>
      </c>
      <c r="AH21" s="22">
        <f t="shared" si="8"/>
        <v>2859</v>
      </c>
      <c r="AI21" s="250">
        <f t="shared" si="9"/>
        <v>4545</v>
      </c>
      <c r="AJ21" s="36">
        <f t="shared" si="2"/>
        <v>7.7698695136417556E-2</v>
      </c>
      <c r="AK21" s="36">
        <f t="shared" si="2"/>
        <v>8.4295208114725434E-2</v>
      </c>
      <c r="AL21" s="357">
        <f>[2]Output!K16</f>
        <v>7.0000000000000007E-2</v>
      </c>
      <c r="AM21" s="357">
        <f>[2]Output!L16</f>
        <v>0.13</v>
      </c>
      <c r="AO21" s="5">
        <f>[5]Output!B16</f>
        <v>1520</v>
      </c>
      <c r="AP21" s="5">
        <f>[5]Output!C16</f>
        <v>2559</v>
      </c>
      <c r="AQ21" s="8">
        <f>[5]Output!D16</f>
        <v>165</v>
      </c>
      <c r="AR21" s="8">
        <f>[5]Output!E16</f>
        <v>300</v>
      </c>
      <c r="AS21" s="22">
        <f t="shared" si="10"/>
        <v>1685</v>
      </c>
      <c r="AT21" s="22">
        <f t="shared" si="10"/>
        <v>2859</v>
      </c>
      <c r="AU21" s="250">
        <f t="shared" si="11"/>
        <v>4544</v>
      </c>
      <c r="AV21" s="36">
        <f t="shared" si="3"/>
        <v>9.7922848664688422E-2</v>
      </c>
      <c r="AW21" s="36">
        <f t="shared" si="3"/>
        <v>0.1049317943336831</v>
      </c>
      <c r="AX21" s="357">
        <f>[5]Output!K16</f>
        <v>0.09</v>
      </c>
      <c r="AY21" s="357">
        <f>[5]Output!L16</f>
        <v>0.17</v>
      </c>
      <c r="BE21" s="22"/>
      <c r="BF21" s="22"/>
      <c r="BG21" s="250"/>
      <c r="BH21" s="36"/>
      <c r="BI21" s="36"/>
      <c r="BM21" s="342"/>
      <c r="BN21" s="343"/>
      <c r="BO21" s="311"/>
    </row>
    <row r="22" spans="1:68" x14ac:dyDescent="0.25">
      <c r="A22" s="33">
        <v>12</v>
      </c>
      <c r="C22" s="5">
        <f>[3]Output!B17</f>
        <v>1018</v>
      </c>
      <c r="D22" s="5">
        <f>[3]Output!C17</f>
        <v>1410</v>
      </c>
      <c r="E22" s="8">
        <f>[3]Output!D17</f>
        <v>84</v>
      </c>
      <c r="F22" s="8">
        <f>[3]Output!E17</f>
        <v>121</v>
      </c>
      <c r="G22" s="22">
        <f t="shared" si="4"/>
        <v>1102</v>
      </c>
      <c r="H22" s="22">
        <f t="shared" si="4"/>
        <v>1531</v>
      </c>
      <c r="I22" s="250">
        <f t="shared" si="5"/>
        <v>2633</v>
      </c>
      <c r="J22" s="36">
        <f t="shared" si="0"/>
        <v>7.6225045372050812E-2</v>
      </c>
      <c r="K22" s="36">
        <f t="shared" si="0"/>
        <v>7.9033311561071198E-2</v>
      </c>
      <c r="L22" s="357">
        <f>[3]Output!K17</f>
        <v>0.05</v>
      </c>
      <c r="M22" s="357">
        <f>[3]Output!L17</f>
        <v>7.0000000000000007E-2</v>
      </c>
      <c r="O22" s="5">
        <f>[4]Output!B17</f>
        <v>963</v>
      </c>
      <c r="P22" s="5">
        <f>[4]Output!C17</f>
        <v>1344</v>
      </c>
      <c r="Q22" s="8">
        <f>[4]Output!D17</f>
        <v>111</v>
      </c>
      <c r="R22" s="8">
        <f>[4]Output!E17</f>
        <v>160</v>
      </c>
      <c r="S22" s="22">
        <f t="shared" si="6"/>
        <v>1074</v>
      </c>
      <c r="T22" s="22">
        <f t="shared" si="6"/>
        <v>1504</v>
      </c>
      <c r="U22" s="250">
        <f t="shared" si="7"/>
        <v>2578</v>
      </c>
      <c r="V22" s="36">
        <f t="shared" si="1"/>
        <v>0.10335195530726257</v>
      </c>
      <c r="W22" s="36">
        <f t="shared" si="1"/>
        <v>0.10638297872340426</v>
      </c>
      <c r="X22" s="357">
        <f>[4]Output!K17</f>
        <v>0.06</v>
      </c>
      <c r="Y22" s="357">
        <f>[4]Output!L17</f>
        <v>0.09</v>
      </c>
      <c r="AA22" s="312">
        <v>12</v>
      </c>
      <c r="AC22" s="5">
        <f>[2]Output!B17</f>
        <v>1695</v>
      </c>
      <c r="AD22" s="5">
        <f>[2]Output!C17</f>
        <v>2329</v>
      </c>
      <c r="AE22" s="8">
        <f>[2]Output!D17</f>
        <v>142</v>
      </c>
      <c r="AF22" s="8">
        <f>[2]Output!E17</f>
        <v>212</v>
      </c>
      <c r="AG22" s="22">
        <f t="shared" si="8"/>
        <v>1837</v>
      </c>
      <c r="AH22" s="22">
        <f t="shared" si="8"/>
        <v>2541</v>
      </c>
      <c r="AI22" s="250">
        <f t="shared" si="9"/>
        <v>4378</v>
      </c>
      <c r="AJ22" s="36">
        <f t="shared" si="2"/>
        <v>7.7299945563418612E-2</v>
      </c>
      <c r="AK22" s="36">
        <f t="shared" si="2"/>
        <v>8.3431719795356157E-2</v>
      </c>
      <c r="AL22" s="357">
        <f>[2]Output!K17</f>
        <v>0.08</v>
      </c>
      <c r="AM22" s="357">
        <f>[2]Output!L17</f>
        <v>0.12</v>
      </c>
      <c r="AO22" s="5">
        <f>[5]Output!B17</f>
        <v>1658</v>
      </c>
      <c r="AP22" s="5">
        <f>[5]Output!C17</f>
        <v>2277</v>
      </c>
      <c r="AQ22" s="8">
        <f>[5]Output!D17</f>
        <v>180</v>
      </c>
      <c r="AR22" s="8">
        <f>[5]Output!E17</f>
        <v>264</v>
      </c>
      <c r="AS22" s="22">
        <f t="shared" si="10"/>
        <v>1838</v>
      </c>
      <c r="AT22" s="22">
        <f t="shared" si="10"/>
        <v>2541</v>
      </c>
      <c r="AU22" s="250">
        <f t="shared" si="11"/>
        <v>4379</v>
      </c>
      <c r="AV22" s="36">
        <f t="shared" si="3"/>
        <v>9.793253536452666E-2</v>
      </c>
      <c r="AW22" s="36">
        <f t="shared" si="3"/>
        <v>0.1038961038961039</v>
      </c>
      <c r="AX22" s="357">
        <f>[5]Output!K17</f>
        <v>0.1</v>
      </c>
      <c r="AY22" s="357">
        <f>[5]Output!L17</f>
        <v>0.15</v>
      </c>
      <c r="BE22" s="22"/>
      <c r="BF22" s="22"/>
      <c r="BG22" s="250"/>
      <c r="BH22" s="36"/>
      <c r="BI22" s="36"/>
      <c r="BM22" s="342"/>
      <c r="BN22" s="343"/>
      <c r="BO22" s="311"/>
    </row>
    <row r="23" spans="1:68" x14ac:dyDescent="0.25">
      <c r="A23" s="33">
        <v>13</v>
      </c>
      <c r="C23" s="5">
        <f>[3]Output!B18</f>
        <v>1179</v>
      </c>
      <c r="D23" s="5">
        <f>[3]Output!C18</f>
        <v>1289</v>
      </c>
      <c r="E23" s="8">
        <f>[3]Output!D18</f>
        <v>97</v>
      </c>
      <c r="F23" s="8">
        <f>[3]Output!E18</f>
        <v>110</v>
      </c>
      <c r="G23" s="22">
        <f t="shared" si="4"/>
        <v>1276</v>
      </c>
      <c r="H23" s="22">
        <f t="shared" si="4"/>
        <v>1399</v>
      </c>
      <c r="I23" s="250">
        <f t="shared" si="5"/>
        <v>2675</v>
      </c>
      <c r="J23" s="36">
        <f t="shared" si="0"/>
        <v>7.6018808777429461E-2</v>
      </c>
      <c r="K23" s="36">
        <f t="shared" si="0"/>
        <v>7.8627591136526093E-2</v>
      </c>
      <c r="L23" s="357">
        <f>[3]Output!K18</f>
        <v>0.05</v>
      </c>
      <c r="M23" s="357">
        <f>[3]Output!L18</f>
        <v>0.06</v>
      </c>
      <c r="O23" s="5">
        <f>[4]Output!B18</f>
        <v>1120</v>
      </c>
      <c r="P23" s="5">
        <f>[4]Output!C18</f>
        <v>1226</v>
      </c>
      <c r="Q23" s="8">
        <f>[4]Output!D18</f>
        <v>129</v>
      </c>
      <c r="R23" s="8">
        <f>[4]Output!E18</f>
        <v>146</v>
      </c>
      <c r="S23" s="22">
        <f t="shared" si="6"/>
        <v>1249</v>
      </c>
      <c r="T23" s="22">
        <f t="shared" si="6"/>
        <v>1372</v>
      </c>
      <c r="U23" s="250">
        <f t="shared" si="7"/>
        <v>2621</v>
      </c>
      <c r="V23" s="36">
        <f t="shared" si="1"/>
        <v>0.10328262610088071</v>
      </c>
      <c r="W23" s="36">
        <f t="shared" si="1"/>
        <v>0.10641399416909621</v>
      </c>
      <c r="X23" s="357">
        <f>[4]Output!K18</f>
        <v>7.0000000000000007E-2</v>
      </c>
      <c r="Y23" s="357">
        <f>[4]Output!L18</f>
        <v>0.08</v>
      </c>
      <c r="AA23" s="312">
        <v>13</v>
      </c>
      <c r="AC23" s="5">
        <f>[2]Output!B18</f>
        <v>1959</v>
      </c>
      <c r="AD23" s="5">
        <f>[2]Output!C18</f>
        <v>2132</v>
      </c>
      <c r="AE23" s="8">
        <f>[2]Output!D18</f>
        <v>165</v>
      </c>
      <c r="AF23" s="8">
        <f>[2]Output!E18</f>
        <v>193</v>
      </c>
      <c r="AG23" s="22">
        <f t="shared" si="8"/>
        <v>2124</v>
      </c>
      <c r="AH23" s="22">
        <f t="shared" si="8"/>
        <v>2325</v>
      </c>
      <c r="AI23" s="250">
        <f t="shared" si="9"/>
        <v>4449</v>
      </c>
      <c r="AJ23" s="36">
        <f t="shared" si="2"/>
        <v>7.7683615819209045E-2</v>
      </c>
      <c r="AK23" s="36">
        <f t="shared" si="2"/>
        <v>8.301075268817204E-2</v>
      </c>
      <c r="AL23" s="357">
        <f>[2]Output!K18</f>
        <v>0.09</v>
      </c>
      <c r="AM23" s="357">
        <f>[2]Output!L18</f>
        <v>0.11</v>
      </c>
      <c r="AO23" s="5">
        <f>[5]Output!B18</f>
        <v>1916</v>
      </c>
      <c r="AP23" s="5">
        <f>[5]Output!C18</f>
        <v>2085</v>
      </c>
      <c r="AQ23" s="8">
        <f>[5]Output!D18</f>
        <v>208</v>
      </c>
      <c r="AR23" s="8">
        <f>[5]Output!E18</f>
        <v>240</v>
      </c>
      <c r="AS23" s="22">
        <f t="shared" si="10"/>
        <v>2124</v>
      </c>
      <c r="AT23" s="22">
        <f t="shared" si="10"/>
        <v>2325</v>
      </c>
      <c r="AU23" s="250">
        <f t="shared" si="11"/>
        <v>4449</v>
      </c>
      <c r="AV23" s="36">
        <f t="shared" si="3"/>
        <v>9.7928436911487754E-2</v>
      </c>
      <c r="AW23" s="36">
        <f t="shared" si="3"/>
        <v>0.1032258064516129</v>
      </c>
      <c r="AX23" s="357">
        <f>[5]Output!K18</f>
        <v>0.12</v>
      </c>
      <c r="AY23" s="357">
        <f>[5]Output!L18</f>
        <v>0.13</v>
      </c>
      <c r="BE23" s="22"/>
      <c r="BF23" s="22"/>
      <c r="BG23" s="250"/>
      <c r="BH23" s="36"/>
      <c r="BI23" s="36"/>
      <c r="BM23" s="342"/>
      <c r="BN23" s="343"/>
      <c r="BO23" s="311"/>
    </row>
    <row r="24" spans="1:68" x14ac:dyDescent="0.25">
      <c r="A24" s="33">
        <v>14</v>
      </c>
      <c r="C24" s="5">
        <f>[3]Output!B19</f>
        <v>1333</v>
      </c>
      <c r="D24" s="5">
        <f>[3]Output!C19</f>
        <v>1192</v>
      </c>
      <c r="E24" s="8">
        <f>[3]Output!D19</f>
        <v>110</v>
      </c>
      <c r="F24" s="8">
        <f>[3]Output!E19</f>
        <v>102</v>
      </c>
      <c r="G24" s="22">
        <f t="shared" si="4"/>
        <v>1443</v>
      </c>
      <c r="H24" s="22">
        <f t="shared" si="4"/>
        <v>1294</v>
      </c>
      <c r="I24" s="250">
        <f t="shared" si="5"/>
        <v>2737</v>
      </c>
      <c r="J24" s="36">
        <f t="shared" si="0"/>
        <v>7.623007623007623E-2</v>
      </c>
      <c r="K24" s="36">
        <f t="shared" si="0"/>
        <v>7.8825347758887165E-2</v>
      </c>
      <c r="L24" s="357">
        <f>[3]Output!K19</f>
        <v>0.06</v>
      </c>
      <c r="M24" s="357">
        <f>[3]Output!L19</f>
        <v>0.06</v>
      </c>
      <c r="O24" s="5">
        <f>[4]Output!B19</f>
        <v>1269</v>
      </c>
      <c r="P24" s="5">
        <f>[4]Output!C19</f>
        <v>1132</v>
      </c>
      <c r="Q24" s="8">
        <f>[4]Output!D19</f>
        <v>146</v>
      </c>
      <c r="R24" s="8">
        <f>[4]Output!E19</f>
        <v>135</v>
      </c>
      <c r="S24" s="22">
        <f t="shared" si="6"/>
        <v>1415</v>
      </c>
      <c r="T24" s="22">
        <f t="shared" si="6"/>
        <v>1267</v>
      </c>
      <c r="U24" s="250">
        <f t="shared" si="7"/>
        <v>2682</v>
      </c>
      <c r="V24" s="36">
        <f t="shared" si="1"/>
        <v>0.10318021201413427</v>
      </c>
      <c r="W24" s="36">
        <f t="shared" si="1"/>
        <v>0.10655090765588003</v>
      </c>
      <c r="X24" s="357">
        <f>[4]Output!K19</f>
        <v>0.08</v>
      </c>
      <c r="Y24" s="357">
        <f>[4]Output!L19</f>
        <v>7.0000000000000007E-2</v>
      </c>
      <c r="AA24" s="312">
        <v>14</v>
      </c>
      <c r="AC24" s="5">
        <f>[2]Output!B19</f>
        <v>2209</v>
      </c>
      <c r="AD24" s="5">
        <f>[2]Output!C19</f>
        <v>1974</v>
      </c>
      <c r="AE24" s="8">
        <f>[2]Output!D19</f>
        <v>187</v>
      </c>
      <c r="AF24" s="8">
        <f>[2]Output!E19</f>
        <v>179</v>
      </c>
      <c r="AG24" s="22">
        <f t="shared" si="8"/>
        <v>2396</v>
      </c>
      <c r="AH24" s="22">
        <f t="shared" si="8"/>
        <v>2153</v>
      </c>
      <c r="AI24" s="250">
        <f t="shared" si="9"/>
        <v>4549</v>
      </c>
      <c r="AJ24" s="36">
        <f t="shared" si="2"/>
        <v>7.8046744574290478E-2</v>
      </c>
      <c r="AK24" s="36">
        <f t="shared" si="2"/>
        <v>8.3139804923362745E-2</v>
      </c>
      <c r="AL24" s="357">
        <f>[2]Output!K19</f>
        <v>0.1</v>
      </c>
      <c r="AM24" s="357">
        <f>[2]Output!L19</f>
        <v>0.1</v>
      </c>
      <c r="AO24" s="5">
        <f>[5]Output!B19</f>
        <v>2160</v>
      </c>
      <c r="AP24" s="5">
        <f>[5]Output!C19</f>
        <v>1930</v>
      </c>
      <c r="AQ24" s="8">
        <f>[5]Output!D19</f>
        <v>235</v>
      </c>
      <c r="AR24" s="8">
        <f>[5]Output!E19</f>
        <v>222</v>
      </c>
      <c r="AS24" s="22">
        <f t="shared" si="10"/>
        <v>2395</v>
      </c>
      <c r="AT24" s="22">
        <f t="shared" si="10"/>
        <v>2152</v>
      </c>
      <c r="AU24" s="250">
        <f t="shared" si="11"/>
        <v>4547</v>
      </c>
      <c r="AV24" s="36">
        <f t="shared" si="3"/>
        <v>9.8121085594989568E-2</v>
      </c>
      <c r="AW24" s="36">
        <f t="shared" si="3"/>
        <v>0.10315985130111524</v>
      </c>
      <c r="AX24" s="357">
        <f>[5]Output!K19</f>
        <v>0.13</v>
      </c>
      <c r="AY24" s="357">
        <f>[5]Output!L19</f>
        <v>0.12</v>
      </c>
      <c r="BE24" s="22"/>
      <c r="BF24" s="22"/>
      <c r="BG24" s="250"/>
      <c r="BH24" s="36"/>
      <c r="BI24" s="36"/>
      <c r="BM24" s="342"/>
      <c r="BN24" s="343"/>
      <c r="BO24" s="311"/>
    </row>
    <row r="25" spans="1:68" x14ac:dyDescent="0.25">
      <c r="A25" s="33">
        <v>15</v>
      </c>
      <c r="C25" s="5">
        <f>[3]Output!B20</f>
        <v>1630</v>
      </c>
      <c r="D25" s="5">
        <f>[3]Output!C20</f>
        <v>1231</v>
      </c>
      <c r="E25" s="8">
        <f>[3]Output!D20</f>
        <v>134</v>
      </c>
      <c r="F25" s="8">
        <f>[3]Output!E20</f>
        <v>106</v>
      </c>
      <c r="G25" s="22">
        <f t="shared" si="4"/>
        <v>1764</v>
      </c>
      <c r="H25" s="22">
        <f t="shared" si="4"/>
        <v>1337</v>
      </c>
      <c r="I25" s="250">
        <f t="shared" si="5"/>
        <v>3101</v>
      </c>
      <c r="J25" s="36">
        <f t="shared" si="0"/>
        <v>7.5963718820861684E-2</v>
      </c>
      <c r="K25" s="36">
        <f t="shared" si="0"/>
        <v>7.9281974569932689E-2</v>
      </c>
      <c r="L25" s="357">
        <f>[3]Output!K20</f>
        <v>7.0000000000000007E-2</v>
      </c>
      <c r="M25" s="357">
        <f>[3]Output!L20</f>
        <v>0.06</v>
      </c>
      <c r="O25" s="5">
        <f>[4]Output!B20</f>
        <v>1558</v>
      </c>
      <c r="P25" s="5">
        <f>[4]Output!C20</f>
        <v>1170</v>
      </c>
      <c r="Q25" s="8">
        <f>[4]Output!D20</f>
        <v>179</v>
      </c>
      <c r="R25" s="8">
        <f>[4]Output!E20</f>
        <v>139</v>
      </c>
      <c r="S25" s="22">
        <f t="shared" si="6"/>
        <v>1737</v>
      </c>
      <c r="T25" s="22">
        <f t="shared" si="6"/>
        <v>1309</v>
      </c>
      <c r="U25" s="250">
        <f t="shared" si="7"/>
        <v>3046</v>
      </c>
      <c r="V25" s="36">
        <f t="shared" si="1"/>
        <v>0.10305123776626367</v>
      </c>
      <c r="W25" s="36">
        <f t="shared" si="1"/>
        <v>0.10618792971734148</v>
      </c>
      <c r="X25" s="357">
        <f>[4]Output!K20</f>
        <v>0.1</v>
      </c>
      <c r="Y25" s="357">
        <f>[4]Output!L20</f>
        <v>0.08</v>
      </c>
      <c r="AA25" s="312">
        <v>15</v>
      </c>
      <c r="AC25" s="5">
        <f>[2]Output!B20</f>
        <v>2692</v>
      </c>
      <c r="AD25" s="5">
        <f>[2]Output!C20</f>
        <v>2038</v>
      </c>
      <c r="AE25" s="8">
        <f>[2]Output!D20</f>
        <v>230</v>
      </c>
      <c r="AF25" s="8">
        <f>[2]Output!E20</f>
        <v>185</v>
      </c>
      <c r="AG25" s="22">
        <f t="shared" si="8"/>
        <v>2922</v>
      </c>
      <c r="AH25" s="22">
        <f t="shared" si="8"/>
        <v>2223</v>
      </c>
      <c r="AI25" s="250">
        <f t="shared" si="9"/>
        <v>5145</v>
      </c>
      <c r="AJ25" s="36">
        <f t="shared" si="2"/>
        <v>7.8713210130047909E-2</v>
      </c>
      <c r="AK25" s="36">
        <f t="shared" si="2"/>
        <v>8.3220872694556899E-2</v>
      </c>
      <c r="AL25" s="357">
        <f>[2]Output!K20</f>
        <v>0.13</v>
      </c>
      <c r="AM25" s="357">
        <f>[2]Output!L20</f>
        <v>0.1</v>
      </c>
      <c r="AO25" s="5">
        <f>[5]Output!B20</f>
        <v>2632</v>
      </c>
      <c r="AP25" s="5">
        <f>[5]Output!C20</f>
        <v>1994</v>
      </c>
      <c r="AQ25" s="8">
        <f>[5]Output!D20</f>
        <v>290</v>
      </c>
      <c r="AR25" s="8">
        <f>[5]Output!E20</f>
        <v>229</v>
      </c>
      <c r="AS25" s="22">
        <f t="shared" si="10"/>
        <v>2922</v>
      </c>
      <c r="AT25" s="22">
        <f t="shared" si="10"/>
        <v>2223</v>
      </c>
      <c r="AU25" s="250">
        <f t="shared" si="11"/>
        <v>5145</v>
      </c>
      <c r="AV25" s="36">
        <f t="shared" si="3"/>
        <v>9.9247091033538667E-2</v>
      </c>
      <c r="AW25" s="36">
        <f t="shared" si="3"/>
        <v>0.10301394511920828</v>
      </c>
      <c r="AX25" s="357">
        <f>[5]Output!K20</f>
        <v>0.16</v>
      </c>
      <c r="AY25" s="357">
        <f>[5]Output!L20</f>
        <v>0.13</v>
      </c>
      <c r="BE25" s="22"/>
      <c r="BF25" s="22"/>
      <c r="BG25" s="250"/>
      <c r="BH25" s="36"/>
      <c r="BI25" s="36"/>
      <c r="BM25" s="342"/>
      <c r="BN25" s="343"/>
      <c r="BO25" s="311"/>
    </row>
    <row r="26" spans="1:68" s="293" customFormat="1" x14ac:dyDescent="0.25">
      <c r="A26" s="320">
        <v>16</v>
      </c>
      <c r="B26" s="26"/>
      <c r="C26" s="331">
        <f>[3]Output!B21</f>
        <v>2291</v>
      </c>
      <c r="D26" s="331">
        <f>[3]Output!C21</f>
        <v>1218</v>
      </c>
      <c r="E26" s="332">
        <f>[3]Output!D21</f>
        <v>292</v>
      </c>
      <c r="F26" s="332">
        <f>[3]Output!E21</f>
        <v>161</v>
      </c>
      <c r="G26" s="333">
        <f t="shared" si="4"/>
        <v>2583</v>
      </c>
      <c r="H26" s="333">
        <f t="shared" si="4"/>
        <v>1379</v>
      </c>
      <c r="I26" s="334">
        <f t="shared" si="5"/>
        <v>3962</v>
      </c>
      <c r="J26" s="335">
        <f t="shared" si="0"/>
        <v>0.11304684475416182</v>
      </c>
      <c r="K26" s="335">
        <f t="shared" si="0"/>
        <v>0.116751269035533</v>
      </c>
      <c r="L26" s="358">
        <f>[3]Output!K21</f>
        <v>0.16</v>
      </c>
      <c r="M26" s="358">
        <f>[3]Output!L21</f>
        <v>0.09</v>
      </c>
      <c r="N26" s="26"/>
      <c r="O26" s="331">
        <f>[4]Output!B21</f>
        <v>2485</v>
      </c>
      <c r="P26" s="331">
        <f>[4]Output!C21</f>
        <v>1142</v>
      </c>
      <c r="Q26" s="332">
        <f>[4]Output!D21</f>
        <v>383</v>
      </c>
      <c r="R26" s="332">
        <f>[4]Output!E21</f>
        <v>209</v>
      </c>
      <c r="S26" s="333">
        <f t="shared" si="6"/>
        <v>2868</v>
      </c>
      <c r="T26" s="333">
        <f t="shared" si="6"/>
        <v>1351</v>
      </c>
      <c r="U26" s="334">
        <f t="shared" si="7"/>
        <v>4219</v>
      </c>
      <c r="V26" s="335">
        <f t="shared" si="1"/>
        <v>0.13354253835425384</v>
      </c>
      <c r="W26" s="335">
        <f t="shared" si="1"/>
        <v>0.15470022205773501</v>
      </c>
      <c r="X26" s="358">
        <f>[4]Output!K21</f>
        <v>0.21</v>
      </c>
      <c r="Y26" s="358">
        <f>[4]Output!L21</f>
        <v>0.12</v>
      </c>
      <c r="Z26" s="26"/>
      <c r="AA26" s="337">
        <v>16</v>
      </c>
      <c r="AB26" s="26"/>
      <c r="AC26" s="331">
        <f>[2]Output!B21</f>
        <v>3738</v>
      </c>
      <c r="AD26" s="331">
        <f>[2]Output!C21</f>
        <v>2011</v>
      </c>
      <c r="AE26" s="332">
        <f>[2]Output!D21</f>
        <v>525</v>
      </c>
      <c r="AF26" s="332">
        <f>[2]Output!E21</f>
        <v>279</v>
      </c>
      <c r="AG26" s="333">
        <f t="shared" si="8"/>
        <v>4263</v>
      </c>
      <c r="AH26" s="333">
        <f t="shared" si="8"/>
        <v>2290</v>
      </c>
      <c r="AI26" s="334">
        <f t="shared" si="9"/>
        <v>6553</v>
      </c>
      <c r="AJ26" s="335">
        <f t="shared" si="2"/>
        <v>0.12315270935960591</v>
      </c>
      <c r="AK26" s="335">
        <f t="shared" si="2"/>
        <v>0.12183406113537118</v>
      </c>
      <c r="AL26" s="358">
        <f>[2]Output!K21</f>
        <v>0.28999999999999998</v>
      </c>
      <c r="AM26" s="358">
        <f>[2]Output!L21</f>
        <v>0.16</v>
      </c>
      <c r="AN26" s="26"/>
      <c r="AO26" s="331">
        <f>[5]Output!B21</f>
        <v>3733</v>
      </c>
      <c r="AP26" s="331">
        <f>[5]Output!C21</f>
        <v>1948</v>
      </c>
      <c r="AQ26" s="332">
        <f>[5]Output!D21</f>
        <v>530</v>
      </c>
      <c r="AR26" s="332">
        <f>[5]Output!E21</f>
        <v>343</v>
      </c>
      <c r="AS26" s="333">
        <f t="shared" si="10"/>
        <v>4263</v>
      </c>
      <c r="AT26" s="333">
        <f t="shared" si="10"/>
        <v>2291</v>
      </c>
      <c r="AU26" s="334">
        <f t="shared" si="11"/>
        <v>6554</v>
      </c>
      <c r="AV26" s="335">
        <f t="shared" si="3"/>
        <v>0.12432559230588787</v>
      </c>
      <c r="AW26" s="335">
        <f t="shared" si="3"/>
        <v>0.14971628109995636</v>
      </c>
      <c r="AX26" s="358">
        <f>[5]Output!K21</f>
        <v>0.28999999999999998</v>
      </c>
      <c r="AY26" s="358">
        <f>[5]Output!L21</f>
        <v>0.19</v>
      </c>
      <c r="AZ26" s="26"/>
      <c r="BA26" s="19"/>
      <c r="BB26" s="19"/>
      <c r="BC26" s="20"/>
      <c r="BD26" s="20"/>
      <c r="BE26" s="23"/>
      <c r="BF26" s="23"/>
      <c r="BG26" s="251"/>
      <c r="BH26" s="37"/>
      <c r="BI26" s="37"/>
      <c r="BJ26" s="21"/>
      <c r="BK26" s="21"/>
      <c r="BM26" s="342"/>
      <c r="BN26" s="343"/>
      <c r="BO26" s="311"/>
      <c r="BP26"/>
    </row>
    <row r="27" spans="1:68" x14ac:dyDescent="0.25">
      <c r="A27" s="321">
        <v>17</v>
      </c>
      <c r="C27" s="325">
        <f>[3]Output!B22</f>
        <v>3110</v>
      </c>
      <c r="D27" s="325">
        <f>[3]Output!C22</f>
        <v>1219</v>
      </c>
      <c r="E27" s="326">
        <f>[3]Output!D22</f>
        <v>410</v>
      </c>
      <c r="F27" s="326">
        <f>[3]Output!E22</f>
        <v>161</v>
      </c>
      <c r="G27" s="327">
        <f t="shared" si="4"/>
        <v>3520</v>
      </c>
      <c r="H27" s="327">
        <f t="shared" si="4"/>
        <v>1380</v>
      </c>
      <c r="I27" s="328">
        <f t="shared" si="5"/>
        <v>4900</v>
      </c>
      <c r="J27" s="329">
        <f t="shared" si="0"/>
        <v>0.11647727272727272</v>
      </c>
      <c r="K27" s="329">
        <f t="shared" si="0"/>
        <v>0.11666666666666667</v>
      </c>
      <c r="L27" s="359">
        <f>[3]Output!K22</f>
        <v>0.23</v>
      </c>
      <c r="M27" s="359">
        <f>[3]Output!L22</f>
        <v>0.09</v>
      </c>
      <c r="O27" s="325">
        <f>[4]Output!B22</f>
        <v>3320</v>
      </c>
      <c r="P27" s="325">
        <f>[4]Output!C22</f>
        <v>1143</v>
      </c>
      <c r="Q27" s="326">
        <f>[4]Output!D22</f>
        <v>487</v>
      </c>
      <c r="R27" s="326">
        <f>[4]Output!E22</f>
        <v>209</v>
      </c>
      <c r="S27" s="327">
        <f t="shared" si="6"/>
        <v>3807</v>
      </c>
      <c r="T27" s="327">
        <f t="shared" si="6"/>
        <v>1352</v>
      </c>
      <c r="U27" s="328">
        <f t="shared" si="7"/>
        <v>5159</v>
      </c>
      <c r="V27" s="329">
        <f t="shared" si="1"/>
        <v>0.12792224848962438</v>
      </c>
      <c r="W27" s="329">
        <f t="shared" si="1"/>
        <v>0.15458579881656806</v>
      </c>
      <c r="X27" s="359">
        <f>[4]Output!K22</f>
        <v>0.27</v>
      </c>
      <c r="Y27" s="359">
        <f>[4]Output!L22</f>
        <v>0.12</v>
      </c>
      <c r="AA27" s="338">
        <v>17</v>
      </c>
      <c r="AC27" s="325">
        <f>[2]Output!B22</f>
        <v>4684</v>
      </c>
      <c r="AD27" s="325">
        <f>[2]Output!C22</f>
        <v>2013</v>
      </c>
      <c r="AE27" s="326">
        <f>[2]Output!D22</f>
        <v>849</v>
      </c>
      <c r="AF27" s="326">
        <f>[2]Output!E22</f>
        <v>279</v>
      </c>
      <c r="AG27" s="327">
        <f t="shared" si="8"/>
        <v>5533</v>
      </c>
      <c r="AH27" s="327">
        <f t="shared" si="8"/>
        <v>2292</v>
      </c>
      <c r="AI27" s="328">
        <f t="shared" si="9"/>
        <v>7825</v>
      </c>
      <c r="AJ27" s="329">
        <f t="shared" si="2"/>
        <v>0.15344297849268029</v>
      </c>
      <c r="AK27" s="329">
        <f t="shared" si="2"/>
        <v>0.12172774869109948</v>
      </c>
      <c r="AL27" s="359">
        <f>[2]Output!K22</f>
        <v>0.47</v>
      </c>
      <c r="AM27" s="359">
        <f>[2]Output!L22</f>
        <v>0.16</v>
      </c>
      <c r="AO27" s="325">
        <f>[5]Output!B22</f>
        <v>4684</v>
      </c>
      <c r="AP27" s="325">
        <f>[5]Output!C22</f>
        <v>1949</v>
      </c>
      <c r="AQ27" s="326">
        <f>[5]Output!D22</f>
        <v>849</v>
      </c>
      <c r="AR27" s="326">
        <f>[5]Output!E22</f>
        <v>343</v>
      </c>
      <c r="AS27" s="327">
        <f t="shared" si="10"/>
        <v>5533</v>
      </c>
      <c r="AT27" s="327">
        <f t="shared" si="10"/>
        <v>2292</v>
      </c>
      <c r="AU27" s="328">
        <f t="shared" si="11"/>
        <v>7825</v>
      </c>
      <c r="AV27" s="329">
        <f t="shared" si="3"/>
        <v>0.15344297849268029</v>
      </c>
      <c r="AW27" s="329">
        <f t="shared" si="3"/>
        <v>0.14965095986038393</v>
      </c>
      <c r="AX27" s="359">
        <f>[5]Output!K22</f>
        <v>0.47</v>
      </c>
      <c r="AY27" s="359">
        <f>[5]Output!L22</f>
        <v>0.19</v>
      </c>
      <c r="BA27" s="19"/>
      <c r="BB27" s="19"/>
      <c r="BC27" s="20"/>
      <c r="BD27" s="20"/>
      <c r="BE27" s="23"/>
      <c r="BF27" s="23"/>
      <c r="BG27" s="251"/>
      <c r="BH27" s="37"/>
      <c r="BI27" s="37"/>
      <c r="BJ27" s="21"/>
      <c r="BK27" s="21"/>
      <c r="BM27" s="342"/>
      <c r="BN27" s="343"/>
      <c r="BO27" s="311"/>
    </row>
    <row r="28" spans="1:68" x14ac:dyDescent="0.25">
      <c r="A28" s="321">
        <v>18</v>
      </c>
      <c r="C28" s="325">
        <f>[3]Output!B23</f>
        <v>3087</v>
      </c>
      <c r="D28" s="325">
        <f>[3]Output!C23</f>
        <v>1274</v>
      </c>
      <c r="E28" s="326">
        <f>[3]Output!D23</f>
        <v>407</v>
      </c>
      <c r="F28" s="326">
        <f>[3]Output!E23</f>
        <v>168</v>
      </c>
      <c r="G28" s="327">
        <f t="shared" si="4"/>
        <v>3494</v>
      </c>
      <c r="H28" s="327">
        <f t="shared" si="4"/>
        <v>1442</v>
      </c>
      <c r="I28" s="328">
        <f t="shared" si="5"/>
        <v>4936</v>
      </c>
      <c r="J28" s="329">
        <f t="shared" si="0"/>
        <v>0.11648540354894105</v>
      </c>
      <c r="K28" s="329">
        <f t="shared" si="0"/>
        <v>0.11650485436893204</v>
      </c>
      <c r="L28" s="359">
        <f>[3]Output!K23</f>
        <v>0.23</v>
      </c>
      <c r="M28" s="359">
        <f>[3]Output!L23</f>
        <v>0.09</v>
      </c>
      <c r="O28" s="325">
        <f>[4]Output!B23</f>
        <v>3295</v>
      </c>
      <c r="P28" s="325">
        <f>[4]Output!C23</f>
        <v>1195</v>
      </c>
      <c r="Q28" s="326">
        <f>[4]Output!D23</f>
        <v>484</v>
      </c>
      <c r="R28" s="326">
        <f>[4]Output!E23</f>
        <v>219</v>
      </c>
      <c r="S28" s="327">
        <f t="shared" si="6"/>
        <v>3779</v>
      </c>
      <c r="T28" s="327">
        <f t="shared" si="6"/>
        <v>1414</v>
      </c>
      <c r="U28" s="328">
        <f t="shared" si="7"/>
        <v>5193</v>
      </c>
      <c r="V28" s="329">
        <f t="shared" si="1"/>
        <v>0.12807621063773486</v>
      </c>
      <c r="W28" s="329">
        <f t="shared" si="1"/>
        <v>0.15487977369165487</v>
      </c>
      <c r="X28" s="359">
        <f>[4]Output!K23</f>
        <v>0.27</v>
      </c>
      <c r="Y28" s="359">
        <f>[4]Output!L23</f>
        <v>0.12</v>
      </c>
      <c r="AA28" s="338">
        <v>18</v>
      </c>
      <c r="AC28" s="325">
        <f>[2]Output!B23</f>
        <v>4650</v>
      </c>
      <c r="AD28" s="325">
        <f>[2]Output!C23</f>
        <v>2102</v>
      </c>
      <c r="AE28" s="326">
        <f>[2]Output!D23</f>
        <v>839</v>
      </c>
      <c r="AF28" s="326">
        <f>[2]Output!E23</f>
        <v>292</v>
      </c>
      <c r="AG28" s="327">
        <f t="shared" si="8"/>
        <v>5489</v>
      </c>
      <c r="AH28" s="327">
        <f t="shared" si="8"/>
        <v>2394</v>
      </c>
      <c r="AI28" s="328">
        <f t="shared" si="9"/>
        <v>7883</v>
      </c>
      <c r="AJ28" s="329">
        <f t="shared" si="2"/>
        <v>0.15285115685917289</v>
      </c>
      <c r="AK28" s="329">
        <f t="shared" si="2"/>
        <v>0.12197159565580618</v>
      </c>
      <c r="AL28" s="359">
        <f>[2]Output!K23</f>
        <v>0.47</v>
      </c>
      <c r="AM28" s="359">
        <f>[2]Output!L23</f>
        <v>0.16</v>
      </c>
      <c r="AO28" s="325">
        <f>[5]Output!B23</f>
        <v>4650</v>
      </c>
      <c r="AP28" s="325">
        <f>[5]Output!C23</f>
        <v>2035</v>
      </c>
      <c r="AQ28" s="326">
        <f>[5]Output!D23</f>
        <v>839</v>
      </c>
      <c r="AR28" s="326">
        <f>[5]Output!E23</f>
        <v>359</v>
      </c>
      <c r="AS28" s="327">
        <f t="shared" si="10"/>
        <v>5489</v>
      </c>
      <c r="AT28" s="327">
        <f t="shared" si="10"/>
        <v>2394</v>
      </c>
      <c r="AU28" s="328">
        <f t="shared" si="11"/>
        <v>7883</v>
      </c>
      <c r="AV28" s="329">
        <f t="shared" si="3"/>
        <v>0.15285115685917289</v>
      </c>
      <c r="AW28" s="329">
        <f t="shared" si="3"/>
        <v>0.14995822890559732</v>
      </c>
      <c r="AX28" s="359">
        <f>[5]Output!K23</f>
        <v>0.47</v>
      </c>
      <c r="AY28" s="359">
        <f>[5]Output!L23</f>
        <v>0.2</v>
      </c>
      <c r="BA28" s="19"/>
      <c r="BB28" s="19"/>
      <c r="BC28" s="20"/>
      <c r="BD28" s="20"/>
      <c r="BE28" s="23"/>
      <c r="BF28" s="23"/>
      <c r="BG28" s="251"/>
      <c r="BH28" s="37"/>
      <c r="BI28" s="37"/>
      <c r="BJ28" s="21"/>
      <c r="BK28" s="21"/>
      <c r="BM28" s="342"/>
      <c r="BN28" s="343"/>
      <c r="BO28" s="311"/>
    </row>
    <row r="29" spans="1:68" s="288" customFormat="1" x14ac:dyDescent="0.25">
      <c r="A29" s="321">
        <v>19</v>
      </c>
      <c r="B29" s="26"/>
      <c r="C29" s="325">
        <f>[3]Output!B24</f>
        <v>2435</v>
      </c>
      <c r="D29" s="325">
        <f>[3]Output!C24</f>
        <v>1072</v>
      </c>
      <c r="E29" s="326">
        <f>[3]Output!D24</f>
        <v>312</v>
      </c>
      <c r="F29" s="326">
        <f>[3]Output!E24</f>
        <v>141</v>
      </c>
      <c r="G29" s="327">
        <f t="shared" si="4"/>
        <v>2747</v>
      </c>
      <c r="H29" s="327">
        <f t="shared" si="4"/>
        <v>1213</v>
      </c>
      <c r="I29" s="328">
        <f t="shared" si="5"/>
        <v>3960</v>
      </c>
      <c r="J29" s="329">
        <f t="shared" si="0"/>
        <v>0.113578449217328</v>
      </c>
      <c r="K29" s="329">
        <f t="shared" si="0"/>
        <v>0.11624072547403133</v>
      </c>
      <c r="L29" s="359">
        <f>[3]Output!K24</f>
        <v>0.17</v>
      </c>
      <c r="M29" s="359">
        <f>[3]Output!L24</f>
        <v>0.08</v>
      </c>
      <c r="N29" s="26"/>
      <c r="O29" s="325">
        <f>[4]Output!B24</f>
        <v>2486</v>
      </c>
      <c r="P29" s="325">
        <f>[4]Output!C24</f>
        <v>1002</v>
      </c>
      <c r="Q29" s="326">
        <f>[4]Output!D24</f>
        <v>384</v>
      </c>
      <c r="R29" s="326">
        <f>[4]Output!E24</f>
        <v>183</v>
      </c>
      <c r="S29" s="327">
        <f t="shared" si="6"/>
        <v>2870</v>
      </c>
      <c r="T29" s="327">
        <f t="shared" si="6"/>
        <v>1185</v>
      </c>
      <c r="U29" s="328">
        <f t="shared" si="7"/>
        <v>4055</v>
      </c>
      <c r="V29" s="329">
        <f t="shared" si="1"/>
        <v>0.13379790940766551</v>
      </c>
      <c r="W29" s="329">
        <f t="shared" si="1"/>
        <v>0.15443037974683543</v>
      </c>
      <c r="X29" s="359">
        <f>[4]Output!K24</f>
        <v>0.21</v>
      </c>
      <c r="Y29" s="359">
        <f>[4]Output!L24</f>
        <v>0.1</v>
      </c>
      <c r="Z29" s="26"/>
      <c r="AA29" s="338">
        <v>19</v>
      </c>
      <c r="AB29" s="26"/>
      <c r="AC29" s="325">
        <f>[2]Output!B24</f>
        <v>3739</v>
      </c>
      <c r="AD29" s="325">
        <f>[2]Output!C24</f>
        <v>1775</v>
      </c>
      <c r="AE29" s="326">
        <f>[2]Output!D24</f>
        <v>526</v>
      </c>
      <c r="AF29" s="326">
        <f>[2]Output!E24</f>
        <v>246</v>
      </c>
      <c r="AG29" s="327">
        <f t="shared" si="8"/>
        <v>4265</v>
      </c>
      <c r="AH29" s="327">
        <f t="shared" si="8"/>
        <v>2021</v>
      </c>
      <c r="AI29" s="328">
        <f t="shared" si="9"/>
        <v>6286</v>
      </c>
      <c r="AJ29" s="329">
        <f t="shared" si="2"/>
        <v>0.12332942555685815</v>
      </c>
      <c r="AK29" s="329">
        <f t="shared" si="2"/>
        <v>0.12172191984166254</v>
      </c>
      <c r="AL29" s="359">
        <f>[2]Output!K24</f>
        <v>0.28999999999999998</v>
      </c>
      <c r="AM29" s="359">
        <f>[2]Output!L24</f>
        <v>0.14000000000000001</v>
      </c>
      <c r="AN29" s="26"/>
      <c r="AO29" s="325">
        <f>[5]Output!B24</f>
        <v>3735</v>
      </c>
      <c r="AP29" s="325">
        <f>[5]Output!C24</f>
        <v>1719</v>
      </c>
      <c r="AQ29" s="326">
        <f>[5]Output!D24</f>
        <v>531</v>
      </c>
      <c r="AR29" s="326">
        <f>[5]Output!E24</f>
        <v>302</v>
      </c>
      <c r="AS29" s="327">
        <f t="shared" si="10"/>
        <v>4266</v>
      </c>
      <c r="AT29" s="327">
        <f t="shared" si="10"/>
        <v>2021</v>
      </c>
      <c r="AU29" s="328">
        <f t="shared" si="11"/>
        <v>6287</v>
      </c>
      <c r="AV29" s="329">
        <f t="shared" si="3"/>
        <v>0.12447257383966245</v>
      </c>
      <c r="AW29" s="329">
        <f t="shared" si="3"/>
        <v>0.14943097476496783</v>
      </c>
      <c r="AX29" s="359">
        <f>[5]Output!K24</f>
        <v>0.28999999999999998</v>
      </c>
      <c r="AY29" s="359">
        <f>[5]Output!L24</f>
        <v>0.17</v>
      </c>
      <c r="AZ29" s="26"/>
      <c r="BA29" s="295"/>
      <c r="BB29" s="295"/>
      <c r="BC29" s="296"/>
      <c r="BD29" s="296"/>
      <c r="BE29" s="297"/>
      <c r="BF29" s="297"/>
      <c r="BG29" s="298"/>
      <c r="BH29" s="299"/>
      <c r="BI29" s="299"/>
      <c r="BJ29" s="300"/>
      <c r="BK29" s="300"/>
      <c r="BM29" s="342"/>
      <c r="BN29" s="343"/>
      <c r="BO29" s="311"/>
      <c r="BP29"/>
    </row>
    <row r="30" spans="1:68" x14ac:dyDescent="0.25">
      <c r="A30" s="320">
        <v>20</v>
      </c>
      <c r="C30" s="331">
        <f>[3]Output!B25</f>
        <v>1624</v>
      </c>
      <c r="D30" s="331">
        <f>[3]Output!C25</f>
        <v>766</v>
      </c>
      <c r="E30" s="332">
        <f>[3]Output!D25</f>
        <v>91</v>
      </c>
      <c r="F30" s="332">
        <f>[3]Output!E25</f>
        <v>45</v>
      </c>
      <c r="G30" s="333">
        <f t="shared" si="4"/>
        <v>1715</v>
      </c>
      <c r="H30" s="333">
        <f t="shared" si="4"/>
        <v>811</v>
      </c>
      <c r="I30" s="334">
        <f t="shared" si="5"/>
        <v>2526</v>
      </c>
      <c r="J30" s="335">
        <f t="shared" si="0"/>
        <v>5.3061224489795916E-2</v>
      </c>
      <c r="K30" s="335">
        <f t="shared" si="0"/>
        <v>5.5487053020961775E-2</v>
      </c>
      <c r="L30" s="358">
        <f>[3]Output!K25</f>
        <v>0.05</v>
      </c>
      <c r="M30" s="358">
        <f>[3]Output!L25</f>
        <v>0.02</v>
      </c>
      <c r="O30" s="331">
        <f>[4]Output!B25</f>
        <v>1565</v>
      </c>
      <c r="P30" s="331">
        <f>[4]Output!C25</f>
        <v>724</v>
      </c>
      <c r="Q30" s="332">
        <f>[4]Output!D25</f>
        <v>123</v>
      </c>
      <c r="R30" s="332">
        <f>[4]Output!E25</f>
        <v>59</v>
      </c>
      <c r="S30" s="333">
        <f t="shared" si="6"/>
        <v>1688</v>
      </c>
      <c r="T30" s="333">
        <f t="shared" si="6"/>
        <v>783</v>
      </c>
      <c r="U30" s="334">
        <f t="shared" si="7"/>
        <v>2471</v>
      </c>
      <c r="V30" s="335">
        <f t="shared" si="1"/>
        <v>7.2867298578199055E-2</v>
      </c>
      <c r="W30" s="335">
        <f t="shared" si="1"/>
        <v>7.5351213282247767E-2</v>
      </c>
      <c r="X30" s="358">
        <f>[4]Output!K25</f>
        <v>7.0000000000000007E-2</v>
      </c>
      <c r="Y30" s="358">
        <f>[4]Output!L25</f>
        <v>0.03</v>
      </c>
      <c r="AA30" s="337">
        <v>20</v>
      </c>
      <c r="AC30" s="331">
        <f>[2]Output!B25</f>
        <v>2686</v>
      </c>
      <c r="AD30" s="331">
        <f>[2]Output!C25</f>
        <v>1281</v>
      </c>
      <c r="AE30" s="332">
        <f>[2]Output!D25</f>
        <v>157</v>
      </c>
      <c r="AF30" s="332">
        <f>[2]Output!E25</f>
        <v>79</v>
      </c>
      <c r="AG30" s="333">
        <f t="shared" si="8"/>
        <v>2843</v>
      </c>
      <c r="AH30" s="333">
        <f t="shared" si="8"/>
        <v>1360</v>
      </c>
      <c r="AI30" s="334">
        <f t="shared" si="9"/>
        <v>4203</v>
      </c>
      <c r="AJ30" s="335">
        <f t="shared" si="2"/>
        <v>5.5223355610270843E-2</v>
      </c>
      <c r="AK30" s="335">
        <f t="shared" si="2"/>
        <v>5.8088235294117649E-2</v>
      </c>
      <c r="AL30" s="358">
        <f>[2]Output!K25</f>
        <v>0.09</v>
      </c>
      <c r="AM30" s="358">
        <f>[2]Output!L25</f>
        <v>0.04</v>
      </c>
      <c r="AO30" s="331">
        <f>[5]Output!B25</f>
        <v>2643</v>
      </c>
      <c r="AP30" s="331">
        <f>[5]Output!C25</f>
        <v>1261</v>
      </c>
      <c r="AQ30" s="332">
        <f>[5]Output!D25</f>
        <v>200</v>
      </c>
      <c r="AR30" s="332">
        <f>[5]Output!E25</f>
        <v>99</v>
      </c>
      <c r="AS30" s="333">
        <f t="shared" si="10"/>
        <v>2843</v>
      </c>
      <c r="AT30" s="333">
        <f t="shared" si="10"/>
        <v>1360</v>
      </c>
      <c r="AU30" s="334">
        <f t="shared" si="11"/>
        <v>4203</v>
      </c>
      <c r="AV30" s="335">
        <f t="shared" si="3"/>
        <v>7.0348223707351387E-2</v>
      </c>
      <c r="AW30" s="335">
        <f t="shared" si="3"/>
        <v>7.2794117647058829E-2</v>
      </c>
      <c r="AX30" s="358">
        <f>[5]Output!K25</f>
        <v>0.11</v>
      </c>
      <c r="AY30" s="358">
        <f>[5]Output!L25</f>
        <v>0.05</v>
      </c>
      <c r="BE30" s="22"/>
      <c r="BF30" s="22"/>
      <c r="BG30" s="250"/>
      <c r="BH30" s="36"/>
      <c r="BI30" s="36"/>
      <c r="BM30" s="342"/>
      <c r="BN30" s="343"/>
      <c r="BO30" s="311"/>
    </row>
    <row r="31" spans="1:68" x14ac:dyDescent="0.25">
      <c r="A31" s="33">
        <v>21</v>
      </c>
      <c r="C31" s="5">
        <f>[3]Output!B26</f>
        <v>1193</v>
      </c>
      <c r="D31" s="5">
        <f>[3]Output!C26</f>
        <v>516</v>
      </c>
      <c r="E31" s="8">
        <f>[3]Output!D26</f>
        <v>36</v>
      </c>
      <c r="F31" s="8">
        <f>[3]Output!E26</f>
        <v>16</v>
      </c>
      <c r="G31" s="22">
        <f t="shared" si="4"/>
        <v>1229</v>
      </c>
      <c r="H31" s="22">
        <f t="shared" si="4"/>
        <v>532</v>
      </c>
      <c r="I31" s="250">
        <f t="shared" si="5"/>
        <v>1761</v>
      </c>
      <c r="J31" s="36">
        <f t="shared" si="0"/>
        <v>2.9292107404393815E-2</v>
      </c>
      <c r="K31" s="36">
        <f t="shared" si="0"/>
        <v>3.007518796992481E-2</v>
      </c>
      <c r="L31" s="357">
        <f>[3]Output!K26</f>
        <v>0.02</v>
      </c>
      <c r="M31" s="357">
        <f>[3]Output!L26</f>
        <v>0.01</v>
      </c>
      <c r="O31" s="5">
        <f>[4]Output!B26</f>
        <v>1153</v>
      </c>
      <c r="P31" s="5">
        <f>[4]Output!C26</f>
        <v>484</v>
      </c>
      <c r="Q31" s="8">
        <f>[4]Output!D26</f>
        <v>48</v>
      </c>
      <c r="R31" s="8">
        <f>[4]Output!E26</f>
        <v>21</v>
      </c>
      <c r="S31" s="22">
        <f t="shared" si="6"/>
        <v>1201</v>
      </c>
      <c r="T31" s="22">
        <f t="shared" si="6"/>
        <v>505</v>
      </c>
      <c r="U31" s="250">
        <f t="shared" si="7"/>
        <v>1706</v>
      </c>
      <c r="V31" s="36">
        <f t="shared" si="1"/>
        <v>3.996669442131557E-2</v>
      </c>
      <c r="W31" s="36">
        <f t="shared" si="1"/>
        <v>4.1584158415841586E-2</v>
      </c>
      <c r="X31" s="357">
        <f>[4]Output!K26</f>
        <v>0.03</v>
      </c>
      <c r="Y31" s="357">
        <f>[4]Output!L26</f>
        <v>0.01</v>
      </c>
      <c r="AA31" s="312">
        <v>21</v>
      </c>
      <c r="AC31" s="5">
        <f>[2]Output!B26</f>
        <v>1985</v>
      </c>
      <c r="AD31" s="5">
        <f>[2]Output!C26</f>
        <v>877</v>
      </c>
      <c r="AE31" s="8">
        <f>[2]Output!D26</f>
        <v>61</v>
      </c>
      <c r="AF31" s="8">
        <f>[2]Output!E26</f>
        <v>29</v>
      </c>
      <c r="AG31" s="22">
        <f t="shared" si="8"/>
        <v>2046</v>
      </c>
      <c r="AH31" s="22">
        <f t="shared" si="8"/>
        <v>906</v>
      </c>
      <c r="AI31" s="250">
        <f t="shared" si="9"/>
        <v>2952</v>
      </c>
      <c r="AJ31" s="36">
        <f t="shared" si="2"/>
        <v>2.9814271749755622E-2</v>
      </c>
      <c r="AK31" s="36">
        <f t="shared" si="2"/>
        <v>3.2008830022075052E-2</v>
      </c>
      <c r="AL31" s="357">
        <f>[2]Output!K26</f>
        <v>0.03</v>
      </c>
      <c r="AM31" s="357">
        <f>[2]Output!L26</f>
        <v>0.02</v>
      </c>
      <c r="AO31" s="5">
        <f>[5]Output!B26</f>
        <v>1967</v>
      </c>
      <c r="AP31" s="5">
        <f>[5]Output!C26</f>
        <v>869</v>
      </c>
      <c r="AQ31" s="8">
        <f>[5]Output!D26</f>
        <v>78</v>
      </c>
      <c r="AR31" s="8">
        <f>[5]Output!E26</f>
        <v>36</v>
      </c>
      <c r="AS31" s="22">
        <f t="shared" si="10"/>
        <v>2045</v>
      </c>
      <c r="AT31" s="22">
        <f t="shared" si="10"/>
        <v>905</v>
      </c>
      <c r="AU31" s="250">
        <f t="shared" si="11"/>
        <v>2950</v>
      </c>
      <c r="AV31" s="36">
        <f t="shared" si="3"/>
        <v>3.8141809290953545E-2</v>
      </c>
      <c r="AW31" s="36">
        <f t="shared" si="3"/>
        <v>3.9779005524861875E-2</v>
      </c>
      <c r="AX31" s="357">
        <f>[5]Output!K26</f>
        <v>0.04</v>
      </c>
      <c r="AY31" s="357">
        <f>[5]Output!L26</f>
        <v>0.02</v>
      </c>
      <c r="BE31" s="22"/>
      <c r="BF31" s="22"/>
      <c r="BG31" s="250"/>
      <c r="BH31" s="36"/>
      <c r="BI31" s="36"/>
      <c r="BM31" s="342"/>
      <c r="BN31" s="343"/>
      <c r="BO31" s="311"/>
    </row>
    <row r="32" spans="1:68" x14ac:dyDescent="0.25">
      <c r="A32" s="33">
        <v>22</v>
      </c>
      <c r="C32" s="5">
        <f>[3]Output!B27</f>
        <v>969</v>
      </c>
      <c r="D32" s="5">
        <f>[3]Output!C27</f>
        <v>405</v>
      </c>
      <c r="E32" s="8">
        <f>[3]Output!D27</f>
        <v>29</v>
      </c>
      <c r="F32" s="8">
        <f>[3]Output!E27</f>
        <v>12</v>
      </c>
      <c r="G32" s="22">
        <f t="shared" si="4"/>
        <v>998</v>
      </c>
      <c r="H32" s="22">
        <f t="shared" si="4"/>
        <v>417</v>
      </c>
      <c r="I32" s="250">
        <f t="shared" si="5"/>
        <v>1415</v>
      </c>
      <c r="J32" s="36">
        <f t="shared" si="0"/>
        <v>2.9058116232464931E-2</v>
      </c>
      <c r="K32" s="36">
        <f t="shared" si="0"/>
        <v>2.8776978417266189E-2</v>
      </c>
      <c r="L32" s="357">
        <f>[3]Output!K27</f>
        <v>0.02</v>
      </c>
      <c r="M32" s="357">
        <f>[3]Output!L27</f>
        <v>0.01</v>
      </c>
      <c r="O32" s="5">
        <f>[4]Output!B27</f>
        <v>932</v>
      </c>
      <c r="P32" s="5">
        <f>[4]Output!C27</f>
        <v>373</v>
      </c>
      <c r="Q32" s="8">
        <f>[4]Output!D27</f>
        <v>39</v>
      </c>
      <c r="R32" s="8">
        <f>[4]Output!E27</f>
        <v>16</v>
      </c>
      <c r="S32" s="22">
        <f t="shared" si="6"/>
        <v>971</v>
      </c>
      <c r="T32" s="22">
        <f t="shared" si="6"/>
        <v>389</v>
      </c>
      <c r="U32" s="250">
        <f t="shared" si="7"/>
        <v>1360</v>
      </c>
      <c r="V32" s="36">
        <f t="shared" si="1"/>
        <v>4.0164778578784761E-2</v>
      </c>
      <c r="W32" s="36">
        <f t="shared" si="1"/>
        <v>4.1131105398457581E-2</v>
      </c>
      <c r="X32" s="357">
        <f>[4]Output!K27</f>
        <v>0.02</v>
      </c>
      <c r="Y32" s="357">
        <f>[4]Output!L27</f>
        <v>0.01</v>
      </c>
      <c r="AA32" s="312">
        <v>22</v>
      </c>
      <c r="AC32" s="5">
        <f>[2]Output!B27</f>
        <v>1618</v>
      </c>
      <c r="AD32" s="5">
        <f>[2]Output!C27</f>
        <v>694</v>
      </c>
      <c r="AE32" s="8">
        <f>[2]Output!D27</f>
        <v>49</v>
      </c>
      <c r="AF32" s="8">
        <f>[2]Output!E27</f>
        <v>23</v>
      </c>
      <c r="AG32" s="22">
        <f t="shared" si="8"/>
        <v>1667</v>
      </c>
      <c r="AH32" s="22">
        <f t="shared" si="8"/>
        <v>717</v>
      </c>
      <c r="AI32" s="250">
        <f t="shared" si="9"/>
        <v>2384</v>
      </c>
      <c r="AJ32" s="36">
        <f t="shared" si="2"/>
        <v>2.9394121175764846E-2</v>
      </c>
      <c r="AK32" s="36">
        <f t="shared" si="2"/>
        <v>3.2078103207810321E-2</v>
      </c>
      <c r="AL32" s="357">
        <f>[2]Output!K27</f>
        <v>0.03</v>
      </c>
      <c r="AM32" s="357">
        <f>[2]Output!L27</f>
        <v>0.01</v>
      </c>
      <c r="AO32" s="5">
        <f>[5]Output!B27</f>
        <v>1604</v>
      </c>
      <c r="AP32" s="5">
        <f>[5]Output!C27</f>
        <v>688</v>
      </c>
      <c r="AQ32" s="8">
        <f>[5]Output!D27</f>
        <v>64</v>
      </c>
      <c r="AR32" s="8">
        <f>[5]Output!E27</f>
        <v>29</v>
      </c>
      <c r="AS32" s="22">
        <f t="shared" si="10"/>
        <v>1668</v>
      </c>
      <c r="AT32" s="22">
        <f t="shared" si="10"/>
        <v>717</v>
      </c>
      <c r="AU32" s="250">
        <f t="shared" si="11"/>
        <v>2385</v>
      </c>
      <c r="AV32" s="36">
        <f t="shared" si="3"/>
        <v>3.8369304556354913E-2</v>
      </c>
      <c r="AW32" s="36">
        <f t="shared" si="3"/>
        <v>4.0446304044630406E-2</v>
      </c>
      <c r="AX32" s="357">
        <f>[5]Output!K27</f>
        <v>0.04</v>
      </c>
      <c r="AY32" s="357">
        <f>[5]Output!L27</f>
        <v>0.02</v>
      </c>
      <c r="BE32" s="22"/>
      <c r="BF32" s="22"/>
      <c r="BG32" s="250"/>
      <c r="BH32" s="36"/>
      <c r="BI32" s="36"/>
      <c r="BM32" s="342"/>
      <c r="BN32" s="343"/>
      <c r="BO32" s="311"/>
    </row>
    <row r="33" spans="1:67" x14ac:dyDescent="0.25">
      <c r="A33" s="33">
        <v>23</v>
      </c>
      <c r="C33" s="5">
        <f>[3]Output!B28</f>
        <v>698</v>
      </c>
      <c r="D33" s="5">
        <f>[3]Output!C28</f>
        <v>275</v>
      </c>
      <c r="E33" s="8">
        <f>[3]Output!D28</f>
        <v>21</v>
      </c>
      <c r="F33" s="8">
        <f>[3]Output!E28</f>
        <v>8</v>
      </c>
      <c r="G33" s="22">
        <f t="shared" si="4"/>
        <v>719</v>
      </c>
      <c r="H33" s="22">
        <f t="shared" si="4"/>
        <v>283</v>
      </c>
      <c r="I33" s="250">
        <f t="shared" si="5"/>
        <v>1002</v>
      </c>
      <c r="J33" s="36">
        <f t="shared" si="0"/>
        <v>2.9207232267037551E-2</v>
      </c>
      <c r="K33" s="36">
        <f t="shared" si="0"/>
        <v>2.8268551236749116E-2</v>
      </c>
      <c r="L33" s="357">
        <f>[3]Output!K28</f>
        <v>0.01</v>
      </c>
      <c r="M33" s="357">
        <f>[3]Output!L28</f>
        <v>0</v>
      </c>
      <c r="O33" s="5">
        <f>[4]Output!B28</f>
        <v>663</v>
      </c>
      <c r="P33" s="5">
        <f>[4]Output!C28</f>
        <v>245</v>
      </c>
      <c r="Q33" s="8">
        <f>[4]Output!D28</f>
        <v>28</v>
      </c>
      <c r="R33" s="8">
        <f>[4]Output!E28</f>
        <v>11</v>
      </c>
      <c r="S33" s="22">
        <f t="shared" si="6"/>
        <v>691</v>
      </c>
      <c r="T33" s="22">
        <f t="shared" si="6"/>
        <v>256</v>
      </c>
      <c r="U33" s="250">
        <f t="shared" si="7"/>
        <v>947</v>
      </c>
      <c r="V33" s="36">
        <f t="shared" si="1"/>
        <v>4.0520984081041968E-2</v>
      </c>
      <c r="W33" s="36">
        <f t="shared" si="1"/>
        <v>4.296875E-2</v>
      </c>
      <c r="X33" s="357">
        <f>[4]Output!K28</f>
        <v>0.02</v>
      </c>
      <c r="Y33" s="357">
        <f>[4]Output!L28</f>
        <v>0.01</v>
      </c>
      <c r="AA33" s="312">
        <v>23</v>
      </c>
      <c r="AC33" s="5">
        <f>[2]Output!B28</f>
        <v>1174</v>
      </c>
      <c r="AD33" s="5">
        <f>[2]Output!C28</f>
        <v>482</v>
      </c>
      <c r="AE33" s="8">
        <f>[2]Output!D28</f>
        <v>36</v>
      </c>
      <c r="AF33" s="8">
        <f>[2]Output!E28</f>
        <v>16</v>
      </c>
      <c r="AG33" s="22">
        <f t="shared" si="8"/>
        <v>1210</v>
      </c>
      <c r="AH33" s="22">
        <f t="shared" si="8"/>
        <v>498</v>
      </c>
      <c r="AI33" s="250">
        <f t="shared" si="9"/>
        <v>1708</v>
      </c>
      <c r="AJ33" s="36">
        <f t="shared" si="2"/>
        <v>2.9752066115702479E-2</v>
      </c>
      <c r="AK33" s="36">
        <f t="shared" si="2"/>
        <v>3.2128514056224897E-2</v>
      </c>
      <c r="AL33" s="357">
        <f>[2]Output!K28</f>
        <v>0.02</v>
      </c>
      <c r="AM33" s="357">
        <f>[2]Output!L28</f>
        <v>0.01</v>
      </c>
      <c r="AO33" s="5">
        <f>[5]Output!B28</f>
        <v>1164</v>
      </c>
      <c r="AP33" s="5">
        <f>[5]Output!C28</f>
        <v>477</v>
      </c>
      <c r="AQ33" s="8">
        <f>[5]Output!D28</f>
        <v>46</v>
      </c>
      <c r="AR33" s="8">
        <f>[5]Output!E28</f>
        <v>20</v>
      </c>
      <c r="AS33" s="22">
        <f t="shared" si="10"/>
        <v>1210</v>
      </c>
      <c r="AT33" s="22">
        <f t="shared" si="10"/>
        <v>497</v>
      </c>
      <c r="AU33" s="250">
        <f t="shared" si="11"/>
        <v>1707</v>
      </c>
      <c r="AV33" s="36">
        <f t="shared" si="3"/>
        <v>3.8016528925619832E-2</v>
      </c>
      <c r="AW33" s="36">
        <f t="shared" si="3"/>
        <v>4.0241448692152917E-2</v>
      </c>
      <c r="AX33" s="357">
        <f>[5]Output!K28</f>
        <v>0.03</v>
      </c>
      <c r="AY33" s="357">
        <f>[5]Output!L28</f>
        <v>0.01</v>
      </c>
      <c r="BE33" s="22"/>
      <c r="BF33" s="22"/>
      <c r="BG33" s="250"/>
      <c r="BH33" s="36"/>
      <c r="BI33" s="36"/>
      <c r="BM33" s="342"/>
      <c r="BN33" s="343"/>
      <c r="BO33" s="311"/>
    </row>
    <row r="34" spans="1:67" x14ac:dyDescent="0.25">
      <c r="A34" s="33">
        <v>24</v>
      </c>
      <c r="C34" s="7">
        <f>[3]Output!B29</f>
        <v>497</v>
      </c>
      <c r="D34" s="7">
        <f>[3]Output!C29</f>
        <v>153</v>
      </c>
      <c r="E34" s="9">
        <f>[3]Output!D29</f>
        <v>15</v>
      </c>
      <c r="F34" s="9">
        <f>[3]Output!E29</f>
        <v>5</v>
      </c>
      <c r="G34" s="24">
        <f t="shared" si="4"/>
        <v>512</v>
      </c>
      <c r="H34" s="24">
        <f t="shared" si="4"/>
        <v>158</v>
      </c>
      <c r="I34" s="252">
        <f t="shared" si="5"/>
        <v>670</v>
      </c>
      <c r="J34" s="38">
        <f t="shared" si="0"/>
        <v>2.9296875E-2</v>
      </c>
      <c r="K34" s="38">
        <f t="shared" si="0"/>
        <v>3.1645569620253167E-2</v>
      </c>
      <c r="L34" s="360">
        <f>[3]Output!K29</f>
        <v>0.01</v>
      </c>
      <c r="M34" s="360">
        <f>[3]Output!L29</f>
        <v>0</v>
      </c>
      <c r="O34" s="7">
        <f>[4]Output!B29</f>
        <v>464</v>
      </c>
      <c r="P34" s="7">
        <f>[4]Output!C29</f>
        <v>125</v>
      </c>
      <c r="Q34" s="9">
        <f>[4]Output!D29</f>
        <v>19</v>
      </c>
      <c r="R34" s="9">
        <f>[4]Output!E29</f>
        <v>5</v>
      </c>
      <c r="S34" s="24">
        <f t="shared" si="6"/>
        <v>483</v>
      </c>
      <c r="T34" s="24">
        <f t="shared" si="6"/>
        <v>130</v>
      </c>
      <c r="U34" s="252">
        <f t="shared" si="7"/>
        <v>613</v>
      </c>
      <c r="V34" s="38">
        <f t="shared" si="1"/>
        <v>3.9337474120082816E-2</v>
      </c>
      <c r="W34" s="38">
        <f t="shared" si="1"/>
        <v>3.8461538461538464E-2</v>
      </c>
      <c r="X34" s="360">
        <f>[4]Output!K29</f>
        <v>0.01</v>
      </c>
      <c r="Y34" s="360">
        <f>[4]Output!L29</f>
        <v>0</v>
      </c>
      <c r="AA34" s="312">
        <v>24</v>
      </c>
      <c r="AC34" s="7">
        <f>[2]Output!B29</f>
        <v>845</v>
      </c>
      <c r="AD34" s="7">
        <f>[2]Output!C29</f>
        <v>282</v>
      </c>
      <c r="AE34" s="9">
        <f>[2]Output!D29</f>
        <v>26</v>
      </c>
      <c r="AF34" s="9">
        <f>[2]Output!E29</f>
        <v>9</v>
      </c>
      <c r="AG34" s="24">
        <f t="shared" si="8"/>
        <v>871</v>
      </c>
      <c r="AH34" s="24">
        <f t="shared" si="8"/>
        <v>291</v>
      </c>
      <c r="AI34" s="252">
        <f t="shared" si="9"/>
        <v>1162</v>
      </c>
      <c r="AJ34" s="38">
        <f t="shared" si="2"/>
        <v>2.9850746268656716E-2</v>
      </c>
      <c r="AK34" s="38">
        <f t="shared" si="2"/>
        <v>3.0927835051546393E-2</v>
      </c>
      <c r="AL34" s="360">
        <f>[2]Output!K29</f>
        <v>0.01</v>
      </c>
      <c r="AM34" s="360">
        <f>[2]Output!L29</f>
        <v>0.01</v>
      </c>
      <c r="AO34" s="7">
        <f>[5]Output!B29</f>
        <v>837</v>
      </c>
      <c r="AP34" s="7">
        <f>[5]Output!C29</f>
        <v>280</v>
      </c>
      <c r="AQ34" s="9">
        <f>[5]Output!D29</f>
        <v>33</v>
      </c>
      <c r="AR34" s="9">
        <f>[5]Output!E29</f>
        <v>12</v>
      </c>
      <c r="AS34" s="24">
        <f t="shared" si="10"/>
        <v>870</v>
      </c>
      <c r="AT34" s="24">
        <f t="shared" si="10"/>
        <v>292</v>
      </c>
      <c r="AU34" s="252">
        <f t="shared" si="11"/>
        <v>1162</v>
      </c>
      <c r="AV34" s="38">
        <f t="shared" si="3"/>
        <v>3.793103448275862E-2</v>
      </c>
      <c r="AW34" s="38">
        <f t="shared" si="3"/>
        <v>4.1095890410958902E-2</v>
      </c>
      <c r="AX34" s="360">
        <f>[5]Output!K29</f>
        <v>0.02</v>
      </c>
      <c r="AY34" s="360">
        <f>[5]Output!L29</f>
        <v>0.01</v>
      </c>
      <c r="BA34" s="7"/>
      <c r="BB34" s="7"/>
      <c r="BC34" s="9"/>
      <c r="BD34" s="9"/>
      <c r="BE34" s="24"/>
      <c r="BF34" s="24"/>
      <c r="BG34" s="252"/>
      <c r="BH34" s="38"/>
      <c r="BI34" s="38"/>
      <c r="BJ34" s="13"/>
      <c r="BK34" s="13"/>
      <c r="BM34" s="344"/>
      <c r="BN34" s="345"/>
      <c r="BO34" s="311"/>
    </row>
    <row r="35" spans="1:67" x14ac:dyDescent="0.25">
      <c r="A35" s="347" t="s">
        <v>7</v>
      </c>
      <c r="C35" s="5">
        <f t="shared" ref="C35:I35" si="12">SUM(C11:C34)</f>
        <v>25969</v>
      </c>
      <c r="D35" s="5">
        <f t="shared" si="12"/>
        <v>25632</v>
      </c>
      <c r="E35" s="8">
        <f t="shared" si="12"/>
        <v>2548</v>
      </c>
      <c r="F35" s="8">
        <f t="shared" si="12"/>
        <v>2879</v>
      </c>
      <c r="G35" s="22">
        <f t="shared" si="12"/>
        <v>28517</v>
      </c>
      <c r="H35" s="22">
        <f t="shared" si="12"/>
        <v>28511</v>
      </c>
      <c r="I35" s="250">
        <f t="shared" si="12"/>
        <v>57028</v>
      </c>
      <c r="J35" s="36">
        <f t="shared" si="0"/>
        <v>8.935021215415366E-2</v>
      </c>
      <c r="K35" s="36">
        <f t="shared" si="0"/>
        <v>0.10097856967486234</v>
      </c>
      <c r="L35" s="357">
        <f>MAX(L11:L34)</f>
        <v>0.23</v>
      </c>
      <c r="M35" s="357">
        <f>MAX(M11:M34)</f>
        <v>0.27</v>
      </c>
      <c r="O35" s="5">
        <f t="shared" ref="O35:U35" si="13">SUM(O11:O34)</f>
        <v>25728</v>
      </c>
      <c r="P35" s="5">
        <f t="shared" si="13"/>
        <v>25214</v>
      </c>
      <c r="Q35" s="8">
        <f t="shared" si="13"/>
        <v>3216</v>
      </c>
      <c r="R35" s="8">
        <f t="shared" si="13"/>
        <v>3722</v>
      </c>
      <c r="S35" s="22">
        <f t="shared" si="13"/>
        <v>28944</v>
      </c>
      <c r="T35" s="22">
        <f t="shared" si="13"/>
        <v>28936</v>
      </c>
      <c r="U35" s="250">
        <f t="shared" si="13"/>
        <v>57880</v>
      </c>
      <c r="V35" s="36">
        <f t="shared" si="1"/>
        <v>0.1111111111111111</v>
      </c>
      <c r="W35" s="36">
        <f t="shared" si="1"/>
        <v>0.1286286978158695</v>
      </c>
      <c r="X35" s="357">
        <f>MAX(X11:X34)</f>
        <v>0.27</v>
      </c>
      <c r="Y35" s="357">
        <f>MAX(Y11:Y34)</f>
        <v>0.32</v>
      </c>
      <c r="AA35" s="312" t="s">
        <v>7</v>
      </c>
      <c r="AC35" s="5">
        <f t="shared" ref="AC35:AI35" si="14">SUM(AC11:AC34)</f>
        <v>42035</v>
      </c>
      <c r="AD35" s="5">
        <f t="shared" si="14"/>
        <v>41017</v>
      </c>
      <c r="AE35" s="8">
        <f t="shared" si="14"/>
        <v>4664</v>
      </c>
      <c r="AF35" s="8">
        <f t="shared" si="14"/>
        <v>5676</v>
      </c>
      <c r="AG35" s="22">
        <f t="shared" si="14"/>
        <v>46699</v>
      </c>
      <c r="AH35" s="22">
        <f t="shared" si="14"/>
        <v>46693</v>
      </c>
      <c r="AI35" s="250">
        <f t="shared" si="14"/>
        <v>93392</v>
      </c>
      <c r="AJ35" s="36">
        <f t="shared" si="2"/>
        <v>9.9873658964860057E-2</v>
      </c>
      <c r="AK35" s="36">
        <f t="shared" si="2"/>
        <v>0.12155997687019468</v>
      </c>
      <c r="AL35" s="363">
        <f>MAX(AL11:AL34)</f>
        <v>0.47</v>
      </c>
      <c r="AM35" s="363">
        <f>MAX(AM11:AM34)</f>
        <v>0.61</v>
      </c>
      <c r="AO35" s="5">
        <f t="shared" ref="AO35:AU35" si="15">SUM(AO11:AO34)</f>
        <v>41523</v>
      </c>
      <c r="AP35" s="5">
        <f t="shared" si="15"/>
        <v>40410</v>
      </c>
      <c r="AQ35" s="8">
        <f t="shared" si="15"/>
        <v>5174</v>
      </c>
      <c r="AR35" s="8">
        <f t="shared" si="15"/>
        <v>6280</v>
      </c>
      <c r="AS35" s="22">
        <f t="shared" si="15"/>
        <v>46697</v>
      </c>
      <c r="AT35" s="22">
        <f t="shared" si="15"/>
        <v>46690</v>
      </c>
      <c r="AU35" s="250">
        <f t="shared" si="15"/>
        <v>93387</v>
      </c>
      <c r="AV35" s="36">
        <f t="shared" si="3"/>
        <v>0.11079940895560743</v>
      </c>
      <c r="AW35" s="36">
        <f t="shared" si="3"/>
        <v>0.13450417648318697</v>
      </c>
      <c r="AX35" s="357">
        <f>MAX(AX11:AX34)</f>
        <v>0.47</v>
      </c>
      <c r="AY35" s="357">
        <f>MAX(AY11:AY34)</f>
        <v>0.61</v>
      </c>
      <c r="BE35" s="22"/>
      <c r="BF35" s="22"/>
      <c r="BG35" s="250"/>
      <c r="BH35" s="36"/>
      <c r="BI35" s="36"/>
      <c r="BM35" s="311"/>
    </row>
    <row r="36" spans="1:67" x14ac:dyDescent="0.25">
      <c r="C36" s="27"/>
      <c r="D36" s="27"/>
      <c r="E36" s="28"/>
      <c r="F36" s="28"/>
      <c r="G36" s="28"/>
      <c r="H36" s="28"/>
      <c r="I36" s="29"/>
      <c r="J36" s="29"/>
      <c r="K36" s="29"/>
      <c r="L36" s="354"/>
      <c r="M36" s="354"/>
      <c r="O36" s="27"/>
      <c r="P36" s="27"/>
      <c r="Q36" s="28"/>
      <c r="R36" s="28"/>
      <c r="S36" s="28"/>
      <c r="T36" s="28"/>
      <c r="U36" s="29"/>
      <c r="V36" s="29"/>
      <c r="W36" s="29"/>
      <c r="X36" s="354"/>
      <c r="Y36" s="354"/>
      <c r="AC36" s="27"/>
      <c r="AD36" s="27"/>
      <c r="AE36" s="28"/>
      <c r="AF36" s="28"/>
      <c r="AG36" s="28"/>
      <c r="AH36" s="28"/>
      <c r="AI36" s="29"/>
      <c r="AJ36" s="29"/>
      <c r="AK36" s="29"/>
      <c r="AL36" s="354"/>
      <c r="AM36" s="354"/>
      <c r="AO36" s="27"/>
      <c r="AP36" s="27"/>
      <c r="AQ36" s="28"/>
      <c r="AR36" s="28"/>
      <c r="AS36" s="28"/>
      <c r="AT36" s="28"/>
      <c r="AU36" s="29"/>
      <c r="AV36" s="29"/>
      <c r="AW36" s="29"/>
      <c r="AX36" s="354"/>
      <c r="AY36" s="354"/>
      <c r="BA36" s="27"/>
      <c r="BB36" s="27"/>
      <c r="BC36" s="28"/>
      <c r="BD36" s="28"/>
      <c r="BE36" s="28"/>
      <c r="BF36" s="28"/>
      <c r="BG36" s="29"/>
      <c r="BH36" s="29"/>
      <c r="BI36" s="29"/>
      <c r="BJ36" s="30"/>
      <c r="BK36" s="30"/>
    </row>
    <row r="37" spans="1:67" x14ac:dyDescent="0.25">
      <c r="C37" s="27"/>
      <c r="D37" s="27"/>
      <c r="E37" s="28"/>
      <c r="F37" s="28"/>
      <c r="G37" s="28"/>
      <c r="H37" s="28"/>
      <c r="I37" s="29"/>
      <c r="J37" s="29"/>
      <c r="K37" s="29"/>
      <c r="L37" s="354"/>
      <c r="M37" s="354"/>
      <c r="O37" s="27"/>
      <c r="P37" s="27"/>
      <c r="Q37" s="28"/>
      <c r="R37" s="28"/>
      <c r="S37" s="28"/>
      <c r="T37" s="28"/>
      <c r="U37" s="29"/>
      <c r="V37" s="29"/>
      <c r="W37" s="29"/>
      <c r="X37" s="354"/>
      <c r="Y37" s="354"/>
      <c r="AC37" s="27"/>
      <c r="AD37" s="27"/>
      <c r="AE37" s="28"/>
      <c r="AF37" s="28"/>
      <c r="AG37" s="28"/>
      <c r="AH37" s="28"/>
      <c r="AI37" s="29"/>
      <c r="AJ37" s="29"/>
      <c r="AK37" s="29"/>
      <c r="AL37" s="354"/>
      <c r="AM37" s="354"/>
      <c r="AO37" s="27"/>
      <c r="AP37" s="27"/>
      <c r="AQ37" s="28"/>
      <c r="AR37" s="28"/>
      <c r="AS37" s="28"/>
      <c r="AT37" s="28"/>
      <c r="AU37" s="29"/>
      <c r="AV37" s="29"/>
      <c r="AW37" s="29"/>
      <c r="AX37" s="354"/>
      <c r="AY37" s="354"/>
      <c r="BA37" s="27"/>
      <c r="BB37" s="27"/>
      <c r="BC37" s="28"/>
      <c r="BD37" s="28"/>
      <c r="BE37" s="28"/>
      <c r="BF37" s="28"/>
      <c r="BG37" s="29"/>
      <c r="BH37" s="29"/>
      <c r="BI37" s="29"/>
      <c r="BJ37" s="30"/>
      <c r="BK37" s="30"/>
    </row>
    <row r="38" spans="1:67" ht="18" x14ac:dyDescent="0.25">
      <c r="A38" s="32" t="s">
        <v>0</v>
      </c>
      <c r="C38" s="18">
        <v>2</v>
      </c>
      <c r="D38" s="370" t="str">
        <f>[2]Output!$B$46</f>
        <v>Anderson Mainline</v>
      </c>
      <c r="E38" s="370"/>
      <c r="F38" s="370"/>
      <c r="G38" s="370"/>
      <c r="H38" s="370"/>
      <c r="I38" s="370"/>
      <c r="J38" s="370"/>
      <c r="K38" s="370"/>
      <c r="L38" s="370"/>
      <c r="M38" s="370"/>
      <c r="O38" s="18">
        <f>C38</f>
        <v>2</v>
      </c>
      <c r="P38" s="367" t="str">
        <f>D38</f>
        <v>Anderson Mainline</v>
      </c>
      <c r="Q38" s="367"/>
      <c r="R38" s="367"/>
      <c r="S38" s="367"/>
      <c r="T38" s="367"/>
      <c r="U38" s="367"/>
      <c r="V38" s="367"/>
      <c r="W38" s="367"/>
      <c r="X38" s="367"/>
      <c r="Y38" s="367"/>
      <c r="AA38" s="32" t="s">
        <v>0</v>
      </c>
      <c r="AC38" s="18">
        <f>O38</f>
        <v>2</v>
      </c>
      <c r="AD38" s="370" t="str">
        <f>P38</f>
        <v>Anderson Mainline</v>
      </c>
      <c r="AE38" s="370"/>
      <c r="AF38" s="370"/>
      <c r="AG38" s="370"/>
      <c r="AH38" s="370"/>
      <c r="AI38" s="370"/>
      <c r="AJ38" s="370"/>
      <c r="AK38" s="370"/>
      <c r="AL38" s="370"/>
      <c r="AM38" s="370"/>
      <c r="AO38" s="18">
        <f>AC38</f>
        <v>2</v>
      </c>
      <c r="AP38" s="370" t="str">
        <f>AD38</f>
        <v>Anderson Mainline</v>
      </c>
      <c r="AQ38" s="370"/>
      <c r="AR38" s="370"/>
      <c r="AS38" s="370"/>
      <c r="AT38" s="370"/>
      <c r="AU38" s="370"/>
      <c r="AV38" s="370"/>
      <c r="AW38" s="370"/>
      <c r="AX38" s="370"/>
      <c r="AY38" s="370"/>
      <c r="BA38" s="18"/>
      <c r="BB38" s="370"/>
      <c r="BC38" s="370"/>
      <c r="BD38" s="370"/>
      <c r="BE38" s="370"/>
      <c r="BF38" s="370"/>
      <c r="BG38" s="370"/>
      <c r="BH38" s="370"/>
      <c r="BI38" s="370"/>
      <c r="BJ38" s="370"/>
      <c r="BK38" s="370"/>
    </row>
    <row r="39" spans="1:67" ht="15.75" thickBot="1" x14ac:dyDescent="0.3">
      <c r="C39" s="371" t="s">
        <v>1</v>
      </c>
      <c r="D39" s="372"/>
      <c r="E39" s="372"/>
      <c r="F39" s="372"/>
      <c r="G39" s="372"/>
      <c r="H39" s="372"/>
      <c r="I39" s="372"/>
      <c r="J39" s="372"/>
      <c r="K39" s="373"/>
      <c r="L39" s="385" t="s">
        <v>159</v>
      </c>
      <c r="M39" s="386"/>
      <c r="O39" s="371" t="s">
        <v>1</v>
      </c>
      <c r="P39" s="372"/>
      <c r="Q39" s="372"/>
      <c r="R39" s="372"/>
      <c r="S39" s="372"/>
      <c r="T39" s="372"/>
      <c r="U39" s="372"/>
      <c r="V39" s="372"/>
      <c r="W39" s="373"/>
      <c r="X39" s="385" t="s">
        <v>159</v>
      </c>
      <c r="Y39" s="386"/>
      <c r="AC39" s="371" t="s">
        <v>1</v>
      </c>
      <c r="AD39" s="372"/>
      <c r="AE39" s="372"/>
      <c r="AF39" s="372"/>
      <c r="AG39" s="372"/>
      <c r="AH39" s="372"/>
      <c r="AI39" s="372"/>
      <c r="AJ39" s="372"/>
      <c r="AK39" s="373"/>
      <c r="AL39" s="385" t="s">
        <v>159</v>
      </c>
      <c r="AM39" s="386"/>
      <c r="AO39" s="371" t="s">
        <v>1</v>
      </c>
      <c r="AP39" s="372"/>
      <c r="AQ39" s="372"/>
      <c r="AR39" s="372"/>
      <c r="AS39" s="372"/>
      <c r="AT39" s="372"/>
      <c r="AU39" s="372"/>
      <c r="AV39" s="372"/>
      <c r="AW39" s="373"/>
      <c r="AX39" s="385" t="s">
        <v>159</v>
      </c>
      <c r="AY39" s="386"/>
      <c r="BA39" s="371"/>
      <c r="BB39" s="372"/>
      <c r="BC39" s="372"/>
      <c r="BD39" s="372"/>
      <c r="BE39" s="372"/>
      <c r="BF39" s="372"/>
      <c r="BG39" s="372"/>
      <c r="BH39" s="372"/>
      <c r="BI39" s="373"/>
      <c r="BJ39" s="376"/>
      <c r="BK39" s="377"/>
    </row>
    <row r="40" spans="1:67" ht="15" customHeight="1" x14ac:dyDescent="0.25">
      <c r="A40" s="347" t="s">
        <v>9</v>
      </c>
      <c r="C40" s="378" t="s">
        <v>12</v>
      </c>
      <c r="D40" s="378"/>
      <c r="E40" s="374" t="s">
        <v>11</v>
      </c>
      <c r="F40" s="374"/>
      <c r="G40" s="366" t="s">
        <v>3</v>
      </c>
      <c r="H40" s="366"/>
      <c r="I40" s="366"/>
      <c r="J40" s="374" t="s">
        <v>11</v>
      </c>
      <c r="K40" s="374"/>
      <c r="L40" s="374"/>
      <c r="M40" s="374"/>
      <c r="O40" s="378" t="s">
        <v>12</v>
      </c>
      <c r="P40" s="378"/>
      <c r="Q40" s="374" t="s">
        <v>11</v>
      </c>
      <c r="R40" s="374"/>
      <c r="S40" s="366" t="s">
        <v>3</v>
      </c>
      <c r="T40" s="366"/>
      <c r="U40" s="366"/>
      <c r="V40" s="374" t="s">
        <v>11</v>
      </c>
      <c r="W40" s="374"/>
      <c r="X40" s="374"/>
      <c r="Y40" s="374"/>
      <c r="AA40" s="347" t="s">
        <v>9</v>
      </c>
      <c r="AC40" s="378" t="s">
        <v>12</v>
      </c>
      <c r="AD40" s="378"/>
      <c r="AE40" s="374" t="s">
        <v>11</v>
      </c>
      <c r="AF40" s="374"/>
      <c r="AG40" s="366" t="s">
        <v>3</v>
      </c>
      <c r="AH40" s="366"/>
      <c r="AI40" s="366"/>
      <c r="AJ40" s="374" t="s">
        <v>11</v>
      </c>
      <c r="AK40" s="374"/>
      <c r="AL40" s="374"/>
      <c r="AM40" s="374"/>
      <c r="AO40" s="378" t="s">
        <v>12</v>
      </c>
      <c r="AP40" s="378"/>
      <c r="AQ40" s="374" t="s">
        <v>11</v>
      </c>
      <c r="AR40" s="374"/>
      <c r="AS40" s="366" t="s">
        <v>3</v>
      </c>
      <c r="AT40" s="366"/>
      <c r="AU40" s="366"/>
      <c r="AV40" s="374" t="s">
        <v>11</v>
      </c>
      <c r="AW40" s="374"/>
      <c r="AX40" s="374"/>
      <c r="AY40" s="374"/>
      <c r="BA40" s="378"/>
      <c r="BB40" s="378"/>
      <c r="BC40" s="374"/>
      <c r="BD40" s="374"/>
      <c r="BE40" s="366"/>
      <c r="BF40" s="366"/>
      <c r="BG40" s="366"/>
      <c r="BH40" s="374"/>
      <c r="BI40" s="374"/>
      <c r="BJ40" s="374"/>
      <c r="BK40" s="374"/>
    </row>
    <row r="41" spans="1:67" x14ac:dyDescent="0.25">
      <c r="A41" s="3" t="s">
        <v>10</v>
      </c>
      <c r="C41" s="379" t="s">
        <v>2</v>
      </c>
      <c r="D41" s="379"/>
      <c r="E41" s="380" t="s">
        <v>2</v>
      </c>
      <c r="F41" s="380"/>
      <c r="G41" s="365" t="s">
        <v>2</v>
      </c>
      <c r="H41" s="365"/>
      <c r="I41" s="365"/>
      <c r="J41" s="375" t="s">
        <v>13</v>
      </c>
      <c r="K41" s="375"/>
      <c r="L41" s="355"/>
      <c r="M41" s="355"/>
      <c r="O41" s="379" t="s">
        <v>2</v>
      </c>
      <c r="P41" s="379"/>
      <c r="Q41" s="380" t="s">
        <v>2</v>
      </c>
      <c r="R41" s="380"/>
      <c r="S41" s="365" t="s">
        <v>2</v>
      </c>
      <c r="T41" s="365"/>
      <c r="U41" s="365"/>
      <c r="V41" s="375" t="s">
        <v>13</v>
      </c>
      <c r="W41" s="375"/>
      <c r="X41" s="355"/>
      <c r="Y41" s="355"/>
      <c r="AA41" s="3" t="s">
        <v>10</v>
      </c>
      <c r="AC41" s="379" t="s">
        <v>2</v>
      </c>
      <c r="AD41" s="379"/>
      <c r="AE41" s="380" t="s">
        <v>2</v>
      </c>
      <c r="AF41" s="380"/>
      <c r="AG41" s="365" t="s">
        <v>2</v>
      </c>
      <c r="AH41" s="365"/>
      <c r="AI41" s="365"/>
      <c r="AJ41" s="375" t="s">
        <v>13</v>
      </c>
      <c r="AK41" s="375"/>
      <c r="AL41" s="355"/>
      <c r="AM41" s="355"/>
      <c r="AO41" s="379" t="s">
        <v>2</v>
      </c>
      <c r="AP41" s="379"/>
      <c r="AQ41" s="380" t="s">
        <v>2</v>
      </c>
      <c r="AR41" s="380"/>
      <c r="AS41" s="365" t="s">
        <v>2</v>
      </c>
      <c r="AT41" s="365"/>
      <c r="AU41" s="365"/>
      <c r="AV41" s="375" t="s">
        <v>13</v>
      </c>
      <c r="AW41" s="375"/>
      <c r="AX41" s="355"/>
      <c r="AY41" s="355"/>
      <c r="BA41" s="379"/>
      <c r="BB41" s="379"/>
      <c r="BC41" s="380"/>
      <c r="BD41" s="380"/>
      <c r="BE41" s="365"/>
      <c r="BF41" s="365"/>
      <c r="BG41" s="365"/>
      <c r="BH41" s="375"/>
      <c r="BI41" s="375"/>
      <c r="BJ41" s="11"/>
      <c r="BK41" s="11"/>
    </row>
    <row r="42" spans="1:67" x14ac:dyDescent="0.25">
      <c r="A42" s="1" t="s">
        <v>8</v>
      </c>
      <c r="C42" s="6" t="s">
        <v>4</v>
      </c>
      <c r="D42" s="6" t="s">
        <v>5</v>
      </c>
      <c r="E42" s="4" t="s">
        <v>4</v>
      </c>
      <c r="F42" s="4" t="s">
        <v>5</v>
      </c>
      <c r="G42" s="249" t="s">
        <v>4</v>
      </c>
      <c r="H42" s="249" t="s">
        <v>5</v>
      </c>
      <c r="I42" s="35" t="s">
        <v>2</v>
      </c>
      <c r="J42" s="12" t="s">
        <v>4</v>
      </c>
      <c r="K42" s="12" t="s">
        <v>5</v>
      </c>
      <c r="L42" s="356" t="s">
        <v>4</v>
      </c>
      <c r="M42" s="356" t="s">
        <v>5</v>
      </c>
      <c r="O42" s="6" t="s">
        <v>4</v>
      </c>
      <c r="P42" s="6" t="s">
        <v>5</v>
      </c>
      <c r="Q42" s="4" t="s">
        <v>4</v>
      </c>
      <c r="R42" s="4" t="s">
        <v>5</v>
      </c>
      <c r="S42" s="249" t="s">
        <v>4</v>
      </c>
      <c r="T42" s="249" t="s">
        <v>5</v>
      </c>
      <c r="U42" s="35" t="s">
        <v>2</v>
      </c>
      <c r="V42" s="12" t="s">
        <v>4</v>
      </c>
      <c r="W42" s="12" t="s">
        <v>5</v>
      </c>
      <c r="X42" s="356" t="s">
        <v>4</v>
      </c>
      <c r="Y42" s="356" t="s">
        <v>5</v>
      </c>
      <c r="AA42" s="1" t="s">
        <v>8</v>
      </c>
      <c r="AC42" s="6" t="s">
        <v>4</v>
      </c>
      <c r="AD42" s="6" t="s">
        <v>5</v>
      </c>
      <c r="AE42" s="4" t="s">
        <v>4</v>
      </c>
      <c r="AF42" s="4" t="s">
        <v>5</v>
      </c>
      <c r="AG42" s="249" t="s">
        <v>4</v>
      </c>
      <c r="AH42" s="249" t="s">
        <v>5</v>
      </c>
      <c r="AI42" s="35" t="s">
        <v>2</v>
      </c>
      <c r="AJ42" s="12" t="s">
        <v>4</v>
      </c>
      <c r="AK42" s="12" t="s">
        <v>5</v>
      </c>
      <c r="AL42" s="356" t="s">
        <v>4</v>
      </c>
      <c r="AM42" s="356" t="s">
        <v>5</v>
      </c>
      <c r="AO42" s="6" t="s">
        <v>4</v>
      </c>
      <c r="AP42" s="6" t="s">
        <v>5</v>
      </c>
      <c r="AQ42" s="4" t="s">
        <v>4</v>
      </c>
      <c r="AR42" s="4" t="s">
        <v>5</v>
      </c>
      <c r="AS42" s="249" t="s">
        <v>4</v>
      </c>
      <c r="AT42" s="249" t="s">
        <v>5</v>
      </c>
      <c r="AU42" s="35" t="s">
        <v>2</v>
      </c>
      <c r="AV42" s="12" t="s">
        <v>4</v>
      </c>
      <c r="AW42" s="12" t="s">
        <v>5</v>
      </c>
      <c r="AX42" s="356" t="s">
        <v>4</v>
      </c>
      <c r="AY42" s="356" t="s">
        <v>5</v>
      </c>
      <c r="BA42" s="6"/>
      <c r="BB42" s="6"/>
      <c r="BC42" s="4"/>
      <c r="BD42" s="4"/>
      <c r="BE42" s="249"/>
      <c r="BF42" s="249"/>
      <c r="BG42" s="35"/>
      <c r="BH42" s="12"/>
      <c r="BI42" s="12"/>
      <c r="BJ42" s="12"/>
      <c r="BK42" s="12"/>
    </row>
    <row r="43" spans="1:67" x14ac:dyDescent="0.25">
      <c r="A43" s="33">
        <v>1</v>
      </c>
      <c r="C43" s="5">
        <f>[3]Output!B51</f>
        <v>275</v>
      </c>
      <c r="D43" s="5">
        <f>[3]Output!C51</f>
        <v>90</v>
      </c>
      <c r="E43" s="8">
        <f>[3]Output!D51</f>
        <v>9</v>
      </c>
      <c r="F43" s="8">
        <f>[3]Output!E51</f>
        <v>2</v>
      </c>
      <c r="G43" s="22">
        <f>C43+E43</f>
        <v>284</v>
      </c>
      <c r="H43" s="22">
        <f>D43+F43</f>
        <v>92</v>
      </c>
      <c r="I43" s="250">
        <f>H43+G43</f>
        <v>376</v>
      </c>
      <c r="J43" s="36">
        <f t="shared" ref="J43:K67" si="16">E43/(C43+E43)</f>
        <v>3.1690140845070422E-2</v>
      </c>
      <c r="K43" s="36">
        <f t="shared" si="16"/>
        <v>2.1739130434782608E-2</v>
      </c>
      <c r="L43" s="357">
        <f>[3]Output!K51</f>
        <v>0.01</v>
      </c>
      <c r="M43" s="357">
        <f>[3]Output!L51</f>
        <v>0</v>
      </c>
      <c r="O43" s="5">
        <f>[4]Output!B51</f>
        <v>236</v>
      </c>
      <c r="P43" s="5">
        <f>[4]Output!C51</f>
        <v>54</v>
      </c>
      <c r="Q43" s="8">
        <f>[4]Output!D51</f>
        <v>11</v>
      </c>
      <c r="R43" s="8">
        <f>[4]Output!E51</f>
        <v>2</v>
      </c>
      <c r="S43" s="22">
        <f>O43+Q43</f>
        <v>247</v>
      </c>
      <c r="T43" s="22">
        <f>P43+R43</f>
        <v>56</v>
      </c>
      <c r="U43" s="250">
        <f>T43+S43</f>
        <v>303</v>
      </c>
      <c r="V43" s="36">
        <f t="shared" ref="V43:W67" si="17">Q43/(O43+Q43)</f>
        <v>4.4534412955465584E-2</v>
      </c>
      <c r="W43" s="36">
        <f t="shared" si="17"/>
        <v>3.5714285714285712E-2</v>
      </c>
      <c r="X43" s="357">
        <f>[4]Output!K51</f>
        <v>0.01</v>
      </c>
      <c r="Y43" s="357">
        <f>[4]Output!L51</f>
        <v>0</v>
      </c>
      <c r="AA43" s="312">
        <v>1</v>
      </c>
      <c r="AC43" s="5">
        <f>[2]Output!B51</f>
        <v>488</v>
      </c>
      <c r="AD43" s="5">
        <f>[2]Output!C51</f>
        <v>188</v>
      </c>
      <c r="AE43" s="8">
        <f>[2]Output!D51</f>
        <v>17</v>
      </c>
      <c r="AF43" s="8">
        <f>[2]Output!E51</f>
        <v>5</v>
      </c>
      <c r="AG43" s="22">
        <f>AC43+AE43</f>
        <v>505</v>
      </c>
      <c r="AH43" s="22">
        <f>AD43+AF43</f>
        <v>193</v>
      </c>
      <c r="AI43" s="250">
        <f>AH43+AG43</f>
        <v>698</v>
      </c>
      <c r="AJ43" s="36">
        <f t="shared" ref="AJ43:AK67" si="18">AE43/(AC43+AE43)</f>
        <v>3.3663366336633666E-2</v>
      </c>
      <c r="AK43" s="36">
        <f t="shared" si="18"/>
        <v>2.5906735751295335E-2</v>
      </c>
      <c r="AL43" s="357">
        <f>[2]Output!K51</f>
        <v>0.01</v>
      </c>
      <c r="AM43" s="357">
        <f>[2]Output!L51</f>
        <v>0</v>
      </c>
      <c r="AO43" s="5">
        <f>[5]Output!B51</f>
        <v>483</v>
      </c>
      <c r="AP43" s="5">
        <f>[5]Output!C51</f>
        <v>187</v>
      </c>
      <c r="AQ43" s="8">
        <f>[5]Output!D51</f>
        <v>21</v>
      </c>
      <c r="AR43" s="8">
        <f>[5]Output!E51</f>
        <v>6</v>
      </c>
      <c r="AS43" s="22">
        <f>AO43+AQ43</f>
        <v>504</v>
      </c>
      <c r="AT43" s="22">
        <f>AP43+AR43</f>
        <v>193</v>
      </c>
      <c r="AU43" s="250">
        <f>AT43+AS43</f>
        <v>697</v>
      </c>
      <c r="AV43" s="36">
        <f t="shared" ref="AV43:AW67" si="19">AQ43/(AO43+AQ43)</f>
        <v>4.1666666666666664E-2</v>
      </c>
      <c r="AW43" s="36">
        <f t="shared" si="19"/>
        <v>3.1088082901554404E-2</v>
      </c>
      <c r="AX43" s="357">
        <f>[5]Output!K51</f>
        <v>0.01</v>
      </c>
      <c r="AY43" s="357">
        <f>[5]Output!L51</f>
        <v>0</v>
      </c>
      <c r="BE43" s="22"/>
      <c r="BF43" s="22"/>
      <c r="BG43" s="250"/>
      <c r="BH43" s="36"/>
      <c r="BI43" s="36"/>
    </row>
    <row r="44" spans="1:67" x14ac:dyDescent="0.25">
      <c r="A44" s="33">
        <v>2</v>
      </c>
      <c r="C44" s="5">
        <f>[3]Output!B52</f>
        <v>142</v>
      </c>
      <c r="D44" s="5">
        <f>[3]Output!C52</f>
        <v>65</v>
      </c>
      <c r="E44" s="8">
        <f>[3]Output!D52</f>
        <v>5</v>
      </c>
      <c r="F44" s="8">
        <f>[3]Output!E52</f>
        <v>2</v>
      </c>
      <c r="G44" s="22">
        <f t="shared" ref="G44:H66" si="20">C44+E44</f>
        <v>147</v>
      </c>
      <c r="H44" s="22">
        <f t="shared" si="20"/>
        <v>67</v>
      </c>
      <c r="I44" s="250">
        <f t="shared" ref="I44:I66" si="21">H44+G44</f>
        <v>214</v>
      </c>
      <c r="J44" s="36">
        <f t="shared" si="16"/>
        <v>3.4013605442176874E-2</v>
      </c>
      <c r="K44" s="36">
        <f t="shared" si="16"/>
        <v>2.9850746268656716E-2</v>
      </c>
      <c r="L44" s="357">
        <f>[3]Output!K52</f>
        <v>0</v>
      </c>
      <c r="M44" s="357">
        <f>[3]Output!L52</f>
        <v>0</v>
      </c>
      <c r="O44" s="5">
        <f>[4]Output!B52</f>
        <v>105</v>
      </c>
      <c r="P44" s="5">
        <f>[4]Output!C52</f>
        <v>30</v>
      </c>
      <c r="Q44" s="8">
        <f>[4]Output!D52</f>
        <v>5</v>
      </c>
      <c r="R44" s="8">
        <f>[4]Output!E52</f>
        <v>1</v>
      </c>
      <c r="S44" s="22">
        <f t="shared" ref="S44:T66" si="22">O44+Q44</f>
        <v>110</v>
      </c>
      <c r="T44" s="22">
        <f t="shared" si="22"/>
        <v>31</v>
      </c>
      <c r="U44" s="250">
        <f t="shared" ref="U44:U66" si="23">T44+S44</f>
        <v>141</v>
      </c>
      <c r="V44" s="36">
        <f t="shared" si="17"/>
        <v>4.5454545454545456E-2</v>
      </c>
      <c r="W44" s="36">
        <f t="shared" si="17"/>
        <v>3.2258064516129031E-2</v>
      </c>
      <c r="X44" s="357">
        <f>[4]Output!K52</f>
        <v>0</v>
      </c>
      <c r="Y44" s="357">
        <f>[4]Output!L52</f>
        <v>0</v>
      </c>
      <c r="AA44" s="312">
        <v>2</v>
      </c>
      <c r="AC44" s="5">
        <f>[2]Output!B52</f>
        <v>271</v>
      </c>
      <c r="AD44" s="5">
        <f>[2]Output!C52</f>
        <v>148</v>
      </c>
      <c r="AE44" s="8">
        <f>[2]Output!D52</f>
        <v>10</v>
      </c>
      <c r="AF44" s="8">
        <f>[2]Output!E52</f>
        <v>4</v>
      </c>
      <c r="AG44" s="22">
        <f t="shared" ref="AG44:AH66" si="24">AC44+AE44</f>
        <v>281</v>
      </c>
      <c r="AH44" s="22">
        <f t="shared" si="24"/>
        <v>152</v>
      </c>
      <c r="AI44" s="250">
        <f t="shared" ref="AI44:AI66" si="25">AH44+AG44</f>
        <v>433</v>
      </c>
      <c r="AJ44" s="36">
        <f t="shared" si="18"/>
        <v>3.5587188612099648E-2</v>
      </c>
      <c r="AK44" s="36">
        <f t="shared" si="18"/>
        <v>2.6315789473684209E-2</v>
      </c>
      <c r="AL44" s="357">
        <f>[2]Output!K52</f>
        <v>0.01</v>
      </c>
      <c r="AM44" s="357">
        <f>[2]Output!L52</f>
        <v>0</v>
      </c>
      <c r="AO44" s="5">
        <f>[5]Output!B52</f>
        <v>269</v>
      </c>
      <c r="AP44" s="5">
        <f>[5]Output!C52</f>
        <v>147</v>
      </c>
      <c r="AQ44" s="8">
        <f>[5]Output!D52</f>
        <v>12</v>
      </c>
      <c r="AR44" s="8">
        <f>[5]Output!E52</f>
        <v>5</v>
      </c>
      <c r="AS44" s="22">
        <f t="shared" ref="AS44:AT66" si="26">AO44+AQ44</f>
        <v>281</v>
      </c>
      <c r="AT44" s="22">
        <f t="shared" si="26"/>
        <v>152</v>
      </c>
      <c r="AU44" s="250">
        <f t="shared" ref="AU44:AU66" si="27">AT44+AS44</f>
        <v>433</v>
      </c>
      <c r="AV44" s="36">
        <f t="shared" si="19"/>
        <v>4.2704626334519574E-2</v>
      </c>
      <c r="AW44" s="36">
        <f t="shared" si="19"/>
        <v>3.2894736842105261E-2</v>
      </c>
      <c r="AX44" s="357">
        <f>[5]Output!K52</f>
        <v>0.01</v>
      </c>
      <c r="AY44" s="357">
        <f>[5]Output!L52</f>
        <v>0</v>
      </c>
      <c r="BE44" s="22"/>
      <c r="BF44" s="22"/>
      <c r="BG44" s="250"/>
      <c r="BH44" s="36"/>
      <c r="BI44" s="36"/>
    </row>
    <row r="45" spans="1:67" x14ac:dyDescent="0.25">
      <c r="A45" s="33">
        <v>3</v>
      </c>
      <c r="C45" s="5">
        <f>[3]Output!B53</f>
        <v>88</v>
      </c>
      <c r="D45" s="5">
        <f>[3]Output!C53</f>
        <v>60</v>
      </c>
      <c r="E45" s="8">
        <f>[3]Output!D53</f>
        <v>3</v>
      </c>
      <c r="F45" s="8">
        <f>[3]Output!E53</f>
        <v>1</v>
      </c>
      <c r="G45" s="22">
        <f t="shared" si="20"/>
        <v>91</v>
      </c>
      <c r="H45" s="22">
        <f t="shared" si="20"/>
        <v>61</v>
      </c>
      <c r="I45" s="250">
        <f t="shared" si="21"/>
        <v>152</v>
      </c>
      <c r="J45" s="36">
        <f t="shared" si="16"/>
        <v>3.2967032967032968E-2</v>
      </c>
      <c r="K45" s="36">
        <f t="shared" si="16"/>
        <v>1.6393442622950821E-2</v>
      </c>
      <c r="L45" s="357">
        <f>[3]Output!K53</f>
        <v>0</v>
      </c>
      <c r="M45" s="357">
        <f>[3]Output!L53</f>
        <v>0</v>
      </c>
      <c r="O45" s="5">
        <f>[4]Output!B53</f>
        <v>51</v>
      </c>
      <c r="P45" s="5">
        <f>[4]Output!C53</f>
        <v>24</v>
      </c>
      <c r="Q45" s="8">
        <f>[4]Output!D53</f>
        <v>2</v>
      </c>
      <c r="R45" s="8">
        <f>[4]Output!E53</f>
        <v>1</v>
      </c>
      <c r="S45" s="22">
        <f t="shared" si="22"/>
        <v>53</v>
      </c>
      <c r="T45" s="22">
        <f t="shared" si="22"/>
        <v>25</v>
      </c>
      <c r="U45" s="250">
        <f t="shared" si="23"/>
        <v>78</v>
      </c>
      <c r="V45" s="36">
        <f t="shared" si="17"/>
        <v>3.7735849056603772E-2</v>
      </c>
      <c r="W45" s="36">
        <f t="shared" si="17"/>
        <v>0.04</v>
      </c>
      <c r="X45" s="357">
        <f>[4]Output!K53</f>
        <v>0</v>
      </c>
      <c r="Y45" s="357">
        <f>[4]Output!L53</f>
        <v>0</v>
      </c>
      <c r="AA45" s="312">
        <v>3</v>
      </c>
      <c r="AC45" s="5">
        <f>[2]Output!B53</f>
        <v>183</v>
      </c>
      <c r="AD45" s="5">
        <f>[2]Output!C53</f>
        <v>139</v>
      </c>
      <c r="AE45" s="8">
        <f>[2]Output!D53</f>
        <v>6</v>
      </c>
      <c r="AF45" s="8">
        <f>[2]Output!E53</f>
        <v>4</v>
      </c>
      <c r="AG45" s="22">
        <f t="shared" si="24"/>
        <v>189</v>
      </c>
      <c r="AH45" s="22">
        <f t="shared" si="24"/>
        <v>143</v>
      </c>
      <c r="AI45" s="250">
        <f t="shared" si="25"/>
        <v>332</v>
      </c>
      <c r="AJ45" s="36">
        <f t="shared" si="18"/>
        <v>3.1746031746031744E-2</v>
      </c>
      <c r="AK45" s="36">
        <f t="shared" si="18"/>
        <v>2.7972027972027972E-2</v>
      </c>
      <c r="AL45" s="357">
        <f>[2]Output!K53</f>
        <v>0</v>
      </c>
      <c r="AM45" s="357">
        <f>[2]Output!L53</f>
        <v>0</v>
      </c>
      <c r="AO45" s="5">
        <f>[5]Output!B53</f>
        <v>181</v>
      </c>
      <c r="AP45" s="5">
        <f>[5]Output!C53</f>
        <v>138</v>
      </c>
      <c r="AQ45" s="8">
        <f>[5]Output!D53</f>
        <v>8</v>
      </c>
      <c r="AR45" s="8">
        <f>[5]Output!E53</f>
        <v>4</v>
      </c>
      <c r="AS45" s="22">
        <f t="shared" si="26"/>
        <v>189</v>
      </c>
      <c r="AT45" s="22">
        <f t="shared" si="26"/>
        <v>142</v>
      </c>
      <c r="AU45" s="250">
        <f t="shared" si="27"/>
        <v>331</v>
      </c>
      <c r="AV45" s="36">
        <f t="shared" si="19"/>
        <v>4.2328042328042326E-2</v>
      </c>
      <c r="AW45" s="36">
        <f t="shared" si="19"/>
        <v>2.8169014084507043E-2</v>
      </c>
      <c r="AX45" s="357">
        <f>[5]Output!K53</f>
        <v>0</v>
      </c>
      <c r="AY45" s="357">
        <f>[5]Output!L53</f>
        <v>0</v>
      </c>
      <c r="BE45" s="22"/>
      <c r="BF45" s="22"/>
      <c r="BG45" s="250"/>
      <c r="BH45" s="36"/>
      <c r="BI45" s="36"/>
    </row>
    <row r="46" spans="1:67" x14ac:dyDescent="0.25">
      <c r="A46" s="33">
        <v>4</v>
      </c>
      <c r="C46" s="5">
        <f>[3]Output!B54</f>
        <v>80</v>
      </c>
      <c r="D46" s="5">
        <f>[3]Output!C54</f>
        <v>122</v>
      </c>
      <c r="E46" s="8">
        <f>[3]Output!D54</f>
        <v>3</v>
      </c>
      <c r="F46" s="8">
        <f>[3]Output!E54</f>
        <v>3</v>
      </c>
      <c r="G46" s="22">
        <f t="shared" si="20"/>
        <v>83</v>
      </c>
      <c r="H46" s="22">
        <f t="shared" si="20"/>
        <v>125</v>
      </c>
      <c r="I46" s="250">
        <f t="shared" si="21"/>
        <v>208</v>
      </c>
      <c r="J46" s="36">
        <f t="shared" si="16"/>
        <v>3.614457831325301E-2</v>
      </c>
      <c r="K46" s="36">
        <f t="shared" si="16"/>
        <v>2.4E-2</v>
      </c>
      <c r="L46" s="357">
        <f>[3]Output!K54</f>
        <v>0</v>
      </c>
      <c r="M46" s="357">
        <f>[3]Output!L54</f>
        <v>0</v>
      </c>
      <c r="O46" s="5">
        <f>[4]Output!B54</f>
        <v>43</v>
      </c>
      <c r="P46" s="5">
        <f>[4]Output!C54</f>
        <v>86</v>
      </c>
      <c r="Q46" s="8">
        <f>[4]Output!D54</f>
        <v>2</v>
      </c>
      <c r="R46" s="8">
        <f>[4]Output!E54</f>
        <v>3</v>
      </c>
      <c r="S46" s="22">
        <f t="shared" si="22"/>
        <v>45</v>
      </c>
      <c r="T46" s="22">
        <f t="shared" si="22"/>
        <v>89</v>
      </c>
      <c r="U46" s="250">
        <f t="shared" si="23"/>
        <v>134</v>
      </c>
      <c r="V46" s="36">
        <f t="shared" si="17"/>
        <v>4.4444444444444446E-2</v>
      </c>
      <c r="W46" s="36">
        <f t="shared" si="17"/>
        <v>3.3707865168539325E-2</v>
      </c>
      <c r="X46" s="357">
        <f>[4]Output!K54</f>
        <v>0</v>
      </c>
      <c r="Y46" s="357">
        <f>[4]Output!L54</f>
        <v>0</v>
      </c>
      <c r="AA46" s="312">
        <v>4</v>
      </c>
      <c r="AC46" s="5">
        <f>[2]Output!B54</f>
        <v>169</v>
      </c>
      <c r="AD46" s="5">
        <f>[2]Output!C54</f>
        <v>241</v>
      </c>
      <c r="AE46" s="8">
        <f>[2]Output!D54</f>
        <v>6</v>
      </c>
      <c r="AF46" s="8">
        <f>[2]Output!E54</f>
        <v>6</v>
      </c>
      <c r="AG46" s="22">
        <f t="shared" si="24"/>
        <v>175</v>
      </c>
      <c r="AH46" s="22">
        <f t="shared" si="24"/>
        <v>247</v>
      </c>
      <c r="AI46" s="250">
        <f t="shared" si="25"/>
        <v>422</v>
      </c>
      <c r="AJ46" s="36">
        <f t="shared" si="18"/>
        <v>3.4285714285714287E-2</v>
      </c>
      <c r="AK46" s="36">
        <f t="shared" si="18"/>
        <v>2.4291497975708502E-2</v>
      </c>
      <c r="AL46" s="357">
        <f>[2]Output!K54</f>
        <v>0</v>
      </c>
      <c r="AM46" s="357">
        <f>[2]Output!L54</f>
        <v>0</v>
      </c>
      <c r="AO46" s="5">
        <f>[5]Output!B54</f>
        <v>168</v>
      </c>
      <c r="AP46" s="5">
        <f>[5]Output!C54</f>
        <v>239</v>
      </c>
      <c r="AQ46" s="8">
        <f>[5]Output!D54</f>
        <v>7</v>
      </c>
      <c r="AR46" s="8">
        <f>[5]Output!E54</f>
        <v>8</v>
      </c>
      <c r="AS46" s="22">
        <f t="shared" si="26"/>
        <v>175</v>
      </c>
      <c r="AT46" s="22">
        <f t="shared" si="26"/>
        <v>247</v>
      </c>
      <c r="AU46" s="250">
        <f t="shared" si="27"/>
        <v>422</v>
      </c>
      <c r="AV46" s="36">
        <f t="shared" si="19"/>
        <v>0.04</v>
      </c>
      <c r="AW46" s="36">
        <f t="shared" si="19"/>
        <v>3.2388663967611336E-2</v>
      </c>
      <c r="AX46" s="357">
        <f>[5]Output!K54</f>
        <v>0</v>
      </c>
      <c r="AY46" s="357">
        <f>[5]Output!L54</f>
        <v>0</v>
      </c>
      <c r="BE46" s="22"/>
      <c r="BF46" s="22"/>
      <c r="BG46" s="250"/>
      <c r="BH46" s="36"/>
      <c r="BI46" s="36"/>
    </row>
    <row r="47" spans="1:67" x14ac:dyDescent="0.25">
      <c r="A47" s="33">
        <v>5</v>
      </c>
      <c r="C47" s="5">
        <f>[3]Output!B55</f>
        <v>118</v>
      </c>
      <c r="D47" s="5">
        <f>[3]Output!C55</f>
        <v>339</v>
      </c>
      <c r="E47" s="8">
        <f>[3]Output!D55</f>
        <v>4</v>
      </c>
      <c r="F47" s="8">
        <f>[3]Output!E55</f>
        <v>8</v>
      </c>
      <c r="G47" s="22">
        <f t="shared" si="20"/>
        <v>122</v>
      </c>
      <c r="H47" s="22">
        <f t="shared" si="20"/>
        <v>347</v>
      </c>
      <c r="I47" s="250">
        <f t="shared" si="21"/>
        <v>469</v>
      </c>
      <c r="J47" s="36">
        <f t="shared" si="16"/>
        <v>3.2786885245901641E-2</v>
      </c>
      <c r="K47" s="36">
        <f t="shared" si="16"/>
        <v>2.3054755043227664E-2</v>
      </c>
      <c r="L47" s="357">
        <f>[3]Output!K55</f>
        <v>0</v>
      </c>
      <c r="M47" s="357">
        <f>[3]Output!L55</f>
        <v>0</v>
      </c>
      <c r="O47" s="5">
        <f>[4]Output!B55</f>
        <v>81</v>
      </c>
      <c r="P47" s="5">
        <f>[4]Output!C55</f>
        <v>301</v>
      </c>
      <c r="Q47" s="8">
        <f>[4]Output!D55</f>
        <v>4</v>
      </c>
      <c r="R47" s="8">
        <f>[4]Output!E55</f>
        <v>10</v>
      </c>
      <c r="S47" s="22">
        <f t="shared" si="22"/>
        <v>85</v>
      </c>
      <c r="T47" s="22">
        <f t="shared" si="22"/>
        <v>311</v>
      </c>
      <c r="U47" s="250">
        <f t="shared" si="23"/>
        <v>396</v>
      </c>
      <c r="V47" s="36">
        <f t="shared" si="17"/>
        <v>4.7058823529411764E-2</v>
      </c>
      <c r="W47" s="36">
        <f t="shared" si="17"/>
        <v>3.215434083601286E-2</v>
      </c>
      <c r="X47" s="357">
        <f>[4]Output!K55</f>
        <v>0</v>
      </c>
      <c r="Y47" s="357">
        <f>[4]Output!L55</f>
        <v>0.01</v>
      </c>
      <c r="AA47" s="312">
        <v>5</v>
      </c>
      <c r="AC47" s="5">
        <f>[2]Output!B55</f>
        <v>232</v>
      </c>
      <c r="AD47" s="5">
        <f>[2]Output!C55</f>
        <v>598</v>
      </c>
      <c r="AE47" s="8">
        <f>[2]Output!D55</f>
        <v>8</v>
      </c>
      <c r="AF47" s="8">
        <f>[2]Output!E55</f>
        <v>15</v>
      </c>
      <c r="AG47" s="22">
        <f t="shared" si="24"/>
        <v>240</v>
      </c>
      <c r="AH47" s="22">
        <f t="shared" si="24"/>
        <v>613</v>
      </c>
      <c r="AI47" s="250">
        <f t="shared" si="25"/>
        <v>853</v>
      </c>
      <c r="AJ47" s="36">
        <f t="shared" si="18"/>
        <v>3.3333333333333333E-2</v>
      </c>
      <c r="AK47" s="36">
        <f t="shared" si="18"/>
        <v>2.4469820554649267E-2</v>
      </c>
      <c r="AL47" s="357">
        <f>[2]Output!K55</f>
        <v>0</v>
      </c>
      <c r="AM47" s="357">
        <f>[2]Output!L55</f>
        <v>0.01</v>
      </c>
      <c r="AO47" s="5">
        <f>[5]Output!B55</f>
        <v>230</v>
      </c>
      <c r="AP47" s="5">
        <f>[5]Output!C55</f>
        <v>594</v>
      </c>
      <c r="AQ47" s="8">
        <f>[5]Output!D55</f>
        <v>10</v>
      </c>
      <c r="AR47" s="8">
        <f>[5]Output!E55</f>
        <v>19</v>
      </c>
      <c r="AS47" s="22">
        <f t="shared" si="26"/>
        <v>240</v>
      </c>
      <c r="AT47" s="22">
        <f t="shared" si="26"/>
        <v>613</v>
      </c>
      <c r="AU47" s="250">
        <f t="shared" si="27"/>
        <v>853</v>
      </c>
      <c r="AV47" s="36">
        <f t="shared" si="19"/>
        <v>4.1666666666666664E-2</v>
      </c>
      <c r="AW47" s="36">
        <f t="shared" si="19"/>
        <v>3.0995106035889071E-2</v>
      </c>
      <c r="AX47" s="357">
        <f>[5]Output!K55</f>
        <v>0.01</v>
      </c>
      <c r="AY47" s="357">
        <f>[5]Output!L55</f>
        <v>0.01</v>
      </c>
      <c r="BE47" s="22"/>
      <c r="BF47" s="22"/>
      <c r="BG47" s="250"/>
      <c r="BH47" s="36"/>
      <c r="BI47" s="36"/>
    </row>
    <row r="48" spans="1:67" x14ac:dyDescent="0.25">
      <c r="A48" s="320">
        <v>6</v>
      </c>
      <c r="C48" s="331">
        <f>[3]Output!B56</f>
        <v>240</v>
      </c>
      <c r="D48" s="331">
        <f>[3]Output!C56</f>
        <v>1218</v>
      </c>
      <c r="E48" s="332">
        <f>[3]Output!D56</f>
        <v>15</v>
      </c>
      <c r="F48" s="332">
        <f>[3]Output!E56</f>
        <v>57</v>
      </c>
      <c r="G48" s="333">
        <f t="shared" si="20"/>
        <v>255</v>
      </c>
      <c r="H48" s="333">
        <f t="shared" si="20"/>
        <v>1275</v>
      </c>
      <c r="I48" s="334">
        <f t="shared" si="21"/>
        <v>1530</v>
      </c>
      <c r="J48" s="335">
        <f t="shared" si="16"/>
        <v>5.8823529411764705E-2</v>
      </c>
      <c r="K48" s="335">
        <f t="shared" si="16"/>
        <v>4.4705882352941179E-2</v>
      </c>
      <c r="L48" s="358">
        <f>[3]Output!K56</f>
        <v>0.01</v>
      </c>
      <c r="M48" s="358">
        <f>[3]Output!L56</f>
        <v>0.03</v>
      </c>
      <c r="O48" s="331">
        <f>[4]Output!B56</f>
        <v>201</v>
      </c>
      <c r="P48" s="331">
        <f>[4]Output!C56</f>
        <v>1163</v>
      </c>
      <c r="Q48" s="332">
        <f>[4]Output!D56</f>
        <v>17</v>
      </c>
      <c r="R48" s="332">
        <f>[4]Output!E56</f>
        <v>76</v>
      </c>
      <c r="S48" s="333">
        <f t="shared" si="22"/>
        <v>218</v>
      </c>
      <c r="T48" s="333">
        <f t="shared" si="22"/>
        <v>1239</v>
      </c>
      <c r="U48" s="334">
        <f t="shared" si="23"/>
        <v>1457</v>
      </c>
      <c r="V48" s="335">
        <f t="shared" si="17"/>
        <v>7.7981651376146793E-2</v>
      </c>
      <c r="W48" s="335">
        <f t="shared" si="17"/>
        <v>6.1339790153349477E-2</v>
      </c>
      <c r="X48" s="358">
        <f>[4]Output!K56</f>
        <v>0.01</v>
      </c>
      <c r="Y48" s="358">
        <f>[4]Output!L56</f>
        <v>0.04</v>
      </c>
      <c r="AA48" s="337">
        <v>6</v>
      </c>
      <c r="AC48" s="331">
        <f>[2]Output!B56</f>
        <v>429</v>
      </c>
      <c r="AD48" s="331">
        <f>[2]Output!C56</f>
        <v>2042</v>
      </c>
      <c r="AE48" s="332">
        <f>[2]Output!D56</f>
        <v>29</v>
      </c>
      <c r="AF48" s="332">
        <f>[2]Output!E56</f>
        <v>98</v>
      </c>
      <c r="AG48" s="333">
        <f t="shared" si="24"/>
        <v>458</v>
      </c>
      <c r="AH48" s="333">
        <f t="shared" si="24"/>
        <v>2140</v>
      </c>
      <c r="AI48" s="334">
        <f t="shared" si="25"/>
        <v>2598</v>
      </c>
      <c r="AJ48" s="335">
        <f t="shared" si="18"/>
        <v>6.3318777292576414E-2</v>
      </c>
      <c r="AK48" s="335">
        <f t="shared" si="18"/>
        <v>4.5794392523364487E-2</v>
      </c>
      <c r="AL48" s="358">
        <f>[2]Output!K56</f>
        <v>0.02</v>
      </c>
      <c r="AM48" s="358">
        <f>[2]Output!L56</f>
        <v>0.05</v>
      </c>
      <c r="AO48" s="331">
        <f>[5]Output!B56</f>
        <v>423</v>
      </c>
      <c r="AP48" s="331">
        <f>[5]Output!C56</f>
        <v>2017</v>
      </c>
      <c r="AQ48" s="332">
        <f>[5]Output!D56</f>
        <v>35</v>
      </c>
      <c r="AR48" s="332">
        <f>[5]Output!E56</f>
        <v>123</v>
      </c>
      <c r="AS48" s="333">
        <f t="shared" si="26"/>
        <v>458</v>
      </c>
      <c r="AT48" s="333">
        <f t="shared" si="26"/>
        <v>2140</v>
      </c>
      <c r="AU48" s="334">
        <f t="shared" si="27"/>
        <v>2598</v>
      </c>
      <c r="AV48" s="335">
        <f t="shared" si="19"/>
        <v>7.6419213973799124E-2</v>
      </c>
      <c r="AW48" s="335">
        <f t="shared" si="19"/>
        <v>5.7476635514018694E-2</v>
      </c>
      <c r="AX48" s="358">
        <f>[5]Output!K56</f>
        <v>0.02</v>
      </c>
      <c r="AY48" s="358">
        <f>[5]Output!L56</f>
        <v>7.0000000000000007E-2</v>
      </c>
      <c r="BE48" s="22"/>
      <c r="BF48" s="22"/>
      <c r="BG48" s="250"/>
      <c r="BH48" s="36"/>
      <c r="BI48" s="36"/>
    </row>
    <row r="49" spans="1:63" x14ac:dyDescent="0.25">
      <c r="A49" s="321">
        <v>7</v>
      </c>
      <c r="C49" s="325">
        <f>[3]Output!B57</f>
        <v>648</v>
      </c>
      <c r="D49" s="325">
        <f>[3]Output!C57</f>
        <v>3386</v>
      </c>
      <c r="E49" s="326">
        <f>[3]Output!D57</f>
        <v>91</v>
      </c>
      <c r="F49" s="326">
        <f>[3]Output!E57</f>
        <v>381</v>
      </c>
      <c r="G49" s="327">
        <f t="shared" si="20"/>
        <v>739</v>
      </c>
      <c r="H49" s="327">
        <f t="shared" si="20"/>
        <v>3767</v>
      </c>
      <c r="I49" s="328">
        <f t="shared" si="21"/>
        <v>4506</v>
      </c>
      <c r="J49" s="329">
        <f t="shared" si="16"/>
        <v>0.12313937753721245</v>
      </c>
      <c r="K49" s="329">
        <f t="shared" si="16"/>
        <v>0.10114149190337138</v>
      </c>
      <c r="L49" s="359">
        <f>[3]Output!K57</f>
        <v>0.05</v>
      </c>
      <c r="M49" s="359">
        <f>[3]Output!L57</f>
        <v>0.21</v>
      </c>
      <c r="O49" s="325">
        <f>[4]Output!B57</f>
        <v>590</v>
      </c>
      <c r="P49" s="325">
        <f>[4]Output!C57</f>
        <v>3664</v>
      </c>
      <c r="Q49" s="326">
        <f>[4]Output!D57</f>
        <v>112</v>
      </c>
      <c r="R49" s="326">
        <f>[4]Output!E57</f>
        <v>509</v>
      </c>
      <c r="S49" s="327">
        <f t="shared" si="22"/>
        <v>702</v>
      </c>
      <c r="T49" s="327">
        <f t="shared" si="22"/>
        <v>4173</v>
      </c>
      <c r="U49" s="328">
        <f t="shared" si="23"/>
        <v>4875</v>
      </c>
      <c r="V49" s="329">
        <f t="shared" si="17"/>
        <v>0.15954415954415954</v>
      </c>
      <c r="W49" s="329">
        <f t="shared" si="17"/>
        <v>0.12197459861011263</v>
      </c>
      <c r="X49" s="359">
        <f>[4]Output!K57</f>
        <v>0.06</v>
      </c>
      <c r="Y49" s="359">
        <f>[4]Output!L57</f>
        <v>0.28000000000000003</v>
      </c>
      <c r="AA49" s="338">
        <v>7</v>
      </c>
      <c r="AC49" s="325">
        <f>[2]Output!B57</f>
        <v>1086</v>
      </c>
      <c r="AD49" s="325">
        <f>[2]Output!C57</f>
        <v>4856</v>
      </c>
      <c r="AE49" s="326">
        <f>[2]Output!D57</f>
        <v>163</v>
      </c>
      <c r="AF49" s="326">
        <f>[2]Output!E57</f>
        <v>1060</v>
      </c>
      <c r="AG49" s="327">
        <f t="shared" si="24"/>
        <v>1249</v>
      </c>
      <c r="AH49" s="327">
        <f t="shared" si="24"/>
        <v>5916</v>
      </c>
      <c r="AI49" s="328">
        <f t="shared" si="25"/>
        <v>7165</v>
      </c>
      <c r="AJ49" s="329">
        <f t="shared" si="18"/>
        <v>0.13050440352281825</v>
      </c>
      <c r="AK49" s="329">
        <f t="shared" si="18"/>
        <v>0.17917511832319136</v>
      </c>
      <c r="AL49" s="359">
        <f>[2]Output!K57</f>
        <v>0.09</v>
      </c>
      <c r="AM49" s="359">
        <f>[2]Output!L57</f>
        <v>0.59</v>
      </c>
      <c r="AO49" s="325">
        <f>[5]Output!B57</f>
        <v>1052</v>
      </c>
      <c r="AP49" s="325">
        <f>[5]Output!C57</f>
        <v>4856</v>
      </c>
      <c r="AQ49" s="326">
        <f>[5]Output!D57</f>
        <v>198</v>
      </c>
      <c r="AR49" s="326">
        <f>[5]Output!E57</f>
        <v>1060</v>
      </c>
      <c r="AS49" s="327">
        <f t="shared" si="26"/>
        <v>1250</v>
      </c>
      <c r="AT49" s="327">
        <f t="shared" si="26"/>
        <v>5916</v>
      </c>
      <c r="AU49" s="328">
        <f t="shared" si="27"/>
        <v>7166</v>
      </c>
      <c r="AV49" s="329">
        <f t="shared" si="19"/>
        <v>0.15840000000000001</v>
      </c>
      <c r="AW49" s="329">
        <f t="shared" si="19"/>
        <v>0.17917511832319136</v>
      </c>
      <c r="AX49" s="359">
        <f>[5]Output!K57</f>
        <v>0.11</v>
      </c>
      <c r="AY49" s="359">
        <f>[5]Output!L57</f>
        <v>0.59</v>
      </c>
      <c r="BE49" s="22"/>
      <c r="BF49" s="22"/>
      <c r="BG49" s="250"/>
      <c r="BH49" s="36"/>
      <c r="BI49" s="36"/>
    </row>
    <row r="50" spans="1:63" x14ac:dyDescent="0.25">
      <c r="A50" s="321">
        <v>8</v>
      </c>
      <c r="C50" s="325">
        <f>[3]Output!B58</f>
        <v>1033</v>
      </c>
      <c r="D50" s="325">
        <f>[3]Output!C58</f>
        <v>3824</v>
      </c>
      <c r="E50" s="326">
        <f>[3]Output!D58</f>
        <v>146</v>
      </c>
      <c r="F50" s="326">
        <f>[3]Output!E58</f>
        <v>493</v>
      </c>
      <c r="G50" s="327">
        <f t="shared" si="20"/>
        <v>1179</v>
      </c>
      <c r="H50" s="327">
        <f t="shared" si="20"/>
        <v>4317</v>
      </c>
      <c r="I50" s="328">
        <f t="shared" si="21"/>
        <v>5496</v>
      </c>
      <c r="J50" s="329">
        <f t="shared" si="16"/>
        <v>0.12383375742154368</v>
      </c>
      <c r="K50" s="329">
        <f t="shared" si="16"/>
        <v>0.1141996757007181</v>
      </c>
      <c r="L50" s="359">
        <f>[3]Output!K58</f>
        <v>0.08</v>
      </c>
      <c r="M50" s="359">
        <f>[3]Output!L58</f>
        <v>0.27</v>
      </c>
      <c r="O50" s="325">
        <f>[4]Output!B58</f>
        <v>960</v>
      </c>
      <c r="P50" s="325">
        <f>[4]Output!C58</f>
        <v>4117</v>
      </c>
      <c r="Q50" s="326">
        <f>[4]Output!D58</f>
        <v>182</v>
      </c>
      <c r="R50" s="326">
        <f>[4]Output!E58</f>
        <v>607</v>
      </c>
      <c r="S50" s="327">
        <f t="shared" si="22"/>
        <v>1142</v>
      </c>
      <c r="T50" s="327">
        <f t="shared" si="22"/>
        <v>4724</v>
      </c>
      <c r="U50" s="328">
        <f t="shared" si="23"/>
        <v>5866</v>
      </c>
      <c r="V50" s="329">
        <f t="shared" si="17"/>
        <v>0.15936952714535901</v>
      </c>
      <c r="W50" s="329">
        <f t="shared" si="17"/>
        <v>0.12849280270956817</v>
      </c>
      <c r="X50" s="359">
        <f>[4]Output!K58</f>
        <v>0.1</v>
      </c>
      <c r="Y50" s="359">
        <f>[4]Output!L58</f>
        <v>0.34</v>
      </c>
      <c r="AA50" s="338">
        <v>8</v>
      </c>
      <c r="AC50" s="325">
        <f>[2]Output!B58</f>
        <v>1716</v>
      </c>
      <c r="AD50" s="325">
        <f>[2]Output!C58</f>
        <v>5376</v>
      </c>
      <c r="AE50" s="326">
        <f>[2]Output!D58</f>
        <v>257</v>
      </c>
      <c r="AF50" s="326">
        <f>[2]Output!E58</f>
        <v>1449</v>
      </c>
      <c r="AG50" s="327">
        <f t="shared" si="24"/>
        <v>1973</v>
      </c>
      <c r="AH50" s="327">
        <f t="shared" si="24"/>
        <v>6825</v>
      </c>
      <c r="AI50" s="328">
        <f t="shared" si="25"/>
        <v>8798</v>
      </c>
      <c r="AJ50" s="329">
        <f t="shared" si="18"/>
        <v>0.13025848960973138</v>
      </c>
      <c r="AK50" s="329">
        <f t="shared" si="18"/>
        <v>0.21230769230769231</v>
      </c>
      <c r="AL50" s="359">
        <f>[2]Output!K58</f>
        <v>0.14000000000000001</v>
      </c>
      <c r="AM50" s="359">
        <f>[2]Output!L58</f>
        <v>0.81</v>
      </c>
      <c r="AO50" s="325">
        <f>[5]Output!B58</f>
        <v>1661</v>
      </c>
      <c r="AP50" s="325">
        <f>[5]Output!C58</f>
        <v>5376</v>
      </c>
      <c r="AQ50" s="326">
        <f>[5]Output!D58</f>
        <v>312</v>
      </c>
      <c r="AR50" s="326">
        <f>[5]Output!E58</f>
        <v>1449</v>
      </c>
      <c r="AS50" s="327">
        <f t="shared" si="26"/>
        <v>1973</v>
      </c>
      <c r="AT50" s="327">
        <f t="shared" si="26"/>
        <v>6825</v>
      </c>
      <c r="AU50" s="328">
        <f t="shared" si="27"/>
        <v>8798</v>
      </c>
      <c r="AV50" s="329">
        <f t="shared" si="19"/>
        <v>0.15813482007095794</v>
      </c>
      <c r="AW50" s="329">
        <f t="shared" si="19"/>
        <v>0.21230769230769231</v>
      </c>
      <c r="AX50" s="359">
        <f>[5]Output!K58</f>
        <v>0.17</v>
      </c>
      <c r="AY50" s="359">
        <f>[5]Output!L58</f>
        <v>0.81</v>
      </c>
      <c r="BA50" s="19"/>
      <c r="BB50" s="19"/>
      <c r="BC50" s="20"/>
      <c r="BD50" s="20"/>
      <c r="BE50" s="23"/>
      <c r="BF50" s="23"/>
      <c r="BG50" s="251"/>
      <c r="BH50" s="37"/>
      <c r="BI50" s="37"/>
      <c r="BJ50" s="21"/>
      <c r="BK50" s="21"/>
    </row>
    <row r="51" spans="1:63" x14ac:dyDescent="0.25">
      <c r="A51" s="321">
        <v>9</v>
      </c>
      <c r="C51" s="325">
        <f>[3]Output!B59</f>
        <v>1071</v>
      </c>
      <c r="D51" s="325">
        <f>[3]Output!C59</f>
        <v>3428</v>
      </c>
      <c r="E51" s="326">
        <f>[3]Output!D59</f>
        <v>151</v>
      </c>
      <c r="F51" s="326">
        <f>[3]Output!E59</f>
        <v>395</v>
      </c>
      <c r="G51" s="327">
        <f t="shared" si="20"/>
        <v>1222</v>
      </c>
      <c r="H51" s="327">
        <f t="shared" si="20"/>
        <v>3823</v>
      </c>
      <c r="I51" s="328">
        <f t="shared" si="21"/>
        <v>5045</v>
      </c>
      <c r="J51" s="329">
        <f t="shared" si="16"/>
        <v>0.12356792144026187</v>
      </c>
      <c r="K51" s="329">
        <f t="shared" si="16"/>
        <v>0.10332199843055193</v>
      </c>
      <c r="L51" s="359">
        <f>[3]Output!K59</f>
        <v>0.08</v>
      </c>
      <c r="M51" s="359">
        <f>[3]Output!L59</f>
        <v>0.22</v>
      </c>
      <c r="O51" s="325">
        <f>[4]Output!B59</f>
        <v>995</v>
      </c>
      <c r="P51" s="325">
        <f>[4]Output!C59</f>
        <v>3714</v>
      </c>
      <c r="Q51" s="326">
        <f>[4]Output!D59</f>
        <v>189</v>
      </c>
      <c r="R51" s="326">
        <f>[4]Output!E59</f>
        <v>515</v>
      </c>
      <c r="S51" s="327">
        <f t="shared" si="22"/>
        <v>1184</v>
      </c>
      <c r="T51" s="327">
        <f t="shared" si="22"/>
        <v>4229</v>
      </c>
      <c r="U51" s="328">
        <f t="shared" si="23"/>
        <v>5413</v>
      </c>
      <c r="V51" s="329">
        <f t="shared" si="17"/>
        <v>0.15962837837837837</v>
      </c>
      <c r="W51" s="329">
        <f t="shared" si="17"/>
        <v>0.12177819815559233</v>
      </c>
      <c r="X51" s="359">
        <f>[4]Output!K59</f>
        <v>0.11</v>
      </c>
      <c r="Y51" s="359">
        <f>[4]Output!L59</f>
        <v>0.28999999999999998</v>
      </c>
      <c r="AA51" s="338">
        <v>9</v>
      </c>
      <c r="AC51" s="325">
        <f>[2]Output!B59</f>
        <v>1772</v>
      </c>
      <c r="AD51" s="325">
        <f>[2]Output!C59</f>
        <v>4906</v>
      </c>
      <c r="AE51" s="326">
        <f>[2]Output!D59</f>
        <v>266</v>
      </c>
      <c r="AF51" s="326">
        <f>[2]Output!E59</f>
        <v>1104</v>
      </c>
      <c r="AG51" s="327">
        <f t="shared" si="24"/>
        <v>2038</v>
      </c>
      <c r="AH51" s="327">
        <f t="shared" si="24"/>
        <v>6010</v>
      </c>
      <c r="AI51" s="328">
        <f t="shared" si="25"/>
        <v>8048</v>
      </c>
      <c r="AJ51" s="329">
        <f t="shared" si="18"/>
        <v>0.13052011776251227</v>
      </c>
      <c r="AK51" s="329">
        <f t="shared" si="18"/>
        <v>0.18369384359400998</v>
      </c>
      <c r="AL51" s="359">
        <f>[2]Output!K59</f>
        <v>0.15</v>
      </c>
      <c r="AM51" s="359">
        <f>[2]Output!L59</f>
        <v>0.61</v>
      </c>
      <c r="AO51" s="325">
        <f>[5]Output!B59</f>
        <v>1715</v>
      </c>
      <c r="AP51" s="325">
        <f>[5]Output!C59</f>
        <v>4906</v>
      </c>
      <c r="AQ51" s="326">
        <f>[5]Output!D59</f>
        <v>323</v>
      </c>
      <c r="AR51" s="326">
        <f>[5]Output!E59</f>
        <v>1104</v>
      </c>
      <c r="AS51" s="327">
        <f t="shared" si="26"/>
        <v>2038</v>
      </c>
      <c r="AT51" s="327">
        <f t="shared" si="26"/>
        <v>6010</v>
      </c>
      <c r="AU51" s="328">
        <f t="shared" si="27"/>
        <v>8048</v>
      </c>
      <c r="AV51" s="329">
        <f t="shared" si="19"/>
        <v>0.15848871442590776</v>
      </c>
      <c r="AW51" s="329">
        <f t="shared" si="19"/>
        <v>0.18369384359400998</v>
      </c>
      <c r="AX51" s="359">
        <f>[5]Output!K59</f>
        <v>0.18</v>
      </c>
      <c r="AY51" s="359">
        <f>[5]Output!L59</f>
        <v>0.61</v>
      </c>
      <c r="BA51" s="19"/>
      <c r="BB51" s="19"/>
      <c r="BC51" s="20"/>
      <c r="BD51" s="20"/>
      <c r="BE51" s="23"/>
      <c r="BF51" s="23"/>
      <c r="BG51" s="251"/>
      <c r="BH51" s="37"/>
      <c r="BI51" s="37"/>
      <c r="BJ51" s="21"/>
      <c r="BK51" s="21"/>
    </row>
    <row r="52" spans="1:63" x14ac:dyDescent="0.25">
      <c r="A52" s="320">
        <v>10</v>
      </c>
      <c r="C52" s="331">
        <f>[3]Output!B60</f>
        <v>1123</v>
      </c>
      <c r="D52" s="331">
        <f>[3]Output!C60</f>
        <v>2435</v>
      </c>
      <c r="E52" s="332">
        <f>[3]Output!D60</f>
        <v>159</v>
      </c>
      <c r="F52" s="332">
        <f>[3]Output!E60</f>
        <v>257</v>
      </c>
      <c r="G52" s="333">
        <f t="shared" si="20"/>
        <v>1282</v>
      </c>
      <c r="H52" s="333">
        <f t="shared" si="20"/>
        <v>2692</v>
      </c>
      <c r="I52" s="334">
        <f t="shared" si="21"/>
        <v>3974</v>
      </c>
      <c r="J52" s="335">
        <f t="shared" si="16"/>
        <v>0.12402496099843993</v>
      </c>
      <c r="K52" s="335">
        <f t="shared" si="16"/>
        <v>9.5468053491827631E-2</v>
      </c>
      <c r="L52" s="358">
        <f>[3]Output!K60</f>
        <v>0.09</v>
      </c>
      <c r="M52" s="358">
        <f>[3]Output!L60</f>
        <v>0.14000000000000001</v>
      </c>
      <c r="O52" s="331">
        <f>[4]Output!B60</f>
        <v>1046</v>
      </c>
      <c r="P52" s="331">
        <f>[4]Output!C60</f>
        <v>2534</v>
      </c>
      <c r="Q52" s="332">
        <f>[4]Output!D60</f>
        <v>199</v>
      </c>
      <c r="R52" s="332">
        <f>[4]Output!E60</f>
        <v>366</v>
      </c>
      <c r="S52" s="333">
        <f t="shared" si="22"/>
        <v>1245</v>
      </c>
      <c r="T52" s="333">
        <f t="shared" si="22"/>
        <v>2900</v>
      </c>
      <c r="U52" s="334">
        <f t="shared" si="23"/>
        <v>4145</v>
      </c>
      <c r="V52" s="335">
        <f t="shared" si="17"/>
        <v>0.15983935742971889</v>
      </c>
      <c r="W52" s="335">
        <f t="shared" si="17"/>
        <v>0.12620689655172415</v>
      </c>
      <c r="X52" s="358">
        <f>[4]Output!K60</f>
        <v>0.11</v>
      </c>
      <c r="Y52" s="358">
        <f>[4]Output!L60</f>
        <v>0.2</v>
      </c>
      <c r="AA52" s="337">
        <v>10</v>
      </c>
      <c r="AC52" s="331">
        <f>[2]Output!B60</f>
        <v>1857</v>
      </c>
      <c r="AD52" s="331">
        <f>[2]Output!C60</f>
        <v>4007</v>
      </c>
      <c r="AE52" s="332">
        <f>[2]Output!D60</f>
        <v>279</v>
      </c>
      <c r="AF52" s="332">
        <f>[2]Output!E60</f>
        <v>466</v>
      </c>
      <c r="AG52" s="333">
        <f t="shared" si="24"/>
        <v>2136</v>
      </c>
      <c r="AH52" s="333">
        <f t="shared" si="24"/>
        <v>4473</v>
      </c>
      <c r="AI52" s="334">
        <f t="shared" si="25"/>
        <v>6609</v>
      </c>
      <c r="AJ52" s="335">
        <f t="shared" si="18"/>
        <v>0.1306179775280899</v>
      </c>
      <c r="AK52" s="335">
        <f t="shared" si="18"/>
        <v>0.104180639391907</v>
      </c>
      <c r="AL52" s="358">
        <f>[2]Output!K60</f>
        <v>0.16</v>
      </c>
      <c r="AM52" s="358">
        <f>[2]Output!L60</f>
        <v>0.26</v>
      </c>
      <c r="AO52" s="331">
        <f>[5]Output!B60</f>
        <v>1798</v>
      </c>
      <c r="AP52" s="331">
        <f>[5]Output!C60</f>
        <v>3974</v>
      </c>
      <c r="AQ52" s="332">
        <f>[5]Output!D60</f>
        <v>338</v>
      </c>
      <c r="AR52" s="332">
        <f>[5]Output!E60</f>
        <v>500</v>
      </c>
      <c r="AS52" s="333">
        <f t="shared" si="26"/>
        <v>2136</v>
      </c>
      <c r="AT52" s="333">
        <f t="shared" si="26"/>
        <v>4474</v>
      </c>
      <c r="AU52" s="334">
        <f t="shared" si="27"/>
        <v>6610</v>
      </c>
      <c r="AV52" s="335">
        <f t="shared" si="19"/>
        <v>0.15823970037453183</v>
      </c>
      <c r="AW52" s="335">
        <f t="shared" si="19"/>
        <v>0.11175681716584712</v>
      </c>
      <c r="AX52" s="358">
        <f>[5]Output!K60</f>
        <v>0.19</v>
      </c>
      <c r="AY52" s="358">
        <f>[5]Output!L60</f>
        <v>0.28000000000000003</v>
      </c>
      <c r="BA52" s="19"/>
      <c r="BB52" s="19"/>
      <c r="BC52" s="20"/>
      <c r="BD52" s="20"/>
      <c r="BE52" s="23"/>
      <c r="BF52" s="23"/>
      <c r="BG52" s="251"/>
      <c r="BH52" s="37"/>
      <c r="BI52" s="37"/>
      <c r="BJ52" s="21"/>
      <c r="BK52" s="21"/>
    </row>
    <row r="53" spans="1:63" x14ac:dyDescent="0.25">
      <c r="A53" s="33">
        <v>11</v>
      </c>
      <c r="C53" s="5">
        <f>[3]Output!B61</f>
        <v>1133</v>
      </c>
      <c r="D53" s="5">
        <f>[3]Output!C61</f>
        <v>1966</v>
      </c>
      <c r="E53" s="8">
        <f>[3]Output!D61</f>
        <v>104</v>
      </c>
      <c r="F53" s="8">
        <f>[3]Output!E61</f>
        <v>135</v>
      </c>
      <c r="G53" s="22">
        <f t="shared" si="20"/>
        <v>1237</v>
      </c>
      <c r="H53" s="22">
        <f t="shared" si="20"/>
        <v>2101</v>
      </c>
      <c r="I53" s="250">
        <f t="shared" si="21"/>
        <v>3338</v>
      </c>
      <c r="J53" s="36">
        <f t="shared" si="16"/>
        <v>8.4074373484236062E-2</v>
      </c>
      <c r="K53" s="36">
        <f t="shared" si="16"/>
        <v>6.4255116611137558E-2</v>
      </c>
      <c r="L53" s="357">
        <f>[3]Output!K61</f>
        <v>0.06</v>
      </c>
      <c r="M53" s="357">
        <f>[3]Output!L61</f>
        <v>7.0000000000000007E-2</v>
      </c>
      <c r="O53" s="5">
        <f>[4]Output!B61</f>
        <v>1068</v>
      </c>
      <c r="P53" s="5">
        <f>[4]Output!C61</f>
        <v>1885</v>
      </c>
      <c r="Q53" s="8">
        <f>[4]Output!D61</f>
        <v>132</v>
      </c>
      <c r="R53" s="8">
        <f>[4]Output!E61</f>
        <v>179</v>
      </c>
      <c r="S53" s="22">
        <f t="shared" si="22"/>
        <v>1200</v>
      </c>
      <c r="T53" s="22">
        <f t="shared" si="22"/>
        <v>2064</v>
      </c>
      <c r="U53" s="250">
        <f t="shared" si="23"/>
        <v>3264</v>
      </c>
      <c r="V53" s="36">
        <f t="shared" si="17"/>
        <v>0.11</v>
      </c>
      <c r="W53" s="36">
        <f t="shared" si="17"/>
        <v>8.6724806201550389E-2</v>
      </c>
      <c r="X53" s="357">
        <f>[4]Output!K61</f>
        <v>7.0000000000000007E-2</v>
      </c>
      <c r="Y53" s="357">
        <f>[4]Output!L61</f>
        <v>0.1</v>
      </c>
      <c r="AA53" s="312">
        <v>11</v>
      </c>
      <c r="AC53" s="5">
        <f>[2]Output!B61</f>
        <v>1880</v>
      </c>
      <c r="AD53" s="5">
        <f>[2]Output!C61</f>
        <v>3264</v>
      </c>
      <c r="AE53" s="8">
        <f>[2]Output!D61</f>
        <v>184</v>
      </c>
      <c r="AF53" s="8">
        <f>[2]Output!E61</f>
        <v>235</v>
      </c>
      <c r="AG53" s="22">
        <f t="shared" si="24"/>
        <v>2064</v>
      </c>
      <c r="AH53" s="22">
        <f t="shared" si="24"/>
        <v>3499</v>
      </c>
      <c r="AI53" s="250">
        <f t="shared" si="25"/>
        <v>5563</v>
      </c>
      <c r="AJ53" s="36">
        <f t="shared" si="18"/>
        <v>8.9147286821705432E-2</v>
      </c>
      <c r="AK53" s="36">
        <f t="shared" si="18"/>
        <v>6.7162046298942554E-2</v>
      </c>
      <c r="AL53" s="357">
        <f>[2]Output!K61</f>
        <v>0.1</v>
      </c>
      <c r="AM53" s="357">
        <f>[2]Output!L61</f>
        <v>0.13</v>
      </c>
      <c r="AO53" s="5">
        <f>[5]Output!B61</f>
        <v>1838</v>
      </c>
      <c r="AP53" s="5">
        <f>[5]Output!C61</f>
        <v>3206</v>
      </c>
      <c r="AQ53" s="8">
        <f>[5]Output!D61</f>
        <v>226</v>
      </c>
      <c r="AR53" s="8">
        <f>[5]Output!E61</f>
        <v>293</v>
      </c>
      <c r="AS53" s="22">
        <f t="shared" si="26"/>
        <v>2064</v>
      </c>
      <c r="AT53" s="22">
        <f t="shared" si="26"/>
        <v>3499</v>
      </c>
      <c r="AU53" s="250">
        <f t="shared" si="27"/>
        <v>5563</v>
      </c>
      <c r="AV53" s="36">
        <f t="shared" si="19"/>
        <v>0.10949612403100775</v>
      </c>
      <c r="AW53" s="36">
        <f t="shared" si="19"/>
        <v>8.3738210917404979E-2</v>
      </c>
      <c r="AX53" s="357">
        <f>[5]Output!K61</f>
        <v>0.13</v>
      </c>
      <c r="AY53" s="357">
        <f>[5]Output!L61</f>
        <v>0.16</v>
      </c>
      <c r="BE53" s="22"/>
      <c r="BF53" s="22"/>
      <c r="BG53" s="250"/>
      <c r="BH53" s="36"/>
      <c r="BI53" s="36"/>
    </row>
    <row r="54" spans="1:63" x14ac:dyDescent="0.25">
      <c r="A54" s="33">
        <v>12</v>
      </c>
      <c r="C54" s="5">
        <f>[3]Output!B62</f>
        <v>1238</v>
      </c>
      <c r="D54" s="5">
        <f>[3]Output!C62</f>
        <v>1745</v>
      </c>
      <c r="E54" s="8">
        <f>[3]Output!D62</f>
        <v>114</v>
      </c>
      <c r="F54" s="8">
        <f>[3]Output!E62</f>
        <v>119</v>
      </c>
      <c r="G54" s="22">
        <f t="shared" si="20"/>
        <v>1352</v>
      </c>
      <c r="H54" s="22">
        <f t="shared" si="20"/>
        <v>1864</v>
      </c>
      <c r="I54" s="250">
        <f t="shared" si="21"/>
        <v>3216</v>
      </c>
      <c r="J54" s="36">
        <f t="shared" si="16"/>
        <v>8.4319526627218935E-2</v>
      </c>
      <c r="K54" s="36">
        <f t="shared" si="16"/>
        <v>6.3841201716738197E-2</v>
      </c>
      <c r="L54" s="357">
        <f>[3]Output!K62</f>
        <v>0.06</v>
      </c>
      <c r="M54" s="357">
        <f>[3]Output!L62</f>
        <v>7.0000000000000007E-2</v>
      </c>
      <c r="O54" s="5">
        <f>[4]Output!B62</f>
        <v>1169</v>
      </c>
      <c r="P54" s="5">
        <f>[4]Output!C62</f>
        <v>1669</v>
      </c>
      <c r="Q54" s="8">
        <f>[4]Output!D62</f>
        <v>145</v>
      </c>
      <c r="R54" s="8">
        <f>[4]Output!E62</f>
        <v>158</v>
      </c>
      <c r="S54" s="22">
        <f t="shared" si="22"/>
        <v>1314</v>
      </c>
      <c r="T54" s="22">
        <f t="shared" si="22"/>
        <v>1827</v>
      </c>
      <c r="U54" s="250">
        <f t="shared" si="23"/>
        <v>3141</v>
      </c>
      <c r="V54" s="36">
        <f t="shared" si="17"/>
        <v>0.11035007610350075</v>
      </c>
      <c r="W54" s="36">
        <f t="shared" si="17"/>
        <v>8.6480569239189925E-2</v>
      </c>
      <c r="X54" s="357">
        <f>[4]Output!K62</f>
        <v>0.08</v>
      </c>
      <c r="Y54" s="357">
        <f>[4]Output!L62</f>
        <v>0.09</v>
      </c>
      <c r="AA54" s="312">
        <v>12</v>
      </c>
      <c r="AC54" s="5">
        <f>[2]Output!B62</f>
        <v>2050</v>
      </c>
      <c r="AD54" s="5">
        <f>[2]Output!C62</f>
        <v>2904</v>
      </c>
      <c r="AE54" s="8">
        <f>[2]Output!D62</f>
        <v>201</v>
      </c>
      <c r="AF54" s="8">
        <f>[2]Output!E62</f>
        <v>206</v>
      </c>
      <c r="AG54" s="22">
        <f t="shared" si="24"/>
        <v>2251</v>
      </c>
      <c r="AH54" s="22">
        <f t="shared" si="24"/>
        <v>3110</v>
      </c>
      <c r="AI54" s="250">
        <f t="shared" si="25"/>
        <v>5361</v>
      </c>
      <c r="AJ54" s="36">
        <f t="shared" si="18"/>
        <v>8.9293647267880943E-2</v>
      </c>
      <c r="AK54" s="36">
        <f t="shared" si="18"/>
        <v>6.6237942122186491E-2</v>
      </c>
      <c r="AL54" s="357">
        <f>[2]Output!K62</f>
        <v>0.11</v>
      </c>
      <c r="AM54" s="357">
        <f>[2]Output!L62</f>
        <v>0.11</v>
      </c>
      <c r="AO54" s="5">
        <f>[5]Output!B62</f>
        <v>2004</v>
      </c>
      <c r="AP54" s="5">
        <f>[5]Output!C62</f>
        <v>2853</v>
      </c>
      <c r="AQ54" s="8">
        <f>[5]Output!D62</f>
        <v>246</v>
      </c>
      <c r="AR54" s="8">
        <f>[5]Output!E62</f>
        <v>257</v>
      </c>
      <c r="AS54" s="22">
        <f t="shared" si="26"/>
        <v>2250</v>
      </c>
      <c r="AT54" s="22">
        <f t="shared" si="26"/>
        <v>3110</v>
      </c>
      <c r="AU54" s="250">
        <f t="shared" si="27"/>
        <v>5360</v>
      </c>
      <c r="AV54" s="36">
        <f t="shared" si="19"/>
        <v>0.10933333333333334</v>
      </c>
      <c r="AW54" s="36">
        <f t="shared" si="19"/>
        <v>8.2636655948553059E-2</v>
      </c>
      <c r="AX54" s="357">
        <f>[5]Output!K62</f>
        <v>0.14000000000000001</v>
      </c>
      <c r="AY54" s="357">
        <f>[5]Output!L62</f>
        <v>0.14000000000000001</v>
      </c>
      <c r="BE54" s="22"/>
      <c r="BF54" s="22"/>
      <c r="BG54" s="250"/>
      <c r="BH54" s="36"/>
      <c r="BI54" s="36"/>
    </row>
    <row r="55" spans="1:63" x14ac:dyDescent="0.25">
      <c r="A55" s="33">
        <v>13</v>
      </c>
      <c r="C55" s="5">
        <f>[3]Output!B63</f>
        <v>1434</v>
      </c>
      <c r="D55" s="5">
        <f>[3]Output!C63</f>
        <v>1595</v>
      </c>
      <c r="E55" s="8">
        <f>[3]Output!D63</f>
        <v>132</v>
      </c>
      <c r="F55" s="8">
        <f>[3]Output!E63</f>
        <v>109</v>
      </c>
      <c r="G55" s="22">
        <f t="shared" si="20"/>
        <v>1566</v>
      </c>
      <c r="H55" s="22">
        <f t="shared" si="20"/>
        <v>1704</v>
      </c>
      <c r="I55" s="250">
        <f t="shared" si="21"/>
        <v>3270</v>
      </c>
      <c r="J55" s="36">
        <f t="shared" si="16"/>
        <v>8.4291187739463605E-2</v>
      </c>
      <c r="K55" s="36">
        <f t="shared" si="16"/>
        <v>6.3967136150234735E-2</v>
      </c>
      <c r="L55" s="357">
        <f>[3]Output!K63</f>
        <v>7.0000000000000007E-2</v>
      </c>
      <c r="M55" s="357">
        <f>[3]Output!L63</f>
        <v>0.06</v>
      </c>
      <c r="O55" s="5">
        <f>[4]Output!B63</f>
        <v>1360</v>
      </c>
      <c r="P55" s="5">
        <f>[4]Output!C63</f>
        <v>1523</v>
      </c>
      <c r="Q55" s="8">
        <f>[4]Output!D63</f>
        <v>169</v>
      </c>
      <c r="R55" s="8">
        <f>[4]Output!E63</f>
        <v>144</v>
      </c>
      <c r="S55" s="22">
        <f t="shared" si="22"/>
        <v>1529</v>
      </c>
      <c r="T55" s="22">
        <f t="shared" si="22"/>
        <v>1667</v>
      </c>
      <c r="U55" s="250">
        <f t="shared" si="23"/>
        <v>3196</v>
      </c>
      <c r="V55" s="36">
        <f t="shared" si="17"/>
        <v>0.11052975801177239</v>
      </c>
      <c r="W55" s="36">
        <f t="shared" si="17"/>
        <v>8.6382723455308938E-2</v>
      </c>
      <c r="X55" s="357">
        <f>[4]Output!K63</f>
        <v>0.09</v>
      </c>
      <c r="Y55" s="357">
        <f>[4]Output!L63</f>
        <v>0.08</v>
      </c>
      <c r="AA55" s="312">
        <v>13</v>
      </c>
      <c r="AC55" s="5">
        <f>[2]Output!B63</f>
        <v>2369</v>
      </c>
      <c r="AD55" s="5">
        <f>[2]Output!C63</f>
        <v>2659</v>
      </c>
      <c r="AE55" s="8">
        <f>[2]Output!D63</f>
        <v>232</v>
      </c>
      <c r="AF55" s="8">
        <f>[2]Output!E63</f>
        <v>187</v>
      </c>
      <c r="AG55" s="22">
        <f t="shared" si="24"/>
        <v>2601</v>
      </c>
      <c r="AH55" s="22">
        <f t="shared" si="24"/>
        <v>2846</v>
      </c>
      <c r="AI55" s="250">
        <f t="shared" si="25"/>
        <v>5447</v>
      </c>
      <c r="AJ55" s="36">
        <f t="shared" si="18"/>
        <v>8.919646289888504E-2</v>
      </c>
      <c r="AK55" s="36">
        <f t="shared" si="18"/>
        <v>6.5706254392129307E-2</v>
      </c>
      <c r="AL55" s="357">
        <f>[2]Output!K63</f>
        <v>0.13</v>
      </c>
      <c r="AM55" s="357">
        <f>[2]Output!L63</f>
        <v>0.1</v>
      </c>
      <c r="AO55" s="5">
        <f>[5]Output!B63</f>
        <v>2316</v>
      </c>
      <c r="AP55" s="5">
        <f>[5]Output!C63</f>
        <v>2613</v>
      </c>
      <c r="AQ55" s="8">
        <f>[5]Output!D63</f>
        <v>285</v>
      </c>
      <c r="AR55" s="8">
        <f>[5]Output!E63</f>
        <v>234</v>
      </c>
      <c r="AS55" s="22">
        <f t="shared" si="26"/>
        <v>2601</v>
      </c>
      <c r="AT55" s="22">
        <f t="shared" si="26"/>
        <v>2847</v>
      </c>
      <c r="AU55" s="250">
        <f t="shared" si="27"/>
        <v>5448</v>
      </c>
      <c r="AV55" s="36">
        <f t="shared" si="19"/>
        <v>0.10957324106113034</v>
      </c>
      <c r="AW55" s="36">
        <f t="shared" si="19"/>
        <v>8.2191780821917804E-2</v>
      </c>
      <c r="AX55" s="357">
        <f>[5]Output!K63</f>
        <v>0.16</v>
      </c>
      <c r="AY55" s="357">
        <f>[5]Output!L63</f>
        <v>0.13</v>
      </c>
      <c r="BE55" s="22"/>
      <c r="BF55" s="22"/>
      <c r="BG55" s="250"/>
      <c r="BH55" s="36"/>
      <c r="BI55" s="36"/>
    </row>
    <row r="56" spans="1:63" x14ac:dyDescent="0.25">
      <c r="A56" s="33">
        <v>14</v>
      </c>
      <c r="C56" s="5">
        <f>[3]Output!B64</f>
        <v>1620</v>
      </c>
      <c r="D56" s="5">
        <f>[3]Output!C64</f>
        <v>1474</v>
      </c>
      <c r="E56" s="8">
        <f>[3]Output!D64</f>
        <v>149</v>
      </c>
      <c r="F56" s="8">
        <f>[3]Output!E64</f>
        <v>101</v>
      </c>
      <c r="G56" s="22">
        <f t="shared" si="20"/>
        <v>1769</v>
      </c>
      <c r="H56" s="22">
        <f t="shared" si="20"/>
        <v>1575</v>
      </c>
      <c r="I56" s="250">
        <f t="shared" si="21"/>
        <v>3344</v>
      </c>
      <c r="J56" s="36">
        <f t="shared" si="16"/>
        <v>8.4228377614471453E-2</v>
      </c>
      <c r="K56" s="36">
        <f t="shared" si="16"/>
        <v>6.412698412698413E-2</v>
      </c>
      <c r="L56" s="357">
        <f>[3]Output!K64</f>
        <v>0.08</v>
      </c>
      <c r="M56" s="357">
        <f>[3]Output!L64</f>
        <v>0.06</v>
      </c>
      <c r="O56" s="5">
        <f>[4]Output!B64</f>
        <v>1541</v>
      </c>
      <c r="P56" s="5">
        <f>[4]Output!C64</f>
        <v>1405</v>
      </c>
      <c r="Q56" s="8">
        <f>[4]Output!D64</f>
        <v>191</v>
      </c>
      <c r="R56" s="8">
        <f>[4]Output!E64</f>
        <v>133</v>
      </c>
      <c r="S56" s="22">
        <f t="shared" si="22"/>
        <v>1732</v>
      </c>
      <c r="T56" s="22">
        <f t="shared" si="22"/>
        <v>1538</v>
      </c>
      <c r="U56" s="250">
        <f t="shared" si="23"/>
        <v>3270</v>
      </c>
      <c r="V56" s="36">
        <f t="shared" si="17"/>
        <v>0.11027713625866051</v>
      </c>
      <c r="W56" s="36">
        <f t="shared" si="17"/>
        <v>8.6475942782834853E-2</v>
      </c>
      <c r="X56" s="357">
        <f>[4]Output!K64</f>
        <v>0.11</v>
      </c>
      <c r="Y56" s="357">
        <f>[4]Output!L64</f>
        <v>7.0000000000000007E-2</v>
      </c>
      <c r="AA56" s="312">
        <v>14</v>
      </c>
      <c r="AC56" s="5">
        <f>[2]Output!B64</f>
        <v>2671</v>
      </c>
      <c r="AD56" s="5">
        <f>[2]Output!C64</f>
        <v>2461</v>
      </c>
      <c r="AE56" s="8">
        <f>[2]Output!D64</f>
        <v>263</v>
      </c>
      <c r="AF56" s="8">
        <f>[2]Output!E64</f>
        <v>173</v>
      </c>
      <c r="AG56" s="22">
        <f t="shared" si="24"/>
        <v>2934</v>
      </c>
      <c r="AH56" s="22">
        <f t="shared" si="24"/>
        <v>2634</v>
      </c>
      <c r="AI56" s="250">
        <f t="shared" si="25"/>
        <v>5568</v>
      </c>
      <c r="AJ56" s="36">
        <f t="shared" si="18"/>
        <v>8.9638718473074308E-2</v>
      </c>
      <c r="AK56" s="36">
        <f t="shared" si="18"/>
        <v>6.5679574791192102E-2</v>
      </c>
      <c r="AL56" s="357">
        <f>[2]Output!K64</f>
        <v>0.15</v>
      </c>
      <c r="AM56" s="357">
        <f>[2]Output!L64</f>
        <v>0.1</v>
      </c>
      <c r="AO56" s="5">
        <f>[5]Output!B64</f>
        <v>2612</v>
      </c>
      <c r="AP56" s="5">
        <f>[5]Output!C64</f>
        <v>2419</v>
      </c>
      <c r="AQ56" s="8">
        <f>[5]Output!D64</f>
        <v>322</v>
      </c>
      <c r="AR56" s="8">
        <f>[5]Output!E64</f>
        <v>215</v>
      </c>
      <c r="AS56" s="22">
        <f t="shared" si="26"/>
        <v>2934</v>
      </c>
      <c r="AT56" s="22">
        <f t="shared" si="26"/>
        <v>2634</v>
      </c>
      <c r="AU56" s="250">
        <f t="shared" si="27"/>
        <v>5568</v>
      </c>
      <c r="AV56" s="36">
        <f t="shared" si="19"/>
        <v>0.10974778459441036</v>
      </c>
      <c r="AW56" s="36">
        <f t="shared" si="19"/>
        <v>8.1624905087319663E-2</v>
      </c>
      <c r="AX56" s="357">
        <f>[5]Output!K64</f>
        <v>0.18</v>
      </c>
      <c r="AY56" s="357">
        <f>[5]Output!L64</f>
        <v>0.12</v>
      </c>
      <c r="BE56" s="22"/>
      <c r="BF56" s="22"/>
      <c r="BG56" s="250"/>
      <c r="BH56" s="36"/>
      <c r="BI56" s="36"/>
    </row>
    <row r="57" spans="1:63" x14ac:dyDescent="0.25">
      <c r="A57" s="33">
        <v>15</v>
      </c>
      <c r="C57" s="5">
        <f>[3]Output!B65</f>
        <v>1982</v>
      </c>
      <c r="D57" s="5">
        <f>[3]Output!C65</f>
        <v>1523</v>
      </c>
      <c r="E57" s="8">
        <f>[3]Output!D65</f>
        <v>182</v>
      </c>
      <c r="F57" s="8">
        <f>[3]Output!E65</f>
        <v>104</v>
      </c>
      <c r="G57" s="22">
        <f t="shared" si="20"/>
        <v>2164</v>
      </c>
      <c r="H57" s="22">
        <f t="shared" si="20"/>
        <v>1627</v>
      </c>
      <c r="I57" s="250">
        <f t="shared" si="21"/>
        <v>3791</v>
      </c>
      <c r="J57" s="36">
        <f t="shared" si="16"/>
        <v>8.4103512014787427E-2</v>
      </c>
      <c r="K57" s="36">
        <f t="shared" si="16"/>
        <v>6.392132759680394E-2</v>
      </c>
      <c r="L57" s="357">
        <f>[3]Output!K65</f>
        <v>0.1</v>
      </c>
      <c r="M57" s="357">
        <f>[3]Output!L65</f>
        <v>0.06</v>
      </c>
      <c r="O57" s="5">
        <f>[4]Output!B65</f>
        <v>1893</v>
      </c>
      <c r="P57" s="5">
        <f>[4]Output!C65</f>
        <v>1453</v>
      </c>
      <c r="Q57" s="8">
        <f>[4]Output!D65</f>
        <v>234</v>
      </c>
      <c r="R57" s="8">
        <f>[4]Output!E65</f>
        <v>138</v>
      </c>
      <c r="S57" s="22">
        <f t="shared" si="22"/>
        <v>2127</v>
      </c>
      <c r="T57" s="22">
        <f t="shared" si="22"/>
        <v>1591</v>
      </c>
      <c r="U57" s="250">
        <f t="shared" si="23"/>
        <v>3718</v>
      </c>
      <c r="V57" s="36">
        <f t="shared" si="17"/>
        <v>0.11001410437235543</v>
      </c>
      <c r="W57" s="36">
        <f t="shared" si="17"/>
        <v>8.6737900691389064E-2</v>
      </c>
      <c r="X57" s="357">
        <f>[4]Output!K65</f>
        <v>0.13</v>
      </c>
      <c r="Y57" s="357">
        <f>[4]Output!L65</f>
        <v>0.08</v>
      </c>
      <c r="AA57" s="312">
        <v>15</v>
      </c>
      <c r="AC57" s="5">
        <f>[2]Output!B65</f>
        <v>3254</v>
      </c>
      <c r="AD57" s="5">
        <f>[2]Output!C65</f>
        <v>2542</v>
      </c>
      <c r="AE57" s="8">
        <f>[2]Output!D65</f>
        <v>325</v>
      </c>
      <c r="AF57" s="8">
        <f>[2]Output!E65</f>
        <v>179</v>
      </c>
      <c r="AG57" s="22">
        <f t="shared" si="24"/>
        <v>3579</v>
      </c>
      <c r="AH57" s="22">
        <f t="shared" si="24"/>
        <v>2721</v>
      </c>
      <c r="AI57" s="250">
        <f t="shared" si="25"/>
        <v>6300</v>
      </c>
      <c r="AJ57" s="36">
        <f t="shared" si="18"/>
        <v>9.0807488125174626E-2</v>
      </c>
      <c r="AK57" s="36">
        <f t="shared" si="18"/>
        <v>6.578463800073503E-2</v>
      </c>
      <c r="AL57" s="357">
        <f>[2]Output!K65</f>
        <v>0.18</v>
      </c>
      <c r="AM57" s="357">
        <f>[2]Output!L65</f>
        <v>0.1</v>
      </c>
      <c r="AO57" s="5">
        <f>[5]Output!B65</f>
        <v>3182</v>
      </c>
      <c r="AP57" s="5">
        <f>[5]Output!C65</f>
        <v>2498</v>
      </c>
      <c r="AQ57" s="8">
        <f>[5]Output!D65</f>
        <v>397</v>
      </c>
      <c r="AR57" s="8">
        <f>[5]Output!E65</f>
        <v>223</v>
      </c>
      <c r="AS57" s="22">
        <f t="shared" si="26"/>
        <v>3579</v>
      </c>
      <c r="AT57" s="22">
        <f t="shared" si="26"/>
        <v>2721</v>
      </c>
      <c r="AU57" s="250">
        <f t="shared" si="27"/>
        <v>6300</v>
      </c>
      <c r="AV57" s="36">
        <f t="shared" si="19"/>
        <v>0.11092483934059794</v>
      </c>
      <c r="AW57" s="36">
        <f t="shared" si="19"/>
        <v>8.1955163542815138E-2</v>
      </c>
      <c r="AX57" s="357">
        <f>[5]Output!K65</f>
        <v>0.22</v>
      </c>
      <c r="AY57" s="357">
        <f>[5]Output!L65</f>
        <v>0.12</v>
      </c>
      <c r="BE57" s="22"/>
      <c r="BF57" s="22"/>
      <c r="BG57" s="250"/>
      <c r="BH57" s="36"/>
      <c r="BI57" s="36"/>
    </row>
    <row r="58" spans="1:63" s="293" customFormat="1" x14ac:dyDescent="0.25">
      <c r="A58" s="320">
        <v>16</v>
      </c>
      <c r="B58" s="26"/>
      <c r="C58" s="331">
        <f>[3]Output!B66</f>
        <v>2772</v>
      </c>
      <c r="D58" s="331">
        <f>[3]Output!C66</f>
        <v>1519</v>
      </c>
      <c r="E58" s="332">
        <f>[3]Output!D66</f>
        <v>396</v>
      </c>
      <c r="F58" s="332">
        <f>[3]Output!E66</f>
        <v>159</v>
      </c>
      <c r="G58" s="333">
        <f t="shared" si="20"/>
        <v>3168</v>
      </c>
      <c r="H58" s="333">
        <f t="shared" si="20"/>
        <v>1678</v>
      </c>
      <c r="I58" s="334">
        <f t="shared" si="21"/>
        <v>4846</v>
      </c>
      <c r="J58" s="335">
        <f t="shared" si="16"/>
        <v>0.125</v>
      </c>
      <c r="K58" s="335">
        <f t="shared" si="16"/>
        <v>9.4755661501787838E-2</v>
      </c>
      <c r="L58" s="358">
        <f>[3]Output!K66</f>
        <v>0.22</v>
      </c>
      <c r="M58" s="358">
        <f>[3]Output!L66</f>
        <v>0.09</v>
      </c>
      <c r="N58" s="26"/>
      <c r="O58" s="331">
        <f>[4]Output!B66</f>
        <v>3092</v>
      </c>
      <c r="P58" s="331">
        <f>[4]Output!C66</f>
        <v>1435</v>
      </c>
      <c r="Q58" s="332">
        <f>[4]Output!D66</f>
        <v>495</v>
      </c>
      <c r="R58" s="332">
        <f>[4]Output!E66</f>
        <v>207</v>
      </c>
      <c r="S58" s="333">
        <f t="shared" si="22"/>
        <v>3587</v>
      </c>
      <c r="T58" s="333">
        <f t="shared" si="22"/>
        <v>1642</v>
      </c>
      <c r="U58" s="334">
        <f t="shared" si="23"/>
        <v>5229</v>
      </c>
      <c r="V58" s="335">
        <f t="shared" si="17"/>
        <v>0.13799832729300252</v>
      </c>
      <c r="W58" s="335">
        <f t="shared" si="17"/>
        <v>0.12606577344701583</v>
      </c>
      <c r="X58" s="358">
        <f>[4]Output!K66</f>
        <v>0.28000000000000003</v>
      </c>
      <c r="Y58" s="358">
        <f>[4]Output!L66</f>
        <v>0.11</v>
      </c>
      <c r="Z58" s="26"/>
      <c r="AA58" s="337">
        <v>16</v>
      </c>
      <c r="AB58" s="26"/>
      <c r="AC58" s="331">
        <f>[2]Output!B66</f>
        <v>4482</v>
      </c>
      <c r="AD58" s="331">
        <f>[2]Output!C66</f>
        <v>2533</v>
      </c>
      <c r="AE58" s="332">
        <f>[2]Output!D66</f>
        <v>739</v>
      </c>
      <c r="AF58" s="332">
        <f>[2]Output!E66</f>
        <v>270</v>
      </c>
      <c r="AG58" s="333">
        <f t="shared" si="24"/>
        <v>5221</v>
      </c>
      <c r="AH58" s="333">
        <f t="shared" si="24"/>
        <v>2803</v>
      </c>
      <c r="AI58" s="334">
        <f t="shared" si="25"/>
        <v>8024</v>
      </c>
      <c r="AJ58" s="335">
        <f t="shared" si="18"/>
        <v>0.14154376556215284</v>
      </c>
      <c r="AK58" s="335">
        <f t="shared" si="18"/>
        <v>9.6325365679628974E-2</v>
      </c>
      <c r="AL58" s="358">
        <f>[2]Output!K66</f>
        <v>0.41</v>
      </c>
      <c r="AM58" s="358">
        <f>[2]Output!L66</f>
        <v>0.15</v>
      </c>
      <c r="AN58" s="26"/>
      <c r="AO58" s="331">
        <f>[5]Output!B66</f>
        <v>4477</v>
      </c>
      <c r="AP58" s="331">
        <f>[5]Output!C66</f>
        <v>2470</v>
      </c>
      <c r="AQ58" s="332">
        <f>[5]Output!D66</f>
        <v>744</v>
      </c>
      <c r="AR58" s="332">
        <f>[5]Output!E66</f>
        <v>333</v>
      </c>
      <c r="AS58" s="333">
        <f t="shared" si="26"/>
        <v>5221</v>
      </c>
      <c r="AT58" s="333">
        <f t="shared" si="26"/>
        <v>2803</v>
      </c>
      <c r="AU58" s="334">
        <f t="shared" si="27"/>
        <v>8024</v>
      </c>
      <c r="AV58" s="335">
        <f t="shared" si="19"/>
        <v>0.14250143650641639</v>
      </c>
      <c r="AW58" s="335">
        <f t="shared" si="19"/>
        <v>0.11880128433820906</v>
      </c>
      <c r="AX58" s="358">
        <f>[5]Output!K66</f>
        <v>0.41</v>
      </c>
      <c r="AY58" s="358">
        <f>[5]Output!L66</f>
        <v>0.19</v>
      </c>
      <c r="AZ58" s="26"/>
      <c r="BA58" s="19"/>
      <c r="BB58" s="19"/>
      <c r="BC58" s="20"/>
      <c r="BD58" s="20"/>
      <c r="BE58" s="23"/>
      <c r="BF58" s="23"/>
      <c r="BG58" s="251"/>
      <c r="BH58" s="37"/>
      <c r="BI58" s="37"/>
      <c r="BJ58" s="21"/>
      <c r="BK58" s="21"/>
    </row>
    <row r="59" spans="1:63" x14ac:dyDescent="0.25">
      <c r="A59" s="321">
        <v>17</v>
      </c>
      <c r="C59" s="325">
        <f>[3]Output!B67</f>
        <v>3761</v>
      </c>
      <c r="D59" s="325">
        <f>[3]Output!C67</f>
        <v>1521</v>
      </c>
      <c r="E59" s="326">
        <f>[3]Output!D67</f>
        <v>557</v>
      </c>
      <c r="F59" s="326">
        <f>[3]Output!E67</f>
        <v>159</v>
      </c>
      <c r="G59" s="327">
        <f t="shared" si="20"/>
        <v>4318</v>
      </c>
      <c r="H59" s="327">
        <f t="shared" si="20"/>
        <v>1680</v>
      </c>
      <c r="I59" s="328">
        <f t="shared" si="21"/>
        <v>5998</v>
      </c>
      <c r="J59" s="329">
        <f t="shared" si="16"/>
        <v>0.12899490504863362</v>
      </c>
      <c r="K59" s="329">
        <f t="shared" si="16"/>
        <v>9.464285714285714E-2</v>
      </c>
      <c r="L59" s="359">
        <f>[3]Output!K67</f>
        <v>0.31</v>
      </c>
      <c r="M59" s="359">
        <f>[3]Output!L67</f>
        <v>0.09</v>
      </c>
      <c r="O59" s="325">
        <f>[4]Output!B67</f>
        <v>4082</v>
      </c>
      <c r="P59" s="325">
        <f>[4]Output!C67</f>
        <v>1436</v>
      </c>
      <c r="Q59" s="326">
        <f>[4]Output!D67</f>
        <v>656</v>
      </c>
      <c r="R59" s="326">
        <f>[4]Output!E67</f>
        <v>207</v>
      </c>
      <c r="S59" s="327">
        <f t="shared" si="22"/>
        <v>4738</v>
      </c>
      <c r="T59" s="327">
        <f t="shared" si="22"/>
        <v>1643</v>
      </c>
      <c r="U59" s="328">
        <f t="shared" si="23"/>
        <v>6381</v>
      </c>
      <c r="V59" s="329">
        <f t="shared" si="17"/>
        <v>0.13845504432249894</v>
      </c>
      <c r="W59" s="329">
        <f t="shared" si="17"/>
        <v>0.12598904443091904</v>
      </c>
      <c r="X59" s="359">
        <f>[4]Output!K67</f>
        <v>0.36</v>
      </c>
      <c r="Y59" s="359">
        <f>[4]Output!L67</f>
        <v>0.11</v>
      </c>
      <c r="AA59" s="338">
        <v>17</v>
      </c>
      <c r="AC59" s="325">
        <f>[2]Output!B67</f>
        <v>5313</v>
      </c>
      <c r="AD59" s="325">
        <f>[2]Output!C67</f>
        <v>2535</v>
      </c>
      <c r="AE59" s="326">
        <f>[2]Output!D67</f>
        <v>1463</v>
      </c>
      <c r="AF59" s="326">
        <f>[2]Output!E67</f>
        <v>271</v>
      </c>
      <c r="AG59" s="327">
        <f t="shared" si="24"/>
        <v>6776</v>
      </c>
      <c r="AH59" s="327">
        <f t="shared" si="24"/>
        <v>2806</v>
      </c>
      <c r="AI59" s="328">
        <f t="shared" si="25"/>
        <v>9582</v>
      </c>
      <c r="AJ59" s="329">
        <f t="shared" si="18"/>
        <v>0.21590909090909091</v>
      </c>
      <c r="AK59" s="329">
        <f t="shared" si="18"/>
        <v>9.6578759800427655E-2</v>
      </c>
      <c r="AL59" s="359">
        <f>[2]Output!K67</f>
        <v>0.81</v>
      </c>
      <c r="AM59" s="359">
        <f>[2]Output!L67</f>
        <v>0.15</v>
      </c>
      <c r="AO59" s="325">
        <f>[5]Output!B67</f>
        <v>5312</v>
      </c>
      <c r="AP59" s="325">
        <f>[5]Output!C67</f>
        <v>2472</v>
      </c>
      <c r="AQ59" s="326">
        <f>[5]Output!D67</f>
        <v>1463</v>
      </c>
      <c r="AR59" s="326">
        <f>[5]Output!E67</f>
        <v>333</v>
      </c>
      <c r="AS59" s="327">
        <f t="shared" si="26"/>
        <v>6775</v>
      </c>
      <c r="AT59" s="327">
        <f t="shared" si="26"/>
        <v>2805</v>
      </c>
      <c r="AU59" s="328">
        <f t="shared" si="27"/>
        <v>9580</v>
      </c>
      <c r="AV59" s="329">
        <f t="shared" si="19"/>
        <v>0.2159409594095941</v>
      </c>
      <c r="AW59" s="329">
        <f t="shared" si="19"/>
        <v>0.11871657754010695</v>
      </c>
      <c r="AX59" s="359">
        <f>[5]Output!K67</f>
        <v>0.81</v>
      </c>
      <c r="AY59" s="359">
        <f>[5]Output!L67</f>
        <v>0.19</v>
      </c>
      <c r="BA59" s="19"/>
      <c r="BB59" s="19"/>
      <c r="BC59" s="20"/>
      <c r="BD59" s="20"/>
      <c r="BE59" s="23"/>
      <c r="BF59" s="23"/>
      <c r="BG59" s="251"/>
      <c r="BH59" s="37"/>
      <c r="BI59" s="37"/>
      <c r="BJ59" s="21"/>
      <c r="BK59" s="21"/>
    </row>
    <row r="60" spans="1:63" x14ac:dyDescent="0.25">
      <c r="A60" s="321">
        <v>18</v>
      </c>
      <c r="C60" s="325">
        <f>[3]Output!B68</f>
        <v>3733</v>
      </c>
      <c r="D60" s="325">
        <f>[3]Output!C68</f>
        <v>1589</v>
      </c>
      <c r="E60" s="326">
        <f>[3]Output!D68</f>
        <v>552</v>
      </c>
      <c r="F60" s="326">
        <f>[3]Output!E68</f>
        <v>166</v>
      </c>
      <c r="G60" s="327">
        <f t="shared" si="20"/>
        <v>4285</v>
      </c>
      <c r="H60" s="327">
        <f t="shared" si="20"/>
        <v>1755</v>
      </c>
      <c r="I60" s="328">
        <f t="shared" si="21"/>
        <v>6040</v>
      </c>
      <c r="J60" s="329">
        <f t="shared" si="16"/>
        <v>0.12882147024504084</v>
      </c>
      <c r="K60" s="329">
        <f t="shared" si="16"/>
        <v>9.4586894586894593E-2</v>
      </c>
      <c r="L60" s="359">
        <f>[3]Output!K68</f>
        <v>0.31</v>
      </c>
      <c r="M60" s="359">
        <f>[3]Output!L68</f>
        <v>0.09</v>
      </c>
      <c r="O60" s="325">
        <f>[4]Output!B68</f>
        <v>4053</v>
      </c>
      <c r="P60" s="325">
        <f>[4]Output!C68</f>
        <v>1502</v>
      </c>
      <c r="Q60" s="326">
        <f>[4]Output!D68</f>
        <v>652</v>
      </c>
      <c r="R60" s="326">
        <f>[4]Output!E68</f>
        <v>216</v>
      </c>
      <c r="S60" s="327">
        <f t="shared" si="22"/>
        <v>4705</v>
      </c>
      <c r="T60" s="327">
        <f t="shared" si="22"/>
        <v>1718</v>
      </c>
      <c r="U60" s="328">
        <f t="shared" si="23"/>
        <v>6423</v>
      </c>
      <c r="V60" s="329">
        <f t="shared" si="17"/>
        <v>0.1385759829968119</v>
      </c>
      <c r="W60" s="329">
        <f t="shared" si="17"/>
        <v>0.12572759022118743</v>
      </c>
      <c r="X60" s="359">
        <f>[4]Output!K68</f>
        <v>0.36</v>
      </c>
      <c r="Y60" s="359">
        <f>[4]Output!L68</f>
        <v>0.12</v>
      </c>
      <c r="AA60" s="338">
        <v>18</v>
      </c>
      <c r="AC60" s="325">
        <f>[2]Output!B68</f>
        <v>5275</v>
      </c>
      <c r="AD60" s="325">
        <f>[2]Output!C68</f>
        <v>2647</v>
      </c>
      <c r="AE60" s="326">
        <f>[2]Output!D68</f>
        <v>1446</v>
      </c>
      <c r="AF60" s="326">
        <f>[2]Output!E68</f>
        <v>283</v>
      </c>
      <c r="AG60" s="327">
        <f t="shared" si="24"/>
        <v>6721</v>
      </c>
      <c r="AH60" s="327">
        <f t="shared" si="24"/>
        <v>2930</v>
      </c>
      <c r="AI60" s="328">
        <f t="shared" si="25"/>
        <v>9651</v>
      </c>
      <c r="AJ60" s="329">
        <f t="shared" si="18"/>
        <v>0.21514655557208748</v>
      </c>
      <c r="AK60" s="329">
        <f t="shared" si="18"/>
        <v>9.6587030716723546E-2</v>
      </c>
      <c r="AL60" s="359">
        <f>[2]Output!K68</f>
        <v>0.8</v>
      </c>
      <c r="AM60" s="359">
        <f>[2]Output!L68</f>
        <v>0.16</v>
      </c>
      <c r="AO60" s="325">
        <f>[5]Output!B68</f>
        <v>5275</v>
      </c>
      <c r="AP60" s="325">
        <f>[5]Output!C68</f>
        <v>2581</v>
      </c>
      <c r="AQ60" s="326">
        <f>[5]Output!D68</f>
        <v>1446</v>
      </c>
      <c r="AR60" s="326">
        <f>[5]Output!E68</f>
        <v>349</v>
      </c>
      <c r="AS60" s="327">
        <f t="shared" si="26"/>
        <v>6721</v>
      </c>
      <c r="AT60" s="327">
        <f t="shared" si="26"/>
        <v>2930</v>
      </c>
      <c r="AU60" s="328">
        <f t="shared" si="27"/>
        <v>9651</v>
      </c>
      <c r="AV60" s="329">
        <f t="shared" si="19"/>
        <v>0.21514655557208748</v>
      </c>
      <c r="AW60" s="329">
        <f t="shared" si="19"/>
        <v>0.11911262798634813</v>
      </c>
      <c r="AX60" s="359">
        <f>[5]Output!K68</f>
        <v>0.8</v>
      </c>
      <c r="AY60" s="359">
        <f>[5]Output!L68</f>
        <v>0.19</v>
      </c>
      <c r="BA60" s="19"/>
      <c r="BB60" s="19"/>
      <c r="BC60" s="20"/>
      <c r="BD60" s="20"/>
      <c r="BE60" s="23"/>
      <c r="BF60" s="23"/>
      <c r="BG60" s="251"/>
      <c r="BH60" s="37"/>
      <c r="BI60" s="37"/>
      <c r="BJ60" s="21"/>
      <c r="BK60" s="21"/>
    </row>
    <row r="61" spans="1:63" s="288" customFormat="1" x14ac:dyDescent="0.25">
      <c r="A61" s="321">
        <v>19</v>
      </c>
      <c r="B61" s="26"/>
      <c r="C61" s="325">
        <f>[3]Output!B69</f>
        <v>2947</v>
      </c>
      <c r="D61" s="325">
        <f>[3]Output!C69</f>
        <v>1337</v>
      </c>
      <c r="E61" s="326">
        <f>[3]Output!D69</f>
        <v>422</v>
      </c>
      <c r="F61" s="326">
        <f>[3]Output!E69</f>
        <v>140</v>
      </c>
      <c r="G61" s="327">
        <f t="shared" si="20"/>
        <v>3369</v>
      </c>
      <c r="H61" s="327">
        <f t="shared" si="20"/>
        <v>1477</v>
      </c>
      <c r="I61" s="328">
        <f t="shared" si="21"/>
        <v>4846</v>
      </c>
      <c r="J61" s="329">
        <f t="shared" si="16"/>
        <v>0.12525972098545562</v>
      </c>
      <c r="K61" s="329">
        <f t="shared" si="16"/>
        <v>9.4786729857819899E-2</v>
      </c>
      <c r="L61" s="359">
        <f>[3]Output!K69</f>
        <v>0.23</v>
      </c>
      <c r="M61" s="359">
        <f>[3]Output!L69</f>
        <v>0.08</v>
      </c>
      <c r="N61" s="26"/>
      <c r="O61" s="325">
        <f>[4]Output!B69</f>
        <v>3093</v>
      </c>
      <c r="P61" s="325">
        <f>[4]Output!C69</f>
        <v>1259</v>
      </c>
      <c r="Q61" s="326">
        <f>[4]Output!D69</f>
        <v>495</v>
      </c>
      <c r="R61" s="326">
        <f>[4]Output!E69</f>
        <v>181</v>
      </c>
      <c r="S61" s="327">
        <f t="shared" si="22"/>
        <v>3588</v>
      </c>
      <c r="T61" s="327">
        <f t="shared" si="22"/>
        <v>1440</v>
      </c>
      <c r="U61" s="328">
        <f t="shared" si="23"/>
        <v>5028</v>
      </c>
      <c r="V61" s="329">
        <f t="shared" si="17"/>
        <v>0.13795986622073578</v>
      </c>
      <c r="W61" s="329">
        <f t="shared" si="17"/>
        <v>0.12569444444444444</v>
      </c>
      <c r="X61" s="359">
        <f>[4]Output!K69</f>
        <v>0.28000000000000003</v>
      </c>
      <c r="Y61" s="359">
        <f>[4]Output!L69</f>
        <v>0.1</v>
      </c>
      <c r="Z61" s="26"/>
      <c r="AA61" s="338">
        <v>19</v>
      </c>
      <c r="AB61" s="26"/>
      <c r="AC61" s="325">
        <f>[2]Output!B69</f>
        <v>4483</v>
      </c>
      <c r="AD61" s="325">
        <f>[2]Output!C69</f>
        <v>2235</v>
      </c>
      <c r="AE61" s="326">
        <f>[2]Output!D69</f>
        <v>740</v>
      </c>
      <c r="AF61" s="326">
        <f>[2]Output!E69</f>
        <v>238</v>
      </c>
      <c r="AG61" s="327">
        <f t="shared" si="24"/>
        <v>5223</v>
      </c>
      <c r="AH61" s="327">
        <f t="shared" si="24"/>
        <v>2473</v>
      </c>
      <c r="AI61" s="328">
        <f t="shared" si="25"/>
        <v>7696</v>
      </c>
      <c r="AJ61" s="329">
        <f t="shared" si="18"/>
        <v>0.14168102623013593</v>
      </c>
      <c r="AK61" s="329">
        <f t="shared" si="18"/>
        <v>9.6239385361908611E-2</v>
      </c>
      <c r="AL61" s="359">
        <f>[2]Output!K69</f>
        <v>0.41</v>
      </c>
      <c r="AM61" s="359">
        <f>[2]Output!L69</f>
        <v>0.13</v>
      </c>
      <c r="AN61" s="26"/>
      <c r="AO61" s="325">
        <f>[5]Output!B69</f>
        <v>4479</v>
      </c>
      <c r="AP61" s="325">
        <f>[5]Output!C69</f>
        <v>2180</v>
      </c>
      <c r="AQ61" s="326">
        <f>[5]Output!D69</f>
        <v>744</v>
      </c>
      <c r="AR61" s="326">
        <f>[5]Output!E69</f>
        <v>293</v>
      </c>
      <c r="AS61" s="327">
        <f t="shared" si="26"/>
        <v>5223</v>
      </c>
      <c r="AT61" s="327">
        <f t="shared" si="26"/>
        <v>2473</v>
      </c>
      <c r="AU61" s="328">
        <f t="shared" si="27"/>
        <v>7696</v>
      </c>
      <c r="AV61" s="329">
        <f t="shared" si="19"/>
        <v>0.1424468696151637</v>
      </c>
      <c r="AW61" s="329">
        <f t="shared" si="19"/>
        <v>0.11847957945814799</v>
      </c>
      <c r="AX61" s="359">
        <f>[5]Output!K69</f>
        <v>0.41</v>
      </c>
      <c r="AY61" s="359">
        <f>[5]Output!L69</f>
        <v>0.16</v>
      </c>
      <c r="AZ61" s="26"/>
      <c r="BA61" s="295"/>
      <c r="BB61" s="295"/>
      <c r="BC61" s="296"/>
      <c r="BD61" s="296"/>
      <c r="BE61" s="297"/>
      <c r="BF61" s="297"/>
      <c r="BG61" s="298"/>
      <c r="BH61" s="299"/>
      <c r="BI61" s="299"/>
      <c r="BJ61" s="300"/>
      <c r="BK61" s="300"/>
    </row>
    <row r="62" spans="1:63" s="288" customFormat="1" x14ac:dyDescent="0.25">
      <c r="A62" s="320">
        <v>20</v>
      </c>
      <c r="B62" s="26"/>
      <c r="C62" s="331">
        <f>[3]Output!B70</f>
        <v>1980</v>
      </c>
      <c r="D62" s="331">
        <f>[3]Output!C70</f>
        <v>942</v>
      </c>
      <c r="E62" s="332">
        <f>[3]Output!D70</f>
        <v>124</v>
      </c>
      <c r="F62" s="332">
        <f>[3]Output!E70</f>
        <v>44</v>
      </c>
      <c r="G62" s="333">
        <f t="shared" si="20"/>
        <v>2104</v>
      </c>
      <c r="H62" s="333">
        <f t="shared" si="20"/>
        <v>986</v>
      </c>
      <c r="I62" s="334">
        <f t="shared" si="21"/>
        <v>3090</v>
      </c>
      <c r="J62" s="335">
        <f t="shared" si="16"/>
        <v>5.8935361216730035E-2</v>
      </c>
      <c r="K62" s="335">
        <f t="shared" si="16"/>
        <v>4.4624746450304259E-2</v>
      </c>
      <c r="L62" s="358">
        <f>[3]Output!K70</f>
        <v>7.0000000000000007E-2</v>
      </c>
      <c r="M62" s="358">
        <f>[3]Output!L70</f>
        <v>0.02</v>
      </c>
      <c r="N62" s="26"/>
      <c r="O62" s="331">
        <f>[4]Output!B70</f>
        <v>1906</v>
      </c>
      <c r="P62" s="331">
        <f>[4]Output!C70</f>
        <v>892</v>
      </c>
      <c r="Q62" s="332">
        <f>[4]Output!D70</f>
        <v>161</v>
      </c>
      <c r="R62" s="332">
        <f>[4]Output!E70</f>
        <v>58</v>
      </c>
      <c r="S62" s="333">
        <f t="shared" si="22"/>
        <v>2067</v>
      </c>
      <c r="T62" s="333">
        <f t="shared" si="22"/>
        <v>950</v>
      </c>
      <c r="U62" s="334">
        <f t="shared" si="23"/>
        <v>3017</v>
      </c>
      <c r="V62" s="335">
        <f t="shared" si="17"/>
        <v>7.7890662796323173E-2</v>
      </c>
      <c r="W62" s="335">
        <f t="shared" si="17"/>
        <v>6.1052631578947365E-2</v>
      </c>
      <c r="X62" s="358">
        <f>[4]Output!K70</f>
        <v>0.09</v>
      </c>
      <c r="Y62" s="358">
        <f>[4]Output!L70</f>
        <v>0.03</v>
      </c>
      <c r="Z62" s="26"/>
      <c r="AA62" s="337">
        <v>20</v>
      </c>
      <c r="AB62" s="26"/>
      <c r="AC62" s="331">
        <f>[2]Output!B70</f>
        <v>3260</v>
      </c>
      <c r="AD62" s="331">
        <f>[2]Output!C70</f>
        <v>1589</v>
      </c>
      <c r="AE62" s="332">
        <f>[2]Output!D70</f>
        <v>222</v>
      </c>
      <c r="AF62" s="332">
        <f>[2]Output!E70</f>
        <v>76</v>
      </c>
      <c r="AG62" s="333">
        <f t="shared" si="24"/>
        <v>3482</v>
      </c>
      <c r="AH62" s="333">
        <f t="shared" si="24"/>
        <v>1665</v>
      </c>
      <c r="AI62" s="334">
        <f t="shared" si="25"/>
        <v>5147</v>
      </c>
      <c r="AJ62" s="335">
        <f t="shared" si="18"/>
        <v>6.3756461803561176E-2</v>
      </c>
      <c r="AK62" s="335">
        <f t="shared" si="18"/>
        <v>4.5645645645645647E-2</v>
      </c>
      <c r="AL62" s="358">
        <f>[2]Output!K70</f>
        <v>0.12</v>
      </c>
      <c r="AM62" s="358">
        <f>[2]Output!L70</f>
        <v>0.04</v>
      </c>
      <c r="AN62" s="26"/>
      <c r="AO62" s="331">
        <f>[5]Output!B70</f>
        <v>3208</v>
      </c>
      <c r="AP62" s="331">
        <f>[5]Output!C70</f>
        <v>1569</v>
      </c>
      <c r="AQ62" s="332">
        <f>[5]Output!D70</f>
        <v>274</v>
      </c>
      <c r="AR62" s="332">
        <f>[5]Output!E70</f>
        <v>96</v>
      </c>
      <c r="AS62" s="333">
        <f t="shared" si="26"/>
        <v>3482</v>
      </c>
      <c r="AT62" s="333">
        <f t="shared" si="26"/>
        <v>1665</v>
      </c>
      <c r="AU62" s="334">
        <f t="shared" si="27"/>
        <v>5147</v>
      </c>
      <c r="AV62" s="335">
        <f t="shared" si="19"/>
        <v>7.8690407811602525E-2</v>
      </c>
      <c r="AW62" s="335">
        <f t="shared" si="19"/>
        <v>5.7657657657657659E-2</v>
      </c>
      <c r="AX62" s="358">
        <f>[5]Output!K70</f>
        <v>0.15</v>
      </c>
      <c r="AY62" s="358">
        <f>[5]Output!L70</f>
        <v>0.05</v>
      </c>
      <c r="AZ62" s="26"/>
      <c r="BA62" s="295"/>
      <c r="BB62" s="295"/>
      <c r="BC62" s="296"/>
      <c r="BD62" s="296"/>
      <c r="BE62" s="297"/>
      <c r="BF62" s="297"/>
      <c r="BG62" s="298"/>
      <c r="BH62" s="299"/>
      <c r="BI62" s="299"/>
      <c r="BJ62" s="300"/>
      <c r="BK62" s="300"/>
    </row>
    <row r="63" spans="1:63" x14ac:dyDescent="0.25">
      <c r="A63" s="33">
        <v>21</v>
      </c>
      <c r="C63" s="5">
        <f>[3]Output!B71</f>
        <v>1459</v>
      </c>
      <c r="D63" s="5">
        <f>[3]Output!C71</f>
        <v>632</v>
      </c>
      <c r="E63" s="8">
        <f>[3]Output!D71</f>
        <v>48</v>
      </c>
      <c r="F63" s="8">
        <f>[3]Output!E71</f>
        <v>16</v>
      </c>
      <c r="G63" s="22">
        <f t="shared" si="20"/>
        <v>1507</v>
      </c>
      <c r="H63" s="22">
        <f t="shared" si="20"/>
        <v>648</v>
      </c>
      <c r="I63" s="250">
        <f t="shared" si="21"/>
        <v>2155</v>
      </c>
      <c r="J63" s="36">
        <f t="shared" si="16"/>
        <v>3.1851360318513607E-2</v>
      </c>
      <c r="K63" s="36">
        <f t="shared" si="16"/>
        <v>2.4691358024691357E-2</v>
      </c>
      <c r="L63" s="357">
        <f>[3]Output!K71</f>
        <v>0.03</v>
      </c>
      <c r="M63" s="357">
        <f>[3]Output!L71</f>
        <v>0.01</v>
      </c>
      <c r="O63" s="5">
        <f>[4]Output!B71</f>
        <v>1407</v>
      </c>
      <c r="P63" s="5">
        <f>[4]Output!C71</f>
        <v>591</v>
      </c>
      <c r="Q63" s="8">
        <f>[4]Output!D71</f>
        <v>63</v>
      </c>
      <c r="R63" s="8">
        <f>[4]Output!E71</f>
        <v>21</v>
      </c>
      <c r="S63" s="22">
        <f t="shared" si="22"/>
        <v>1470</v>
      </c>
      <c r="T63" s="22">
        <f t="shared" si="22"/>
        <v>612</v>
      </c>
      <c r="U63" s="250">
        <f t="shared" si="23"/>
        <v>2082</v>
      </c>
      <c r="V63" s="36">
        <f t="shared" si="17"/>
        <v>4.2857142857142858E-2</v>
      </c>
      <c r="W63" s="36">
        <f t="shared" si="17"/>
        <v>3.4313725490196081E-2</v>
      </c>
      <c r="X63" s="357">
        <f>[4]Output!K71</f>
        <v>0.03</v>
      </c>
      <c r="Y63" s="357">
        <f>[4]Output!L71</f>
        <v>0.01</v>
      </c>
      <c r="AA63" s="312">
        <v>21</v>
      </c>
      <c r="AC63" s="5">
        <f>[2]Output!B71</f>
        <v>2419</v>
      </c>
      <c r="AD63" s="5">
        <f>[2]Output!C71</f>
        <v>1080</v>
      </c>
      <c r="AE63" s="8">
        <f>[2]Output!D71</f>
        <v>86</v>
      </c>
      <c r="AF63" s="8">
        <f>[2]Output!E71</f>
        <v>28</v>
      </c>
      <c r="AG63" s="22">
        <f t="shared" si="24"/>
        <v>2505</v>
      </c>
      <c r="AH63" s="22">
        <f t="shared" si="24"/>
        <v>1108</v>
      </c>
      <c r="AI63" s="250">
        <f t="shared" si="25"/>
        <v>3613</v>
      </c>
      <c r="AJ63" s="36">
        <f t="shared" si="18"/>
        <v>3.43313373253493E-2</v>
      </c>
      <c r="AK63" s="36">
        <f t="shared" si="18"/>
        <v>2.5270758122743681E-2</v>
      </c>
      <c r="AL63" s="357">
        <f>[2]Output!K71</f>
        <v>0.05</v>
      </c>
      <c r="AM63" s="357">
        <f>[2]Output!L71</f>
        <v>0.02</v>
      </c>
      <c r="AO63" s="5">
        <f>[5]Output!B71</f>
        <v>2398</v>
      </c>
      <c r="AP63" s="5">
        <f>[5]Output!C71</f>
        <v>1073</v>
      </c>
      <c r="AQ63" s="8">
        <f>[5]Output!D71</f>
        <v>107</v>
      </c>
      <c r="AR63" s="8">
        <f>[5]Output!E71</f>
        <v>35</v>
      </c>
      <c r="AS63" s="22">
        <f t="shared" si="26"/>
        <v>2505</v>
      </c>
      <c r="AT63" s="22">
        <f t="shared" si="26"/>
        <v>1108</v>
      </c>
      <c r="AU63" s="250">
        <f t="shared" si="27"/>
        <v>3613</v>
      </c>
      <c r="AV63" s="36">
        <f t="shared" si="19"/>
        <v>4.2714570858283431E-2</v>
      </c>
      <c r="AW63" s="36">
        <f t="shared" si="19"/>
        <v>3.1588447653429601E-2</v>
      </c>
      <c r="AX63" s="357">
        <f>[5]Output!K71</f>
        <v>0.06</v>
      </c>
      <c r="AY63" s="357">
        <f>[5]Output!L71</f>
        <v>0.02</v>
      </c>
      <c r="BE63" s="22"/>
      <c r="BF63" s="22"/>
      <c r="BG63" s="250"/>
      <c r="BH63" s="36"/>
      <c r="BI63" s="36"/>
    </row>
    <row r="64" spans="1:63" x14ac:dyDescent="0.25">
      <c r="A64" s="33">
        <v>22</v>
      </c>
      <c r="C64" s="5">
        <f>[3]Output!B72</f>
        <v>1185</v>
      </c>
      <c r="D64" s="5">
        <f>[3]Output!C72</f>
        <v>495</v>
      </c>
      <c r="E64" s="8">
        <f>[3]Output!D72</f>
        <v>39</v>
      </c>
      <c r="F64" s="8">
        <f>[3]Output!E72</f>
        <v>12</v>
      </c>
      <c r="G64" s="22">
        <f t="shared" si="20"/>
        <v>1224</v>
      </c>
      <c r="H64" s="22">
        <f t="shared" si="20"/>
        <v>507</v>
      </c>
      <c r="I64" s="250">
        <f t="shared" si="21"/>
        <v>1731</v>
      </c>
      <c r="J64" s="36">
        <f t="shared" si="16"/>
        <v>3.1862745098039214E-2</v>
      </c>
      <c r="K64" s="36">
        <f t="shared" si="16"/>
        <v>2.3668639053254437E-2</v>
      </c>
      <c r="L64" s="357">
        <f>[3]Output!K72</f>
        <v>0.02</v>
      </c>
      <c r="M64" s="357">
        <f>[3]Output!L72</f>
        <v>0.01</v>
      </c>
      <c r="O64" s="5">
        <f>[4]Output!B72</f>
        <v>1136</v>
      </c>
      <c r="P64" s="5">
        <f>[4]Output!C72</f>
        <v>455</v>
      </c>
      <c r="Q64" s="8">
        <f>[4]Output!D72</f>
        <v>51</v>
      </c>
      <c r="R64" s="8">
        <f>[4]Output!E72</f>
        <v>16</v>
      </c>
      <c r="S64" s="22">
        <f t="shared" si="22"/>
        <v>1187</v>
      </c>
      <c r="T64" s="22">
        <f t="shared" si="22"/>
        <v>471</v>
      </c>
      <c r="U64" s="250">
        <f t="shared" si="23"/>
        <v>1658</v>
      </c>
      <c r="V64" s="36">
        <f t="shared" si="17"/>
        <v>4.2965459140690818E-2</v>
      </c>
      <c r="W64" s="36">
        <f t="shared" si="17"/>
        <v>3.3970276008492568E-2</v>
      </c>
      <c r="X64" s="357">
        <f>[4]Output!K72</f>
        <v>0.03</v>
      </c>
      <c r="Y64" s="357">
        <f>[4]Output!L72</f>
        <v>0.01</v>
      </c>
      <c r="AA64" s="312">
        <v>22</v>
      </c>
      <c r="AC64" s="5">
        <f>[2]Output!B72</f>
        <v>1972</v>
      </c>
      <c r="AD64" s="5">
        <f>[2]Output!C72</f>
        <v>855</v>
      </c>
      <c r="AE64" s="8">
        <f>[2]Output!D72</f>
        <v>70</v>
      </c>
      <c r="AF64" s="8">
        <f>[2]Output!E72</f>
        <v>22</v>
      </c>
      <c r="AG64" s="22">
        <f t="shared" si="24"/>
        <v>2042</v>
      </c>
      <c r="AH64" s="22">
        <f t="shared" si="24"/>
        <v>877</v>
      </c>
      <c r="AI64" s="250">
        <f t="shared" si="25"/>
        <v>2919</v>
      </c>
      <c r="AJ64" s="36">
        <f t="shared" si="18"/>
        <v>3.4280117531831536E-2</v>
      </c>
      <c r="AK64" s="36">
        <f t="shared" si="18"/>
        <v>2.5085518814139111E-2</v>
      </c>
      <c r="AL64" s="357">
        <f>[2]Output!K72</f>
        <v>0.04</v>
      </c>
      <c r="AM64" s="357">
        <f>[2]Output!L72</f>
        <v>0.01</v>
      </c>
      <c r="AO64" s="5">
        <f>[5]Output!B72</f>
        <v>1955</v>
      </c>
      <c r="AP64" s="5">
        <f>[5]Output!C72</f>
        <v>849</v>
      </c>
      <c r="AQ64" s="8">
        <f>[5]Output!D72</f>
        <v>87</v>
      </c>
      <c r="AR64" s="8">
        <f>[5]Output!E72</f>
        <v>28</v>
      </c>
      <c r="AS64" s="22">
        <f t="shared" si="26"/>
        <v>2042</v>
      </c>
      <c r="AT64" s="22">
        <f t="shared" si="26"/>
        <v>877</v>
      </c>
      <c r="AU64" s="250">
        <f t="shared" si="27"/>
        <v>2919</v>
      </c>
      <c r="AV64" s="36">
        <f t="shared" si="19"/>
        <v>4.2605288932419196E-2</v>
      </c>
      <c r="AW64" s="36">
        <f t="shared" si="19"/>
        <v>3.192702394526796E-2</v>
      </c>
      <c r="AX64" s="357">
        <f>[5]Output!K72</f>
        <v>0.05</v>
      </c>
      <c r="AY64" s="357">
        <f>[5]Output!L72</f>
        <v>0.02</v>
      </c>
      <c r="BE64" s="22"/>
      <c r="BF64" s="22"/>
      <c r="BG64" s="250"/>
      <c r="BH64" s="36"/>
      <c r="BI64" s="36"/>
    </row>
    <row r="65" spans="1:63" x14ac:dyDescent="0.25">
      <c r="A65" s="33">
        <v>23</v>
      </c>
      <c r="C65" s="5">
        <f>[3]Output!B73</f>
        <v>853</v>
      </c>
      <c r="D65" s="5">
        <f>[3]Output!C73</f>
        <v>336</v>
      </c>
      <c r="E65" s="8">
        <f>[3]Output!D73</f>
        <v>28</v>
      </c>
      <c r="F65" s="8">
        <f>[3]Output!E73</f>
        <v>8</v>
      </c>
      <c r="G65" s="22">
        <f t="shared" si="20"/>
        <v>881</v>
      </c>
      <c r="H65" s="22">
        <f t="shared" si="20"/>
        <v>344</v>
      </c>
      <c r="I65" s="250">
        <f t="shared" si="21"/>
        <v>1225</v>
      </c>
      <c r="J65" s="36">
        <f t="shared" si="16"/>
        <v>3.1782065834279227E-2</v>
      </c>
      <c r="K65" s="36">
        <f t="shared" si="16"/>
        <v>2.3255813953488372E-2</v>
      </c>
      <c r="L65" s="357">
        <f>[3]Output!K73</f>
        <v>0.02</v>
      </c>
      <c r="M65" s="357">
        <f>[3]Output!L73</f>
        <v>0</v>
      </c>
      <c r="O65" s="5">
        <f>[4]Output!B73</f>
        <v>808</v>
      </c>
      <c r="P65" s="5">
        <f>[4]Output!C73</f>
        <v>298</v>
      </c>
      <c r="Q65" s="8">
        <f>[4]Output!D73</f>
        <v>36</v>
      </c>
      <c r="R65" s="8">
        <f>[4]Output!E73</f>
        <v>10</v>
      </c>
      <c r="S65" s="22">
        <f t="shared" si="22"/>
        <v>844</v>
      </c>
      <c r="T65" s="22">
        <f t="shared" si="22"/>
        <v>308</v>
      </c>
      <c r="U65" s="250">
        <f t="shared" si="23"/>
        <v>1152</v>
      </c>
      <c r="V65" s="36">
        <f t="shared" si="17"/>
        <v>4.2654028436018961E-2</v>
      </c>
      <c r="W65" s="36">
        <f t="shared" si="17"/>
        <v>3.2467532467532464E-2</v>
      </c>
      <c r="X65" s="357">
        <f>[4]Output!K73</f>
        <v>0.02</v>
      </c>
      <c r="Y65" s="357">
        <f>[4]Output!L73</f>
        <v>0.01</v>
      </c>
      <c r="AA65" s="312">
        <v>23</v>
      </c>
      <c r="AC65" s="5">
        <f>[2]Output!B73</f>
        <v>1431</v>
      </c>
      <c r="AD65" s="5">
        <f>[2]Output!C73</f>
        <v>593</v>
      </c>
      <c r="AE65" s="8">
        <f>[2]Output!D73</f>
        <v>51</v>
      </c>
      <c r="AF65" s="8">
        <f>[2]Output!E73</f>
        <v>15</v>
      </c>
      <c r="AG65" s="22">
        <f t="shared" si="24"/>
        <v>1482</v>
      </c>
      <c r="AH65" s="22">
        <f t="shared" si="24"/>
        <v>608</v>
      </c>
      <c r="AI65" s="250">
        <f t="shared" si="25"/>
        <v>2090</v>
      </c>
      <c r="AJ65" s="36">
        <f t="shared" si="18"/>
        <v>3.4412955465587043E-2</v>
      </c>
      <c r="AK65" s="36">
        <f t="shared" si="18"/>
        <v>2.4671052631578948E-2</v>
      </c>
      <c r="AL65" s="357">
        <f>[2]Output!K73</f>
        <v>0.03</v>
      </c>
      <c r="AM65" s="357">
        <f>[2]Output!L73</f>
        <v>0.01</v>
      </c>
      <c r="AO65" s="5">
        <f>[5]Output!B73</f>
        <v>1418</v>
      </c>
      <c r="AP65" s="5">
        <f>[5]Output!C73</f>
        <v>589</v>
      </c>
      <c r="AQ65" s="8">
        <f>[5]Output!D73</f>
        <v>63</v>
      </c>
      <c r="AR65" s="8">
        <f>[5]Output!E73</f>
        <v>19</v>
      </c>
      <c r="AS65" s="22">
        <f t="shared" si="26"/>
        <v>1481</v>
      </c>
      <c r="AT65" s="22">
        <f t="shared" si="26"/>
        <v>608</v>
      </c>
      <c r="AU65" s="250">
        <f t="shared" si="27"/>
        <v>2089</v>
      </c>
      <c r="AV65" s="36">
        <f t="shared" si="19"/>
        <v>4.2538825118163405E-2</v>
      </c>
      <c r="AW65" s="36">
        <f t="shared" si="19"/>
        <v>3.125E-2</v>
      </c>
      <c r="AX65" s="357">
        <f>[5]Output!K73</f>
        <v>0.04</v>
      </c>
      <c r="AY65" s="357">
        <f>[5]Output!L73</f>
        <v>0.01</v>
      </c>
      <c r="BE65" s="22"/>
      <c r="BF65" s="22"/>
      <c r="BG65" s="250"/>
      <c r="BH65" s="36"/>
      <c r="BI65" s="36"/>
    </row>
    <row r="66" spans="1:63" x14ac:dyDescent="0.25">
      <c r="A66" s="33">
        <v>24</v>
      </c>
      <c r="C66" s="7">
        <f>[3]Output!B74</f>
        <v>607</v>
      </c>
      <c r="D66" s="7">
        <f>[3]Output!C74</f>
        <v>187</v>
      </c>
      <c r="E66" s="9">
        <f>[3]Output!D74</f>
        <v>20</v>
      </c>
      <c r="F66" s="9">
        <f>[3]Output!E74</f>
        <v>5</v>
      </c>
      <c r="G66" s="24">
        <f t="shared" si="20"/>
        <v>627</v>
      </c>
      <c r="H66" s="24">
        <f t="shared" si="20"/>
        <v>192</v>
      </c>
      <c r="I66" s="252">
        <f t="shared" si="21"/>
        <v>819</v>
      </c>
      <c r="J66" s="38">
        <f t="shared" si="16"/>
        <v>3.1897926634768738E-2</v>
      </c>
      <c r="K66" s="38">
        <f t="shared" si="16"/>
        <v>2.6041666666666668E-2</v>
      </c>
      <c r="L66" s="360">
        <f>[3]Output!K74</f>
        <v>0.01</v>
      </c>
      <c r="M66" s="360">
        <f>[3]Output!L74</f>
        <v>0</v>
      </c>
      <c r="O66" s="7">
        <f>[4]Output!B74</f>
        <v>565</v>
      </c>
      <c r="P66" s="7">
        <f>[4]Output!C74</f>
        <v>150</v>
      </c>
      <c r="Q66" s="9">
        <f>[4]Output!D74</f>
        <v>25</v>
      </c>
      <c r="R66" s="9">
        <f>[4]Output!E74</f>
        <v>5</v>
      </c>
      <c r="S66" s="24">
        <f t="shared" si="22"/>
        <v>590</v>
      </c>
      <c r="T66" s="24">
        <f t="shared" si="22"/>
        <v>155</v>
      </c>
      <c r="U66" s="252">
        <f t="shared" si="23"/>
        <v>745</v>
      </c>
      <c r="V66" s="38">
        <f t="shared" si="17"/>
        <v>4.2372881355932202E-2</v>
      </c>
      <c r="W66" s="38">
        <f t="shared" si="17"/>
        <v>3.2258064516129031E-2</v>
      </c>
      <c r="X66" s="360">
        <f>[4]Output!K74</f>
        <v>0.01</v>
      </c>
      <c r="Y66" s="360">
        <f>[4]Output!L74</f>
        <v>0</v>
      </c>
      <c r="AA66" s="312">
        <v>24</v>
      </c>
      <c r="AC66" s="7">
        <f>[2]Output!B74</f>
        <v>1030</v>
      </c>
      <c r="AD66" s="7">
        <f>[2]Output!C74</f>
        <v>348</v>
      </c>
      <c r="AE66" s="9">
        <f>[2]Output!D74</f>
        <v>36</v>
      </c>
      <c r="AF66" s="9">
        <f>[2]Output!E74</f>
        <v>9</v>
      </c>
      <c r="AG66" s="24">
        <f t="shared" si="24"/>
        <v>1066</v>
      </c>
      <c r="AH66" s="24">
        <f t="shared" si="24"/>
        <v>357</v>
      </c>
      <c r="AI66" s="252">
        <f t="shared" si="25"/>
        <v>1423</v>
      </c>
      <c r="AJ66" s="38">
        <f t="shared" si="18"/>
        <v>3.3771106941838651E-2</v>
      </c>
      <c r="AK66" s="38">
        <f t="shared" si="18"/>
        <v>2.5210084033613446E-2</v>
      </c>
      <c r="AL66" s="360">
        <f>[2]Output!K74</f>
        <v>0.02</v>
      </c>
      <c r="AM66" s="360">
        <f>[2]Output!L74</f>
        <v>0</v>
      </c>
      <c r="AO66" s="7">
        <f>[5]Output!B74</f>
        <v>1021</v>
      </c>
      <c r="AP66" s="7">
        <f>[5]Output!C74</f>
        <v>345</v>
      </c>
      <c r="AQ66" s="9">
        <f>[5]Output!D74</f>
        <v>45</v>
      </c>
      <c r="AR66" s="9">
        <f>[5]Output!E74</f>
        <v>11</v>
      </c>
      <c r="AS66" s="24">
        <f t="shared" si="26"/>
        <v>1066</v>
      </c>
      <c r="AT66" s="24">
        <f t="shared" si="26"/>
        <v>356</v>
      </c>
      <c r="AU66" s="252">
        <f t="shared" si="27"/>
        <v>1422</v>
      </c>
      <c r="AV66" s="38">
        <f t="shared" si="19"/>
        <v>4.2213883677298308E-2</v>
      </c>
      <c r="AW66" s="38">
        <f t="shared" si="19"/>
        <v>3.0898876404494381E-2</v>
      </c>
      <c r="AX66" s="360">
        <f>[5]Output!K74</f>
        <v>0.03</v>
      </c>
      <c r="AY66" s="360">
        <f>[5]Output!L74</f>
        <v>0.01</v>
      </c>
      <c r="BA66" s="7"/>
      <c r="BB66" s="7"/>
      <c r="BC66" s="9"/>
      <c r="BD66" s="9"/>
      <c r="BE66" s="24"/>
      <c r="BF66" s="24"/>
      <c r="BG66" s="252"/>
      <c r="BH66" s="38"/>
      <c r="BI66" s="38"/>
      <c r="BJ66" s="13"/>
      <c r="BK66" s="13"/>
    </row>
    <row r="67" spans="1:63" x14ac:dyDescent="0.25">
      <c r="A67" s="347" t="s">
        <v>7</v>
      </c>
      <c r="C67" s="5">
        <f t="shared" ref="C67:I67" si="28">SUM(C43:C66)</f>
        <v>31522</v>
      </c>
      <c r="D67" s="5">
        <f t="shared" si="28"/>
        <v>31828</v>
      </c>
      <c r="E67" s="8">
        <f t="shared" si="28"/>
        <v>3453</v>
      </c>
      <c r="F67" s="8">
        <f t="shared" si="28"/>
        <v>2876</v>
      </c>
      <c r="G67" s="22">
        <f t="shared" si="28"/>
        <v>34975</v>
      </c>
      <c r="H67" s="22">
        <f t="shared" si="28"/>
        <v>34704</v>
      </c>
      <c r="I67" s="250">
        <f t="shared" si="28"/>
        <v>69679</v>
      </c>
      <c r="J67" s="36">
        <f t="shared" si="16"/>
        <v>9.8727662616154399E-2</v>
      </c>
      <c r="K67" s="36">
        <f t="shared" si="16"/>
        <v>8.2872291378515442E-2</v>
      </c>
      <c r="L67" s="357">
        <f>MAX(L43:L66)</f>
        <v>0.31</v>
      </c>
      <c r="M67" s="357">
        <f>MAX(M43:M66)</f>
        <v>0.27</v>
      </c>
      <c r="O67" s="5">
        <f t="shared" ref="O67:U67" si="29">SUM(O43:O66)</f>
        <v>31481</v>
      </c>
      <c r="P67" s="5">
        <f t="shared" si="29"/>
        <v>31640</v>
      </c>
      <c r="Q67" s="8">
        <f t="shared" si="29"/>
        <v>4228</v>
      </c>
      <c r="R67" s="8">
        <f t="shared" si="29"/>
        <v>3763</v>
      </c>
      <c r="S67" s="22">
        <f t="shared" si="29"/>
        <v>35709</v>
      </c>
      <c r="T67" s="22">
        <f t="shared" si="29"/>
        <v>35403</v>
      </c>
      <c r="U67" s="250">
        <f t="shared" si="29"/>
        <v>71112</v>
      </c>
      <c r="V67" s="36">
        <f t="shared" si="17"/>
        <v>0.11840152342546698</v>
      </c>
      <c r="W67" s="36">
        <f t="shared" si="17"/>
        <v>0.10629042736491258</v>
      </c>
      <c r="X67" s="357">
        <f>MAX(X43:X66)</f>
        <v>0.36</v>
      </c>
      <c r="Y67" s="357">
        <f>MAX(Y43:Y66)</f>
        <v>0.34</v>
      </c>
      <c r="AA67" s="347" t="s">
        <v>7</v>
      </c>
      <c r="AC67" s="5">
        <f t="shared" ref="AC67:AI67" si="30">SUM(AC43:AC66)</f>
        <v>50092</v>
      </c>
      <c r="AD67" s="5">
        <f t="shared" si="30"/>
        <v>50746</v>
      </c>
      <c r="AE67" s="8">
        <f t="shared" si="30"/>
        <v>7099</v>
      </c>
      <c r="AF67" s="8">
        <f t="shared" si="30"/>
        <v>6403</v>
      </c>
      <c r="AG67" s="22">
        <f t="shared" si="30"/>
        <v>57191</v>
      </c>
      <c r="AH67" s="22">
        <f t="shared" si="30"/>
        <v>57149</v>
      </c>
      <c r="AI67" s="250">
        <f t="shared" si="30"/>
        <v>114340</v>
      </c>
      <c r="AJ67" s="36">
        <f t="shared" si="18"/>
        <v>0.12412792222552499</v>
      </c>
      <c r="AK67" s="36">
        <f t="shared" si="18"/>
        <v>0.11204045565101751</v>
      </c>
      <c r="AL67" s="357">
        <f>MAX(AL43:AL66)</f>
        <v>0.81</v>
      </c>
      <c r="AM67" s="357">
        <f>MAX(AM43:AM66)</f>
        <v>0.81</v>
      </c>
      <c r="AO67" s="5">
        <f t="shared" ref="AO67:AU67" si="31">SUM(AO43:AO66)</f>
        <v>49475</v>
      </c>
      <c r="AP67" s="5">
        <f t="shared" si="31"/>
        <v>50151</v>
      </c>
      <c r="AQ67" s="8">
        <f t="shared" si="31"/>
        <v>7713</v>
      </c>
      <c r="AR67" s="8">
        <f t="shared" si="31"/>
        <v>6997</v>
      </c>
      <c r="AS67" s="22">
        <f t="shared" si="31"/>
        <v>57188</v>
      </c>
      <c r="AT67" s="22">
        <f t="shared" si="31"/>
        <v>57148</v>
      </c>
      <c r="AU67" s="250">
        <f t="shared" si="31"/>
        <v>114336</v>
      </c>
      <c r="AV67" s="36">
        <f t="shared" si="19"/>
        <v>0.13487095194796112</v>
      </c>
      <c r="AW67" s="36">
        <f t="shared" si="19"/>
        <v>0.12243648071673549</v>
      </c>
      <c r="AX67" s="357">
        <f>MAX(AX43:AX66)</f>
        <v>0.81</v>
      </c>
      <c r="AY67" s="357">
        <f>MAX(AY43:AY66)</f>
        <v>0.81</v>
      </c>
      <c r="BE67" s="22"/>
      <c r="BF67" s="22"/>
      <c r="BG67" s="250"/>
      <c r="BH67" s="36"/>
      <c r="BI67" s="36"/>
    </row>
    <row r="68" spans="1:63" x14ac:dyDescent="0.25">
      <c r="C68" s="27"/>
      <c r="D68" s="27"/>
      <c r="E68" s="28"/>
      <c r="F68" s="28"/>
      <c r="G68" s="28"/>
      <c r="H68" s="28"/>
      <c r="I68" s="29"/>
      <c r="J68" s="29"/>
      <c r="K68" s="29"/>
      <c r="L68" s="354"/>
      <c r="M68" s="354"/>
      <c r="O68" s="27"/>
      <c r="P68" s="27"/>
      <c r="Q68" s="28"/>
      <c r="R68" s="28"/>
      <c r="S68" s="28"/>
      <c r="T68" s="28"/>
      <c r="U68" s="29"/>
      <c r="V68" s="29"/>
      <c r="W68" s="29"/>
      <c r="X68" s="354"/>
      <c r="Y68" s="354"/>
      <c r="AC68" s="27"/>
      <c r="AD68" s="27"/>
      <c r="AE68" s="28"/>
      <c r="AF68" s="28"/>
      <c r="AG68" s="28"/>
      <c r="AH68" s="28"/>
      <c r="AI68" s="29"/>
      <c r="AJ68" s="29"/>
      <c r="AK68" s="29"/>
      <c r="AL68" s="354"/>
      <c r="AM68" s="354"/>
      <c r="AO68" s="27"/>
      <c r="AP68" s="27"/>
      <c r="AQ68" s="28"/>
      <c r="AR68" s="28"/>
      <c r="AS68" s="28"/>
      <c r="AT68" s="28"/>
      <c r="AU68" s="29"/>
      <c r="AV68" s="29"/>
      <c r="AW68" s="29"/>
      <c r="AX68" s="354"/>
      <c r="AY68" s="354"/>
      <c r="BA68" s="27"/>
      <c r="BB68" s="27"/>
      <c r="BC68" s="28"/>
      <c r="BD68" s="28"/>
      <c r="BE68" s="28"/>
      <c r="BF68" s="28"/>
      <c r="BG68" s="29"/>
      <c r="BH68" s="29"/>
      <c r="BI68" s="29"/>
      <c r="BJ68" s="30"/>
      <c r="BK68" s="30"/>
    </row>
    <row r="69" spans="1:63" x14ac:dyDescent="0.25">
      <c r="C69" s="27"/>
      <c r="D69" s="27"/>
      <c r="E69" s="28"/>
      <c r="F69" s="28"/>
      <c r="G69" s="28"/>
      <c r="H69" s="28"/>
      <c r="I69" s="29"/>
      <c r="J69" s="29"/>
      <c r="K69" s="29"/>
      <c r="L69" s="354"/>
      <c r="M69" s="354"/>
      <c r="O69" s="27"/>
      <c r="P69" s="27"/>
      <c r="Q69" s="28"/>
      <c r="R69" s="28"/>
      <c r="S69" s="28"/>
      <c r="T69" s="28"/>
      <c r="U69" s="29"/>
      <c r="V69" s="29"/>
      <c r="W69" s="29"/>
      <c r="X69" s="354"/>
      <c r="Y69" s="354"/>
      <c r="AC69" s="27"/>
      <c r="AD69" s="27"/>
      <c r="AE69" s="28"/>
      <c r="AF69" s="28"/>
      <c r="AG69" s="28"/>
      <c r="AH69" s="28"/>
      <c r="AI69" s="29"/>
      <c r="AJ69" s="29"/>
      <c r="AK69" s="29"/>
      <c r="AL69" s="354"/>
      <c r="AM69" s="354"/>
      <c r="AO69" s="27"/>
      <c r="AP69" s="27"/>
      <c r="AQ69" s="28"/>
      <c r="AR69" s="28"/>
      <c r="AS69" s="28"/>
      <c r="AT69" s="28"/>
      <c r="AU69" s="29"/>
      <c r="AV69" s="29"/>
      <c r="AW69" s="29"/>
      <c r="AX69" s="354"/>
      <c r="AY69" s="354"/>
      <c r="BA69" s="27"/>
      <c r="BB69" s="27"/>
      <c r="BC69" s="28"/>
      <c r="BD69" s="28"/>
      <c r="BE69" s="28"/>
      <c r="BF69" s="28"/>
      <c r="BG69" s="29"/>
      <c r="BH69" s="29"/>
      <c r="BI69" s="29"/>
      <c r="BJ69" s="30"/>
      <c r="BK69" s="30"/>
    </row>
    <row r="70" spans="1:63" ht="18" x14ac:dyDescent="0.25">
      <c r="A70" s="32" t="s">
        <v>0</v>
      </c>
      <c r="C70" s="18">
        <v>3</v>
      </c>
      <c r="D70" s="370">
        <f>[2]Output!$B$91</f>
        <v>0</v>
      </c>
      <c r="E70" s="370"/>
      <c r="F70" s="370"/>
      <c r="G70" s="370"/>
      <c r="H70" s="370"/>
      <c r="I70" s="370"/>
      <c r="J70" s="370"/>
      <c r="K70" s="370"/>
      <c r="L70" s="370"/>
      <c r="M70" s="370"/>
      <c r="O70" s="18">
        <f>C70</f>
        <v>3</v>
      </c>
      <c r="P70" s="367">
        <f>D70</f>
        <v>0</v>
      </c>
      <c r="Q70" s="367"/>
      <c r="R70" s="367"/>
      <c r="S70" s="367"/>
      <c r="T70" s="367"/>
      <c r="U70" s="367"/>
      <c r="V70" s="367"/>
      <c r="W70" s="367"/>
      <c r="X70" s="367"/>
      <c r="Y70" s="367"/>
      <c r="AA70" s="32" t="s">
        <v>0</v>
      </c>
      <c r="AC70" s="18">
        <f>O70</f>
        <v>3</v>
      </c>
      <c r="AD70" s="370">
        <f>P70</f>
        <v>0</v>
      </c>
      <c r="AE70" s="370"/>
      <c r="AF70" s="370"/>
      <c r="AG70" s="370"/>
      <c r="AH70" s="370"/>
      <c r="AI70" s="370"/>
      <c r="AJ70" s="370"/>
      <c r="AK70" s="370"/>
      <c r="AL70" s="370"/>
      <c r="AM70" s="370"/>
      <c r="AO70" s="18">
        <f>AC70</f>
        <v>3</v>
      </c>
      <c r="AP70" s="370">
        <f>AD70</f>
        <v>0</v>
      </c>
      <c r="AQ70" s="370"/>
      <c r="AR70" s="370"/>
      <c r="AS70" s="370"/>
      <c r="AT70" s="370"/>
      <c r="AU70" s="370"/>
      <c r="AV70" s="370"/>
      <c r="AW70" s="370"/>
      <c r="AX70" s="370"/>
      <c r="AY70" s="370"/>
      <c r="BA70" s="18"/>
      <c r="BB70" s="370"/>
      <c r="BC70" s="370"/>
      <c r="BD70" s="370"/>
      <c r="BE70" s="370"/>
      <c r="BF70" s="370"/>
      <c r="BG70" s="370"/>
      <c r="BH70" s="370"/>
      <c r="BI70" s="370"/>
      <c r="BJ70" s="370"/>
      <c r="BK70" s="370"/>
    </row>
    <row r="71" spans="1:63" ht="15.75" thickBot="1" x14ac:dyDescent="0.3">
      <c r="C71" s="371" t="s">
        <v>1</v>
      </c>
      <c r="D71" s="372"/>
      <c r="E71" s="372"/>
      <c r="F71" s="372"/>
      <c r="G71" s="372"/>
      <c r="H71" s="372"/>
      <c r="I71" s="372"/>
      <c r="J71" s="372"/>
      <c r="K71" s="373"/>
      <c r="L71" s="385" t="s">
        <v>159</v>
      </c>
      <c r="M71" s="386"/>
      <c r="O71" s="371" t="s">
        <v>1</v>
      </c>
      <c r="P71" s="372"/>
      <c r="Q71" s="372"/>
      <c r="R71" s="372"/>
      <c r="S71" s="372"/>
      <c r="T71" s="372"/>
      <c r="U71" s="372"/>
      <c r="V71" s="372"/>
      <c r="W71" s="373"/>
      <c r="X71" s="385" t="s">
        <v>159</v>
      </c>
      <c r="Y71" s="386"/>
      <c r="AC71" s="371" t="s">
        <v>1</v>
      </c>
      <c r="AD71" s="372"/>
      <c r="AE71" s="372"/>
      <c r="AF71" s="372"/>
      <c r="AG71" s="372"/>
      <c r="AH71" s="372"/>
      <c r="AI71" s="372"/>
      <c r="AJ71" s="372"/>
      <c r="AK71" s="373"/>
      <c r="AL71" s="385" t="s">
        <v>159</v>
      </c>
      <c r="AM71" s="386"/>
      <c r="AO71" s="371" t="s">
        <v>1</v>
      </c>
      <c r="AP71" s="372"/>
      <c r="AQ71" s="372"/>
      <c r="AR71" s="372"/>
      <c r="AS71" s="372"/>
      <c r="AT71" s="372"/>
      <c r="AU71" s="372"/>
      <c r="AV71" s="372"/>
      <c r="AW71" s="373"/>
      <c r="AX71" s="385" t="s">
        <v>159</v>
      </c>
      <c r="AY71" s="386"/>
      <c r="BA71" s="371"/>
      <c r="BB71" s="372"/>
      <c r="BC71" s="372"/>
      <c r="BD71" s="372"/>
      <c r="BE71" s="372"/>
      <c r="BF71" s="372"/>
      <c r="BG71" s="372"/>
      <c r="BH71" s="372"/>
      <c r="BI71" s="373"/>
      <c r="BJ71" s="376"/>
      <c r="BK71" s="377"/>
    </row>
    <row r="72" spans="1:63" ht="15" customHeight="1" x14ac:dyDescent="0.25">
      <c r="A72" s="347" t="s">
        <v>9</v>
      </c>
      <c r="C72" s="378" t="s">
        <v>12</v>
      </c>
      <c r="D72" s="378"/>
      <c r="E72" s="374" t="s">
        <v>11</v>
      </c>
      <c r="F72" s="374"/>
      <c r="G72" s="366" t="s">
        <v>3</v>
      </c>
      <c r="H72" s="366"/>
      <c r="I72" s="366"/>
      <c r="J72" s="374" t="s">
        <v>11</v>
      </c>
      <c r="K72" s="374"/>
      <c r="L72" s="374"/>
      <c r="M72" s="374"/>
      <c r="O72" s="378" t="s">
        <v>12</v>
      </c>
      <c r="P72" s="378"/>
      <c r="Q72" s="374" t="s">
        <v>11</v>
      </c>
      <c r="R72" s="374"/>
      <c r="S72" s="366" t="s">
        <v>3</v>
      </c>
      <c r="T72" s="366"/>
      <c r="U72" s="366"/>
      <c r="V72" s="374" t="s">
        <v>11</v>
      </c>
      <c r="W72" s="374"/>
      <c r="X72" s="374"/>
      <c r="Y72" s="374"/>
      <c r="AA72" s="347" t="s">
        <v>9</v>
      </c>
      <c r="AC72" s="378" t="s">
        <v>12</v>
      </c>
      <c r="AD72" s="378"/>
      <c r="AE72" s="374" t="s">
        <v>11</v>
      </c>
      <c r="AF72" s="374"/>
      <c r="AG72" s="366" t="s">
        <v>3</v>
      </c>
      <c r="AH72" s="366"/>
      <c r="AI72" s="366"/>
      <c r="AJ72" s="374" t="s">
        <v>11</v>
      </c>
      <c r="AK72" s="374"/>
      <c r="AL72" s="374"/>
      <c r="AM72" s="374"/>
      <c r="AO72" s="378" t="s">
        <v>12</v>
      </c>
      <c r="AP72" s="378"/>
      <c r="AQ72" s="374" t="s">
        <v>11</v>
      </c>
      <c r="AR72" s="374"/>
      <c r="AS72" s="366" t="s">
        <v>3</v>
      </c>
      <c r="AT72" s="366"/>
      <c r="AU72" s="366"/>
      <c r="AV72" s="374" t="s">
        <v>11</v>
      </c>
      <c r="AW72" s="374"/>
      <c r="AX72" s="374"/>
      <c r="AY72" s="374"/>
      <c r="BA72" s="378"/>
      <c r="BB72" s="378"/>
      <c r="BC72" s="374"/>
      <c r="BD72" s="374"/>
      <c r="BE72" s="366"/>
      <c r="BF72" s="366"/>
      <c r="BG72" s="366"/>
      <c r="BH72" s="374"/>
      <c r="BI72" s="374"/>
      <c r="BJ72" s="374"/>
      <c r="BK72" s="374"/>
    </row>
    <row r="73" spans="1:63" x14ac:dyDescent="0.25">
      <c r="A73" s="3" t="s">
        <v>10</v>
      </c>
      <c r="C73" s="379" t="s">
        <v>2</v>
      </c>
      <c r="D73" s="379"/>
      <c r="E73" s="380" t="s">
        <v>2</v>
      </c>
      <c r="F73" s="380"/>
      <c r="G73" s="365" t="s">
        <v>2</v>
      </c>
      <c r="H73" s="365"/>
      <c r="I73" s="365"/>
      <c r="J73" s="375" t="s">
        <v>13</v>
      </c>
      <c r="K73" s="375"/>
      <c r="L73" s="355"/>
      <c r="M73" s="355"/>
      <c r="O73" s="379" t="s">
        <v>2</v>
      </c>
      <c r="P73" s="379"/>
      <c r="Q73" s="380" t="s">
        <v>2</v>
      </c>
      <c r="R73" s="380"/>
      <c r="S73" s="365" t="s">
        <v>2</v>
      </c>
      <c r="T73" s="365"/>
      <c r="U73" s="365"/>
      <c r="V73" s="375" t="s">
        <v>13</v>
      </c>
      <c r="W73" s="375"/>
      <c r="X73" s="355"/>
      <c r="Y73" s="355"/>
      <c r="AA73" s="3" t="s">
        <v>10</v>
      </c>
      <c r="AC73" s="379" t="s">
        <v>2</v>
      </c>
      <c r="AD73" s="379"/>
      <c r="AE73" s="380" t="s">
        <v>2</v>
      </c>
      <c r="AF73" s="380"/>
      <c r="AG73" s="365" t="s">
        <v>2</v>
      </c>
      <c r="AH73" s="365"/>
      <c r="AI73" s="365"/>
      <c r="AJ73" s="375" t="s">
        <v>13</v>
      </c>
      <c r="AK73" s="375"/>
      <c r="AL73" s="355"/>
      <c r="AM73" s="355"/>
      <c r="AO73" s="379" t="s">
        <v>2</v>
      </c>
      <c r="AP73" s="379"/>
      <c r="AQ73" s="380" t="s">
        <v>2</v>
      </c>
      <c r="AR73" s="380"/>
      <c r="AS73" s="365" t="s">
        <v>2</v>
      </c>
      <c r="AT73" s="365"/>
      <c r="AU73" s="365"/>
      <c r="AV73" s="375" t="s">
        <v>13</v>
      </c>
      <c r="AW73" s="375"/>
      <c r="AX73" s="355"/>
      <c r="AY73" s="355"/>
      <c r="BA73" s="379"/>
      <c r="BB73" s="379"/>
      <c r="BC73" s="380"/>
      <c r="BD73" s="380"/>
      <c r="BE73" s="365"/>
      <c r="BF73" s="365"/>
      <c r="BG73" s="365"/>
      <c r="BH73" s="375"/>
      <c r="BI73" s="375"/>
      <c r="BJ73" s="11"/>
      <c r="BK73" s="11"/>
    </row>
    <row r="74" spans="1:63" x14ac:dyDescent="0.25">
      <c r="A74" s="1" t="s">
        <v>8</v>
      </c>
      <c r="C74" s="6" t="s">
        <v>4</v>
      </c>
      <c r="D74" s="6" t="s">
        <v>5</v>
      </c>
      <c r="E74" s="4" t="s">
        <v>4</v>
      </c>
      <c r="F74" s="4" t="s">
        <v>5</v>
      </c>
      <c r="G74" s="249" t="s">
        <v>4</v>
      </c>
      <c r="H74" s="249" t="s">
        <v>5</v>
      </c>
      <c r="I74" s="35" t="s">
        <v>2</v>
      </c>
      <c r="J74" s="12" t="s">
        <v>4</v>
      </c>
      <c r="K74" s="12" t="s">
        <v>5</v>
      </c>
      <c r="L74" s="356" t="s">
        <v>4</v>
      </c>
      <c r="M74" s="356" t="s">
        <v>5</v>
      </c>
      <c r="O74" s="6" t="s">
        <v>4</v>
      </c>
      <c r="P74" s="6" t="s">
        <v>5</v>
      </c>
      <c r="Q74" s="4" t="s">
        <v>4</v>
      </c>
      <c r="R74" s="4" t="s">
        <v>5</v>
      </c>
      <c r="S74" s="249" t="s">
        <v>4</v>
      </c>
      <c r="T74" s="249" t="s">
        <v>5</v>
      </c>
      <c r="U74" s="35" t="s">
        <v>2</v>
      </c>
      <c r="V74" s="12" t="s">
        <v>4</v>
      </c>
      <c r="W74" s="12" t="s">
        <v>5</v>
      </c>
      <c r="X74" s="356" t="s">
        <v>4</v>
      </c>
      <c r="Y74" s="356" t="s">
        <v>5</v>
      </c>
      <c r="AA74" s="1" t="s">
        <v>8</v>
      </c>
      <c r="AC74" s="6" t="s">
        <v>4</v>
      </c>
      <c r="AD74" s="6" t="s">
        <v>5</v>
      </c>
      <c r="AE74" s="4" t="s">
        <v>4</v>
      </c>
      <c r="AF74" s="4" t="s">
        <v>5</v>
      </c>
      <c r="AG74" s="249" t="s">
        <v>4</v>
      </c>
      <c r="AH74" s="249" t="s">
        <v>5</v>
      </c>
      <c r="AI74" s="35" t="s">
        <v>2</v>
      </c>
      <c r="AJ74" s="12" t="s">
        <v>4</v>
      </c>
      <c r="AK74" s="12" t="s">
        <v>5</v>
      </c>
      <c r="AL74" s="356" t="s">
        <v>4</v>
      </c>
      <c r="AM74" s="356" t="s">
        <v>5</v>
      </c>
      <c r="AO74" s="6" t="s">
        <v>4</v>
      </c>
      <c r="AP74" s="6" t="s">
        <v>5</v>
      </c>
      <c r="AQ74" s="4" t="s">
        <v>4</v>
      </c>
      <c r="AR74" s="4" t="s">
        <v>5</v>
      </c>
      <c r="AS74" s="249" t="s">
        <v>4</v>
      </c>
      <c r="AT74" s="249" t="s">
        <v>5</v>
      </c>
      <c r="AU74" s="35" t="s">
        <v>2</v>
      </c>
      <c r="AV74" s="12" t="s">
        <v>4</v>
      </c>
      <c r="AW74" s="12" t="s">
        <v>5</v>
      </c>
      <c r="AX74" s="356" t="s">
        <v>4</v>
      </c>
      <c r="AY74" s="356" t="s">
        <v>5</v>
      </c>
      <c r="BA74" s="6"/>
      <c r="BB74" s="6"/>
      <c r="BC74" s="4"/>
      <c r="BD74" s="4"/>
      <c r="BE74" s="249"/>
      <c r="BF74" s="249"/>
      <c r="BG74" s="35"/>
      <c r="BH74" s="12"/>
      <c r="BI74" s="12"/>
      <c r="BJ74" s="12"/>
      <c r="BK74" s="12"/>
    </row>
    <row r="75" spans="1:63" x14ac:dyDescent="0.25">
      <c r="A75" s="33">
        <v>1</v>
      </c>
      <c r="C75" s="5">
        <f>[3]Output!B96</f>
        <v>0</v>
      </c>
      <c r="D75" s="5">
        <f>[3]Output!C96</f>
        <v>0</v>
      </c>
      <c r="E75" s="8">
        <f>[3]Output!D96</f>
        <v>0</v>
      </c>
      <c r="F75" s="8">
        <f>[3]Output!E96</f>
        <v>0</v>
      </c>
      <c r="G75" s="22">
        <f>C75+E75</f>
        <v>0</v>
      </c>
      <c r="H75" s="22">
        <f>D75+F75</f>
        <v>0</v>
      </c>
      <c r="I75" s="250">
        <f>H75+G75</f>
        <v>0</v>
      </c>
      <c r="J75" s="36" t="e">
        <f t="shared" ref="J75:K99" si="32">E75/(C75+E75)</f>
        <v>#DIV/0!</v>
      </c>
      <c r="K75" s="36" t="e">
        <f t="shared" si="32"/>
        <v>#DIV/0!</v>
      </c>
      <c r="L75" s="357">
        <f>[3]Output!K96</f>
        <v>0</v>
      </c>
      <c r="M75" s="357">
        <f>[3]Output!L96</f>
        <v>0</v>
      </c>
      <c r="O75" s="5">
        <f>[4]Output!B96</f>
        <v>0</v>
      </c>
      <c r="P75" s="5">
        <f>[4]Output!C96</f>
        <v>0</v>
      </c>
      <c r="Q75" s="8">
        <f>[4]Output!D96</f>
        <v>0</v>
      </c>
      <c r="R75" s="8">
        <f>[4]Output!E96</f>
        <v>0</v>
      </c>
      <c r="S75" s="22">
        <f>O75+Q75</f>
        <v>0</v>
      </c>
      <c r="T75" s="22">
        <f>P75+R75</f>
        <v>0</v>
      </c>
      <c r="U75" s="250">
        <f>T75+S75</f>
        <v>0</v>
      </c>
      <c r="V75" s="36" t="e">
        <f t="shared" ref="V75:W99" si="33">Q75/(O75+Q75)</f>
        <v>#DIV/0!</v>
      </c>
      <c r="W75" s="36" t="e">
        <f t="shared" si="33"/>
        <v>#DIV/0!</v>
      </c>
      <c r="X75" s="357">
        <f>[4]Output!K96</f>
        <v>0</v>
      </c>
      <c r="Y75" s="357">
        <f>[4]Output!L96</f>
        <v>0</v>
      </c>
      <c r="AA75" s="33">
        <v>1</v>
      </c>
      <c r="AC75" s="5">
        <f>[2]Output!B96</f>
        <v>0</v>
      </c>
      <c r="AD75" s="5">
        <f>[2]Output!C96</f>
        <v>0</v>
      </c>
      <c r="AE75" s="8">
        <f>[2]Output!D96</f>
        <v>0</v>
      </c>
      <c r="AF75" s="8">
        <f>[2]Output!E96</f>
        <v>0</v>
      </c>
      <c r="AG75" s="22">
        <f>AC75+AE75</f>
        <v>0</v>
      </c>
      <c r="AH75" s="22">
        <f>AD75+AF75</f>
        <v>0</v>
      </c>
      <c r="AI75" s="250">
        <f>AH75+AG75</f>
        <v>0</v>
      </c>
      <c r="AJ75" s="36" t="e">
        <f t="shared" ref="AJ75:AK99" si="34">AE75/(AC75+AE75)</f>
        <v>#DIV/0!</v>
      </c>
      <c r="AK75" s="36" t="e">
        <f t="shared" si="34"/>
        <v>#DIV/0!</v>
      </c>
      <c r="AL75" s="357">
        <f>[2]Output!K96</f>
        <v>0</v>
      </c>
      <c r="AM75" s="357">
        <f>[2]Output!L96</f>
        <v>0</v>
      </c>
      <c r="AO75" s="5">
        <f>[5]Output!B96</f>
        <v>0</v>
      </c>
      <c r="AP75" s="5">
        <f>[5]Output!C96</f>
        <v>0</v>
      </c>
      <c r="AQ75" s="8">
        <f>[5]Output!D96</f>
        <v>0</v>
      </c>
      <c r="AR75" s="8">
        <f>[5]Output!E96</f>
        <v>0</v>
      </c>
      <c r="AS75" s="22">
        <f>AO75+AQ75</f>
        <v>0</v>
      </c>
      <c r="AT75" s="22">
        <f>AP75+AR75</f>
        <v>0</v>
      </c>
      <c r="AU75" s="250">
        <f>AT75+AS75</f>
        <v>0</v>
      </c>
      <c r="AV75" s="36" t="e">
        <f t="shared" ref="AV75:AW99" si="35">AQ75/(AO75+AQ75)</f>
        <v>#DIV/0!</v>
      </c>
      <c r="AW75" s="36" t="e">
        <f t="shared" si="35"/>
        <v>#DIV/0!</v>
      </c>
      <c r="AX75" s="357">
        <f>[5]Output!K96</f>
        <v>0</v>
      </c>
      <c r="AY75" s="357">
        <f>[5]Output!L96</f>
        <v>0</v>
      </c>
      <c r="BE75" s="22"/>
      <c r="BF75" s="22"/>
      <c r="BG75" s="250"/>
      <c r="BH75" s="36"/>
      <c r="BI75" s="36"/>
    </row>
    <row r="76" spans="1:63" x14ac:dyDescent="0.25">
      <c r="A76" s="33">
        <v>2</v>
      </c>
      <c r="C76" s="5">
        <f>[3]Output!B97</f>
        <v>0</v>
      </c>
      <c r="D76" s="5">
        <f>[3]Output!C97</f>
        <v>0</v>
      </c>
      <c r="E76" s="8">
        <f>[3]Output!D97</f>
        <v>0</v>
      </c>
      <c r="F76" s="8">
        <f>[3]Output!E97</f>
        <v>0</v>
      </c>
      <c r="G76" s="22">
        <f t="shared" ref="G76:H98" si="36">C76+E76</f>
        <v>0</v>
      </c>
      <c r="H76" s="22">
        <f t="shared" si="36"/>
        <v>0</v>
      </c>
      <c r="I76" s="250">
        <f t="shared" ref="I76:I98" si="37">H76+G76</f>
        <v>0</v>
      </c>
      <c r="J76" s="36" t="e">
        <f t="shared" si="32"/>
        <v>#DIV/0!</v>
      </c>
      <c r="K76" s="36" t="e">
        <f t="shared" si="32"/>
        <v>#DIV/0!</v>
      </c>
      <c r="L76" s="357">
        <f>[3]Output!K97</f>
        <v>0</v>
      </c>
      <c r="M76" s="357">
        <f>[3]Output!L97</f>
        <v>0</v>
      </c>
      <c r="O76" s="5">
        <f>[4]Output!B97</f>
        <v>0</v>
      </c>
      <c r="P76" s="5">
        <f>[4]Output!C97</f>
        <v>0</v>
      </c>
      <c r="Q76" s="8">
        <f>[4]Output!D97</f>
        <v>0</v>
      </c>
      <c r="R76" s="8">
        <f>[4]Output!E97</f>
        <v>0</v>
      </c>
      <c r="S76" s="22">
        <f t="shared" ref="S76:T98" si="38">O76+Q76</f>
        <v>0</v>
      </c>
      <c r="T76" s="22">
        <f t="shared" si="38"/>
        <v>0</v>
      </c>
      <c r="U76" s="250">
        <f t="shared" ref="U76:U98" si="39">T76+S76</f>
        <v>0</v>
      </c>
      <c r="V76" s="36" t="e">
        <f t="shared" si="33"/>
        <v>#DIV/0!</v>
      </c>
      <c r="W76" s="36" t="e">
        <f t="shared" si="33"/>
        <v>#DIV/0!</v>
      </c>
      <c r="X76" s="357">
        <f>[4]Output!K97</f>
        <v>0</v>
      </c>
      <c r="Y76" s="357">
        <f>[4]Output!L97</f>
        <v>0</v>
      </c>
      <c r="AA76" s="33">
        <v>2</v>
      </c>
      <c r="AC76" s="5">
        <f>[2]Output!B97</f>
        <v>0</v>
      </c>
      <c r="AD76" s="5">
        <f>[2]Output!C97</f>
        <v>0</v>
      </c>
      <c r="AE76" s="8">
        <f>[2]Output!D97</f>
        <v>0</v>
      </c>
      <c r="AF76" s="8">
        <f>[2]Output!E97</f>
        <v>0</v>
      </c>
      <c r="AG76" s="22">
        <f t="shared" ref="AG76:AH98" si="40">AC76+AE76</f>
        <v>0</v>
      </c>
      <c r="AH76" s="22">
        <f t="shared" si="40"/>
        <v>0</v>
      </c>
      <c r="AI76" s="250">
        <f t="shared" ref="AI76:AI98" si="41">AH76+AG76</f>
        <v>0</v>
      </c>
      <c r="AJ76" s="36" t="e">
        <f t="shared" si="34"/>
        <v>#DIV/0!</v>
      </c>
      <c r="AK76" s="36" t="e">
        <f t="shared" si="34"/>
        <v>#DIV/0!</v>
      </c>
      <c r="AL76" s="357">
        <f>[2]Output!K97</f>
        <v>0</v>
      </c>
      <c r="AM76" s="357">
        <f>[2]Output!L97</f>
        <v>0</v>
      </c>
      <c r="AO76" s="5">
        <f>[5]Output!B97</f>
        <v>0</v>
      </c>
      <c r="AP76" s="5">
        <f>[5]Output!C97</f>
        <v>0</v>
      </c>
      <c r="AQ76" s="8">
        <f>[5]Output!D97</f>
        <v>0</v>
      </c>
      <c r="AR76" s="8">
        <f>[5]Output!E97</f>
        <v>0</v>
      </c>
      <c r="AS76" s="22">
        <f t="shared" ref="AS76:AT98" si="42">AO76+AQ76</f>
        <v>0</v>
      </c>
      <c r="AT76" s="22">
        <f t="shared" si="42"/>
        <v>0</v>
      </c>
      <c r="AU76" s="250">
        <f t="shared" ref="AU76:AU98" si="43">AT76+AS76</f>
        <v>0</v>
      </c>
      <c r="AV76" s="36" t="e">
        <f t="shared" si="35"/>
        <v>#DIV/0!</v>
      </c>
      <c r="AW76" s="36" t="e">
        <f t="shared" si="35"/>
        <v>#DIV/0!</v>
      </c>
      <c r="AX76" s="357">
        <f>[5]Output!K97</f>
        <v>0</v>
      </c>
      <c r="AY76" s="357">
        <f>[5]Output!L97</f>
        <v>0</v>
      </c>
      <c r="BE76" s="22"/>
      <c r="BF76" s="22"/>
      <c r="BG76" s="250"/>
      <c r="BH76" s="36"/>
      <c r="BI76" s="36"/>
    </row>
    <row r="77" spans="1:63" x14ac:dyDescent="0.25">
      <c r="A77" s="33">
        <v>3</v>
      </c>
      <c r="C77" s="5">
        <f>[3]Output!B98</f>
        <v>0</v>
      </c>
      <c r="D77" s="5">
        <f>[3]Output!C98</f>
        <v>0</v>
      </c>
      <c r="E77" s="8">
        <f>[3]Output!D98</f>
        <v>0</v>
      </c>
      <c r="F77" s="8">
        <f>[3]Output!E98</f>
        <v>0</v>
      </c>
      <c r="G77" s="22">
        <f t="shared" si="36"/>
        <v>0</v>
      </c>
      <c r="H77" s="22">
        <f t="shared" si="36"/>
        <v>0</v>
      </c>
      <c r="I77" s="250">
        <f t="shared" si="37"/>
        <v>0</v>
      </c>
      <c r="J77" s="36" t="e">
        <f t="shared" si="32"/>
        <v>#DIV/0!</v>
      </c>
      <c r="K77" s="36" t="e">
        <f t="shared" si="32"/>
        <v>#DIV/0!</v>
      </c>
      <c r="L77" s="357">
        <f>[3]Output!K98</f>
        <v>0</v>
      </c>
      <c r="M77" s="357">
        <f>[3]Output!L98</f>
        <v>0</v>
      </c>
      <c r="O77" s="5">
        <f>[4]Output!B98</f>
        <v>0</v>
      </c>
      <c r="P77" s="5">
        <f>[4]Output!C98</f>
        <v>0</v>
      </c>
      <c r="Q77" s="8">
        <f>[4]Output!D98</f>
        <v>0</v>
      </c>
      <c r="R77" s="8">
        <f>[4]Output!E98</f>
        <v>0</v>
      </c>
      <c r="S77" s="22">
        <f t="shared" si="38"/>
        <v>0</v>
      </c>
      <c r="T77" s="22">
        <f t="shared" si="38"/>
        <v>0</v>
      </c>
      <c r="U77" s="250">
        <f t="shared" si="39"/>
        <v>0</v>
      </c>
      <c r="V77" s="36" t="e">
        <f t="shared" si="33"/>
        <v>#DIV/0!</v>
      </c>
      <c r="W77" s="36" t="e">
        <f t="shared" si="33"/>
        <v>#DIV/0!</v>
      </c>
      <c r="X77" s="357">
        <f>[4]Output!K98</f>
        <v>0</v>
      </c>
      <c r="Y77" s="357">
        <f>[4]Output!L98</f>
        <v>0</v>
      </c>
      <c r="AA77" s="33">
        <v>3</v>
      </c>
      <c r="AC77" s="5">
        <f>[2]Output!B98</f>
        <v>0</v>
      </c>
      <c r="AD77" s="5">
        <f>[2]Output!C98</f>
        <v>0</v>
      </c>
      <c r="AE77" s="8">
        <f>[2]Output!D98</f>
        <v>0</v>
      </c>
      <c r="AF77" s="8">
        <f>[2]Output!E98</f>
        <v>0</v>
      </c>
      <c r="AG77" s="22">
        <f t="shared" si="40"/>
        <v>0</v>
      </c>
      <c r="AH77" s="22">
        <f t="shared" si="40"/>
        <v>0</v>
      </c>
      <c r="AI77" s="250">
        <f t="shared" si="41"/>
        <v>0</v>
      </c>
      <c r="AJ77" s="36" t="e">
        <f t="shared" si="34"/>
        <v>#DIV/0!</v>
      </c>
      <c r="AK77" s="36" t="e">
        <f t="shared" si="34"/>
        <v>#DIV/0!</v>
      </c>
      <c r="AL77" s="357">
        <f>[2]Output!K98</f>
        <v>0</v>
      </c>
      <c r="AM77" s="357">
        <f>[2]Output!L98</f>
        <v>0</v>
      </c>
      <c r="AO77" s="5">
        <f>[5]Output!B98</f>
        <v>0</v>
      </c>
      <c r="AP77" s="5">
        <f>[5]Output!C98</f>
        <v>0</v>
      </c>
      <c r="AQ77" s="8">
        <f>[5]Output!D98</f>
        <v>0</v>
      </c>
      <c r="AR77" s="8">
        <f>[5]Output!E98</f>
        <v>0</v>
      </c>
      <c r="AS77" s="22">
        <f t="shared" si="42"/>
        <v>0</v>
      </c>
      <c r="AT77" s="22">
        <f t="shared" si="42"/>
        <v>0</v>
      </c>
      <c r="AU77" s="250">
        <f t="shared" si="43"/>
        <v>0</v>
      </c>
      <c r="AV77" s="36" t="e">
        <f t="shared" si="35"/>
        <v>#DIV/0!</v>
      </c>
      <c r="AW77" s="36" t="e">
        <f t="shared" si="35"/>
        <v>#DIV/0!</v>
      </c>
      <c r="AX77" s="357">
        <f>[5]Output!K98</f>
        <v>0</v>
      </c>
      <c r="AY77" s="357">
        <f>[5]Output!L98</f>
        <v>0</v>
      </c>
      <c r="BE77" s="22"/>
      <c r="BF77" s="22"/>
      <c r="BG77" s="250"/>
      <c r="BH77" s="36"/>
      <c r="BI77" s="36"/>
    </row>
    <row r="78" spans="1:63" x14ac:dyDescent="0.25">
      <c r="A78" s="33">
        <v>4</v>
      </c>
      <c r="C78" s="5">
        <f>[3]Output!B99</f>
        <v>0</v>
      </c>
      <c r="D78" s="5">
        <f>[3]Output!C99</f>
        <v>0</v>
      </c>
      <c r="E78" s="8">
        <f>[3]Output!D99</f>
        <v>0</v>
      </c>
      <c r="F78" s="8">
        <f>[3]Output!E99</f>
        <v>0</v>
      </c>
      <c r="G78" s="22">
        <f t="shared" si="36"/>
        <v>0</v>
      </c>
      <c r="H78" s="22">
        <f t="shared" si="36"/>
        <v>0</v>
      </c>
      <c r="I78" s="250">
        <f t="shared" si="37"/>
        <v>0</v>
      </c>
      <c r="J78" s="36" t="e">
        <f t="shared" si="32"/>
        <v>#DIV/0!</v>
      </c>
      <c r="K78" s="36" t="e">
        <f t="shared" si="32"/>
        <v>#DIV/0!</v>
      </c>
      <c r="L78" s="357">
        <f>[3]Output!K99</f>
        <v>0</v>
      </c>
      <c r="M78" s="357">
        <f>[3]Output!L99</f>
        <v>0</v>
      </c>
      <c r="O78" s="5">
        <f>[4]Output!B99</f>
        <v>0</v>
      </c>
      <c r="P78" s="5">
        <f>[4]Output!C99</f>
        <v>0</v>
      </c>
      <c r="Q78" s="8">
        <f>[4]Output!D99</f>
        <v>0</v>
      </c>
      <c r="R78" s="8">
        <f>[4]Output!E99</f>
        <v>0</v>
      </c>
      <c r="S78" s="22">
        <f t="shared" si="38"/>
        <v>0</v>
      </c>
      <c r="T78" s="22">
        <f t="shared" si="38"/>
        <v>0</v>
      </c>
      <c r="U78" s="250">
        <f t="shared" si="39"/>
        <v>0</v>
      </c>
      <c r="V78" s="36" t="e">
        <f t="shared" si="33"/>
        <v>#DIV/0!</v>
      </c>
      <c r="W78" s="36" t="e">
        <f t="shared" si="33"/>
        <v>#DIV/0!</v>
      </c>
      <c r="X78" s="357">
        <f>[4]Output!K99</f>
        <v>0</v>
      </c>
      <c r="Y78" s="357">
        <f>[4]Output!L99</f>
        <v>0</v>
      </c>
      <c r="AA78" s="33">
        <v>4</v>
      </c>
      <c r="AC78" s="5">
        <f>[2]Output!B99</f>
        <v>0</v>
      </c>
      <c r="AD78" s="5">
        <f>[2]Output!C99</f>
        <v>0</v>
      </c>
      <c r="AE78" s="8">
        <f>[2]Output!D99</f>
        <v>0</v>
      </c>
      <c r="AF78" s="8">
        <f>[2]Output!E99</f>
        <v>0</v>
      </c>
      <c r="AG78" s="22">
        <f t="shared" si="40"/>
        <v>0</v>
      </c>
      <c r="AH78" s="22">
        <f t="shared" si="40"/>
        <v>0</v>
      </c>
      <c r="AI78" s="250">
        <f t="shared" si="41"/>
        <v>0</v>
      </c>
      <c r="AJ78" s="36" t="e">
        <f t="shared" si="34"/>
        <v>#DIV/0!</v>
      </c>
      <c r="AK78" s="36" t="e">
        <f t="shared" si="34"/>
        <v>#DIV/0!</v>
      </c>
      <c r="AL78" s="357">
        <f>[2]Output!K99</f>
        <v>0</v>
      </c>
      <c r="AM78" s="357">
        <f>[2]Output!L99</f>
        <v>0</v>
      </c>
      <c r="AO78" s="5">
        <f>[5]Output!B99</f>
        <v>0</v>
      </c>
      <c r="AP78" s="5">
        <f>[5]Output!C99</f>
        <v>0</v>
      </c>
      <c r="AQ78" s="8">
        <f>[5]Output!D99</f>
        <v>0</v>
      </c>
      <c r="AR78" s="8">
        <f>[5]Output!E99</f>
        <v>0</v>
      </c>
      <c r="AS78" s="22">
        <f t="shared" si="42"/>
        <v>0</v>
      </c>
      <c r="AT78" s="22">
        <f t="shared" si="42"/>
        <v>0</v>
      </c>
      <c r="AU78" s="250">
        <f t="shared" si="43"/>
        <v>0</v>
      </c>
      <c r="AV78" s="36" t="e">
        <f t="shared" si="35"/>
        <v>#DIV/0!</v>
      </c>
      <c r="AW78" s="36" t="e">
        <f t="shared" si="35"/>
        <v>#DIV/0!</v>
      </c>
      <c r="AX78" s="357">
        <f>[5]Output!K99</f>
        <v>0</v>
      </c>
      <c r="AY78" s="357">
        <f>[5]Output!L99</f>
        <v>0</v>
      </c>
      <c r="BE78" s="22"/>
      <c r="BF78" s="22"/>
      <c r="BG78" s="250"/>
      <c r="BH78" s="36"/>
      <c r="BI78" s="36"/>
    </row>
    <row r="79" spans="1:63" x14ac:dyDescent="0.25">
      <c r="A79" s="33">
        <v>5</v>
      </c>
      <c r="C79" s="5">
        <f>[3]Output!B100</f>
        <v>0</v>
      </c>
      <c r="D79" s="5">
        <f>[3]Output!C100</f>
        <v>0</v>
      </c>
      <c r="E79" s="8">
        <f>[3]Output!D100</f>
        <v>0</v>
      </c>
      <c r="F79" s="8">
        <f>[3]Output!E100</f>
        <v>0</v>
      </c>
      <c r="G79" s="22">
        <f t="shared" si="36"/>
        <v>0</v>
      </c>
      <c r="H79" s="22">
        <f t="shared" si="36"/>
        <v>0</v>
      </c>
      <c r="I79" s="250">
        <f t="shared" si="37"/>
        <v>0</v>
      </c>
      <c r="J79" s="36" t="e">
        <f t="shared" si="32"/>
        <v>#DIV/0!</v>
      </c>
      <c r="K79" s="36" t="e">
        <f t="shared" si="32"/>
        <v>#DIV/0!</v>
      </c>
      <c r="L79" s="357">
        <f>[3]Output!K100</f>
        <v>0</v>
      </c>
      <c r="M79" s="357">
        <f>[3]Output!L100</f>
        <v>0</v>
      </c>
      <c r="O79" s="5">
        <f>[4]Output!B100</f>
        <v>0</v>
      </c>
      <c r="P79" s="5">
        <f>[4]Output!C100</f>
        <v>0</v>
      </c>
      <c r="Q79" s="8">
        <f>[4]Output!D100</f>
        <v>0</v>
      </c>
      <c r="R79" s="8">
        <f>[4]Output!E100</f>
        <v>0</v>
      </c>
      <c r="S79" s="22">
        <f t="shared" si="38"/>
        <v>0</v>
      </c>
      <c r="T79" s="22">
        <f t="shared" si="38"/>
        <v>0</v>
      </c>
      <c r="U79" s="250">
        <f t="shared" si="39"/>
        <v>0</v>
      </c>
      <c r="V79" s="36" t="e">
        <f t="shared" si="33"/>
        <v>#DIV/0!</v>
      </c>
      <c r="W79" s="36" t="e">
        <f t="shared" si="33"/>
        <v>#DIV/0!</v>
      </c>
      <c r="X79" s="357">
        <f>[4]Output!K100</f>
        <v>0</v>
      </c>
      <c r="Y79" s="357">
        <f>[4]Output!L100</f>
        <v>0</v>
      </c>
      <c r="AA79" s="33">
        <v>5</v>
      </c>
      <c r="AC79" s="5">
        <f>[2]Output!B100</f>
        <v>0</v>
      </c>
      <c r="AD79" s="5">
        <f>[2]Output!C100</f>
        <v>0</v>
      </c>
      <c r="AE79" s="8">
        <f>[2]Output!D100</f>
        <v>0</v>
      </c>
      <c r="AF79" s="8">
        <f>[2]Output!E100</f>
        <v>0</v>
      </c>
      <c r="AG79" s="22">
        <f t="shared" si="40"/>
        <v>0</v>
      </c>
      <c r="AH79" s="22">
        <f t="shared" si="40"/>
        <v>0</v>
      </c>
      <c r="AI79" s="250">
        <f t="shared" si="41"/>
        <v>0</v>
      </c>
      <c r="AJ79" s="36" t="e">
        <f t="shared" si="34"/>
        <v>#DIV/0!</v>
      </c>
      <c r="AK79" s="36" t="e">
        <f t="shared" si="34"/>
        <v>#DIV/0!</v>
      </c>
      <c r="AL79" s="357">
        <f>[2]Output!K100</f>
        <v>0</v>
      </c>
      <c r="AM79" s="357">
        <f>[2]Output!L100</f>
        <v>0</v>
      </c>
      <c r="AO79" s="5">
        <f>[5]Output!B100</f>
        <v>0</v>
      </c>
      <c r="AP79" s="5">
        <f>[5]Output!C100</f>
        <v>0</v>
      </c>
      <c r="AQ79" s="8">
        <f>[5]Output!D100</f>
        <v>0</v>
      </c>
      <c r="AR79" s="8">
        <f>[5]Output!E100</f>
        <v>0</v>
      </c>
      <c r="AS79" s="22">
        <f t="shared" si="42"/>
        <v>0</v>
      </c>
      <c r="AT79" s="22">
        <f t="shared" si="42"/>
        <v>0</v>
      </c>
      <c r="AU79" s="250">
        <f t="shared" si="43"/>
        <v>0</v>
      </c>
      <c r="AV79" s="36" t="e">
        <f t="shared" si="35"/>
        <v>#DIV/0!</v>
      </c>
      <c r="AW79" s="36" t="e">
        <f t="shared" si="35"/>
        <v>#DIV/0!</v>
      </c>
      <c r="AX79" s="357">
        <f>[5]Output!K100</f>
        <v>0</v>
      </c>
      <c r="AY79" s="357">
        <f>[5]Output!L100</f>
        <v>0</v>
      </c>
      <c r="BE79" s="22"/>
      <c r="BF79" s="22"/>
      <c r="BG79" s="250"/>
      <c r="BH79" s="36"/>
      <c r="BI79" s="36"/>
    </row>
    <row r="80" spans="1:63" x14ac:dyDescent="0.25">
      <c r="A80" s="33">
        <v>6</v>
      </c>
      <c r="C80" s="5">
        <f>[3]Output!B101</f>
        <v>0</v>
      </c>
      <c r="D80" s="5">
        <f>[3]Output!C101</f>
        <v>0</v>
      </c>
      <c r="E80" s="8">
        <f>[3]Output!D101</f>
        <v>0</v>
      </c>
      <c r="F80" s="8">
        <f>[3]Output!E101</f>
        <v>0</v>
      </c>
      <c r="G80" s="22">
        <f t="shared" si="36"/>
        <v>0</v>
      </c>
      <c r="H80" s="22">
        <f t="shared" si="36"/>
        <v>0</v>
      </c>
      <c r="I80" s="250">
        <f t="shared" si="37"/>
        <v>0</v>
      </c>
      <c r="J80" s="36" t="e">
        <f t="shared" si="32"/>
        <v>#DIV/0!</v>
      </c>
      <c r="K80" s="36" t="e">
        <f t="shared" si="32"/>
        <v>#DIV/0!</v>
      </c>
      <c r="L80" s="357">
        <f>[3]Output!K101</f>
        <v>0</v>
      </c>
      <c r="M80" s="357">
        <f>[3]Output!L101</f>
        <v>0</v>
      </c>
      <c r="O80" s="5">
        <f>[4]Output!B101</f>
        <v>0</v>
      </c>
      <c r="P80" s="5">
        <f>[4]Output!C101</f>
        <v>0</v>
      </c>
      <c r="Q80" s="8">
        <f>[4]Output!D101</f>
        <v>0</v>
      </c>
      <c r="R80" s="8">
        <f>[4]Output!E101</f>
        <v>0</v>
      </c>
      <c r="S80" s="22">
        <f t="shared" si="38"/>
        <v>0</v>
      </c>
      <c r="T80" s="22">
        <f t="shared" si="38"/>
        <v>0</v>
      </c>
      <c r="U80" s="250">
        <f t="shared" si="39"/>
        <v>0</v>
      </c>
      <c r="V80" s="36" t="e">
        <f t="shared" si="33"/>
        <v>#DIV/0!</v>
      </c>
      <c r="W80" s="36" t="e">
        <f t="shared" si="33"/>
        <v>#DIV/0!</v>
      </c>
      <c r="X80" s="357">
        <f>[4]Output!K101</f>
        <v>0</v>
      </c>
      <c r="Y80" s="357">
        <f>[4]Output!L101</f>
        <v>0</v>
      </c>
      <c r="AA80" s="33">
        <v>6</v>
      </c>
      <c r="AC80" s="5">
        <f>[2]Output!B101</f>
        <v>0</v>
      </c>
      <c r="AD80" s="5">
        <f>[2]Output!C101</f>
        <v>0</v>
      </c>
      <c r="AE80" s="8">
        <f>[2]Output!D101</f>
        <v>0</v>
      </c>
      <c r="AF80" s="8">
        <f>[2]Output!E101</f>
        <v>0</v>
      </c>
      <c r="AG80" s="22">
        <f t="shared" si="40"/>
        <v>0</v>
      </c>
      <c r="AH80" s="22">
        <f t="shared" si="40"/>
        <v>0</v>
      </c>
      <c r="AI80" s="250">
        <f t="shared" si="41"/>
        <v>0</v>
      </c>
      <c r="AJ80" s="36" t="e">
        <f t="shared" si="34"/>
        <v>#DIV/0!</v>
      </c>
      <c r="AK80" s="36" t="e">
        <f t="shared" si="34"/>
        <v>#DIV/0!</v>
      </c>
      <c r="AL80" s="357">
        <f>[2]Output!K101</f>
        <v>0</v>
      </c>
      <c r="AM80" s="357">
        <f>[2]Output!L101</f>
        <v>0</v>
      </c>
      <c r="AO80" s="5">
        <f>[5]Output!B101</f>
        <v>0</v>
      </c>
      <c r="AP80" s="5">
        <f>[5]Output!C101</f>
        <v>0</v>
      </c>
      <c r="AQ80" s="8">
        <f>[5]Output!D101</f>
        <v>0</v>
      </c>
      <c r="AR80" s="8">
        <f>[5]Output!E101</f>
        <v>0</v>
      </c>
      <c r="AS80" s="22">
        <f t="shared" si="42"/>
        <v>0</v>
      </c>
      <c r="AT80" s="22">
        <f t="shared" si="42"/>
        <v>0</v>
      </c>
      <c r="AU80" s="250">
        <f t="shared" si="43"/>
        <v>0</v>
      </c>
      <c r="AV80" s="36" t="e">
        <f t="shared" si="35"/>
        <v>#DIV/0!</v>
      </c>
      <c r="AW80" s="36" t="e">
        <f t="shared" si="35"/>
        <v>#DIV/0!</v>
      </c>
      <c r="AX80" s="357">
        <f>[5]Output!K101</f>
        <v>0</v>
      </c>
      <c r="AY80" s="357">
        <f>[5]Output!L101</f>
        <v>0</v>
      </c>
      <c r="BE80" s="22"/>
      <c r="BF80" s="22"/>
      <c r="BG80" s="250"/>
      <c r="BH80" s="36"/>
      <c r="BI80" s="36"/>
    </row>
    <row r="81" spans="1:63" x14ac:dyDescent="0.25">
      <c r="A81" s="33">
        <v>7</v>
      </c>
      <c r="C81" s="5">
        <f>[3]Output!B102</f>
        <v>0</v>
      </c>
      <c r="D81" s="5">
        <f>[3]Output!C102</f>
        <v>0</v>
      </c>
      <c r="E81" s="8">
        <f>[3]Output!D102</f>
        <v>0</v>
      </c>
      <c r="F81" s="8">
        <f>[3]Output!E102</f>
        <v>0</v>
      </c>
      <c r="G81" s="22">
        <f t="shared" si="36"/>
        <v>0</v>
      </c>
      <c r="H81" s="22">
        <f t="shared" si="36"/>
        <v>0</v>
      </c>
      <c r="I81" s="250">
        <f t="shared" si="37"/>
        <v>0</v>
      </c>
      <c r="J81" s="36" t="e">
        <f t="shared" si="32"/>
        <v>#DIV/0!</v>
      </c>
      <c r="K81" s="36" t="e">
        <f t="shared" si="32"/>
        <v>#DIV/0!</v>
      </c>
      <c r="L81" s="357">
        <f>[3]Output!K102</f>
        <v>0</v>
      </c>
      <c r="M81" s="357">
        <f>[3]Output!L102</f>
        <v>0</v>
      </c>
      <c r="O81" s="5">
        <f>[4]Output!B102</f>
        <v>0</v>
      </c>
      <c r="P81" s="5">
        <f>[4]Output!C102</f>
        <v>0</v>
      </c>
      <c r="Q81" s="8">
        <f>[4]Output!D102</f>
        <v>0</v>
      </c>
      <c r="R81" s="8">
        <f>[4]Output!E102</f>
        <v>0</v>
      </c>
      <c r="S81" s="22">
        <f t="shared" si="38"/>
        <v>0</v>
      </c>
      <c r="T81" s="22">
        <f t="shared" si="38"/>
        <v>0</v>
      </c>
      <c r="U81" s="250">
        <f t="shared" si="39"/>
        <v>0</v>
      </c>
      <c r="V81" s="36" t="e">
        <f t="shared" si="33"/>
        <v>#DIV/0!</v>
      </c>
      <c r="W81" s="36" t="e">
        <f t="shared" si="33"/>
        <v>#DIV/0!</v>
      </c>
      <c r="X81" s="357">
        <f>[4]Output!K102</f>
        <v>0</v>
      </c>
      <c r="Y81" s="357">
        <f>[4]Output!L102</f>
        <v>0</v>
      </c>
      <c r="AA81" s="33">
        <v>7</v>
      </c>
      <c r="AC81" s="5">
        <f>[2]Output!B102</f>
        <v>0</v>
      </c>
      <c r="AD81" s="5">
        <f>[2]Output!C102</f>
        <v>0</v>
      </c>
      <c r="AE81" s="8">
        <f>[2]Output!D102</f>
        <v>0</v>
      </c>
      <c r="AF81" s="8">
        <f>[2]Output!E102</f>
        <v>0</v>
      </c>
      <c r="AG81" s="22">
        <f t="shared" si="40"/>
        <v>0</v>
      </c>
      <c r="AH81" s="22">
        <f t="shared" si="40"/>
        <v>0</v>
      </c>
      <c r="AI81" s="250">
        <f t="shared" si="41"/>
        <v>0</v>
      </c>
      <c r="AJ81" s="36" t="e">
        <f t="shared" si="34"/>
        <v>#DIV/0!</v>
      </c>
      <c r="AK81" s="36" t="e">
        <f t="shared" si="34"/>
        <v>#DIV/0!</v>
      </c>
      <c r="AL81" s="357">
        <f>[2]Output!K102</f>
        <v>0</v>
      </c>
      <c r="AM81" s="357">
        <f>[2]Output!L102</f>
        <v>0</v>
      </c>
      <c r="AO81" s="5">
        <f>[5]Output!B102</f>
        <v>0</v>
      </c>
      <c r="AP81" s="5">
        <f>[5]Output!C102</f>
        <v>0</v>
      </c>
      <c r="AQ81" s="8">
        <f>[5]Output!D102</f>
        <v>0</v>
      </c>
      <c r="AR81" s="8">
        <f>[5]Output!E102</f>
        <v>0</v>
      </c>
      <c r="AS81" s="22">
        <f t="shared" si="42"/>
        <v>0</v>
      </c>
      <c r="AT81" s="22">
        <f t="shared" si="42"/>
        <v>0</v>
      </c>
      <c r="AU81" s="250">
        <f t="shared" si="43"/>
        <v>0</v>
      </c>
      <c r="AV81" s="36" t="e">
        <f t="shared" si="35"/>
        <v>#DIV/0!</v>
      </c>
      <c r="AW81" s="36" t="e">
        <f t="shared" si="35"/>
        <v>#DIV/0!</v>
      </c>
      <c r="AX81" s="357">
        <f>[5]Output!K102</f>
        <v>0</v>
      </c>
      <c r="AY81" s="357">
        <f>[5]Output!L102</f>
        <v>0</v>
      </c>
      <c r="BE81" s="22"/>
      <c r="BF81" s="22"/>
      <c r="BG81" s="250"/>
      <c r="BH81" s="36"/>
      <c r="BI81" s="36"/>
    </row>
    <row r="82" spans="1:63" x14ac:dyDescent="0.25">
      <c r="A82" s="34">
        <v>8</v>
      </c>
      <c r="C82" s="19">
        <f>[3]Output!B103</f>
        <v>0</v>
      </c>
      <c r="D82" s="19">
        <f>[3]Output!C103</f>
        <v>0</v>
      </c>
      <c r="E82" s="20">
        <f>[3]Output!D103</f>
        <v>0</v>
      </c>
      <c r="F82" s="20">
        <f>[3]Output!E103</f>
        <v>0</v>
      </c>
      <c r="G82" s="23">
        <f t="shared" si="36"/>
        <v>0</v>
      </c>
      <c r="H82" s="23">
        <f t="shared" si="36"/>
        <v>0</v>
      </c>
      <c r="I82" s="251">
        <f t="shared" si="37"/>
        <v>0</v>
      </c>
      <c r="J82" s="37" t="e">
        <f t="shared" si="32"/>
        <v>#DIV/0!</v>
      </c>
      <c r="K82" s="37" t="e">
        <f t="shared" si="32"/>
        <v>#DIV/0!</v>
      </c>
      <c r="L82" s="361">
        <f>[3]Output!K103</f>
        <v>0</v>
      </c>
      <c r="M82" s="361">
        <f>[3]Output!L103</f>
        <v>0</v>
      </c>
      <c r="O82" s="19">
        <f>[4]Output!B103</f>
        <v>0</v>
      </c>
      <c r="P82" s="19">
        <f>[4]Output!C103</f>
        <v>0</v>
      </c>
      <c r="Q82" s="20">
        <f>[4]Output!D103</f>
        <v>0</v>
      </c>
      <c r="R82" s="20">
        <f>[4]Output!E103</f>
        <v>0</v>
      </c>
      <c r="S82" s="23">
        <f t="shared" si="38"/>
        <v>0</v>
      </c>
      <c r="T82" s="23">
        <f t="shared" si="38"/>
        <v>0</v>
      </c>
      <c r="U82" s="251">
        <f t="shared" si="39"/>
        <v>0</v>
      </c>
      <c r="V82" s="37" t="e">
        <f t="shared" si="33"/>
        <v>#DIV/0!</v>
      </c>
      <c r="W82" s="37" t="e">
        <f t="shared" si="33"/>
        <v>#DIV/0!</v>
      </c>
      <c r="X82" s="361">
        <f>[4]Output!K103</f>
        <v>0</v>
      </c>
      <c r="Y82" s="361">
        <f>[4]Output!L103</f>
        <v>0</v>
      </c>
      <c r="AA82" s="34">
        <v>8</v>
      </c>
      <c r="AC82" s="19">
        <f>[2]Output!B103</f>
        <v>0</v>
      </c>
      <c r="AD82" s="19">
        <f>[2]Output!C103</f>
        <v>0</v>
      </c>
      <c r="AE82" s="20">
        <f>[2]Output!D103</f>
        <v>0</v>
      </c>
      <c r="AF82" s="20">
        <f>[2]Output!E103</f>
        <v>0</v>
      </c>
      <c r="AG82" s="23">
        <f t="shared" si="40"/>
        <v>0</v>
      </c>
      <c r="AH82" s="23">
        <f t="shared" si="40"/>
        <v>0</v>
      </c>
      <c r="AI82" s="251">
        <f t="shared" si="41"/>
        <v>0</v>
      </c>
      <c r="AJ82" s="37" t="e">
        <f t="shared" si="34"/>
        <v>#DIV/0!</v>
      </c>
      <c r="AK82" s="37" t="e">
        <f t="shared" si="34"/>
        <v>#DIV/0!</v>
      </c>
      <c r="AL82" s="361">
        <f>[2]Output!K103</f>
        <v>0</v>
      </c>
      <c r="AM82" s="361">
        <f>[2]Output!L103</f>
        <v>0</v>
      </c>
      <c r="AO82" s="19">
        <f>[5]Output!B103</f>
        <v>0</v>
      </c>
      <c r="AP82" s="19">
        <f>[5]Output!C103</f>
        <v>0</v>
      </c>
      <c r="AQ82" s="20">
        <f>[5]Output!D103</f>
        <v>0</v>
      </c>
      <c r="AR82" s="20">
        <f>[5]Output!E103</f>
        <v>0</v>
      </c>
      <c r="AS82" s="23">
        <f t="shared" si="42"/>
        <v>0</v>
      </c>
      <c r="AT82" s="23">
        <f t="shared" si="42"/>
        <v>0</v>
      </c>
      <c r="AU82" s="251">
        <f t="shared" si="43"/>
        <v>0</v>
      </c>
      <c r="AV82" s="37" t="e">
        <f t="shared" si="35"/>
        <v>#DIV/0!</v>
      </c>
      <c r="AW82" s="37" t="e">
        <f t="shared" si="35"/>
        <v>#DIV/0!</v>
      </c>
      <c r="AX82" s="361">
        <f>[5]Output!K103</f>
        <v>0</v>
      </c>
      <c r="AY82" s="361">
        <f>[5]Output!L103</f>
        <v>0</v>
      </c>
      <c r="BA82" s="19"/>
      <c r="BB82" s="19"/>
      <c r="BC82" s="20"/>
      <c r="BD82" s="20"/>
      <c r="BE82" s="23"/>
      <c r="BF82" s="23"/>
      <c r="BG82" s="251"/>
      <c r="BH82" s="37"/>
      <c r="BI82" s="37"/>
      <c r="BJ82" s="21"/>
      <c r="BK82" s="21"/>
    </row>
    <row r="83" spans="1:63" x14ac:dyDescent="0.25">
      <c r="A83" s="34">
        <v>9</v>
      </c>
      <c r="C83" s="19">
        <f>[3]Output!B104</f>
        <v>0</v>
      </c>
      <c r="D83" s="19">
        <f>[3]Output!C104</f>
        <v>0</v>
      </c>
      <c r="E83" s="20">
        <f>[3]Output!D104</f>
        <v>0</v>
      </c>
      <c r="F83" s="20">
        <f>[3]Output!E104</f>
        <v>0</v>
      </c>
      <c r="G83" s="23">
        <f t="shared" si="36"/>
        <v>0</v>
      </c>
      <c r="H83" s="23">
        <f t="shared" si="36"/>
        <v>0</v>
      </c>
      <c r="I83" s="251">
        <f t="shared" si="37"/>
        <v>0</v>
      </c>
      <c r="J83" s="37" t="e">
        <f t="shared" si="32"/>
        <v>#DIV/0!</v>
      </c>
      <c r="K83" s="37" t="e">
        <f t="shared" si="32"/>
        <v>#DIV/0!</v>
      </c>
      <c r="L83" s="361">
        <f>[3]Output!K104</f>
        <v>0</v>
      </c>
      <c r="M83" s="361">
        <f>[3]Output!L104</f>
        <v>0</v>
      </c>
      <c r="O83" s="19">
        <f>[4]Output!B104</f>
        <v>0</v>
      </c>
      <c r="P83" s="19">
        <f>[4]Output!C104</f>
        <v>0</v>
      </c>
      <c r="Q83" s="20">
        <f>[4]Output!D104</f>
        <v>0</v>
      </c>
      <c r="R83" s="20">
        <f>[4]Output!E104</f>
        <v>0</v>
      </c>
      <c r="S83" s="23">
        <f t="shared" si="38"/>
        <v>0</v>
      </c>
      <c r="T83" s="23">
        <f t="shared" si="38"/>
        <v>0</v>
      </c>
      <c r="U83" s="251">
        <f t="shared" si="39"/>
        <v>0</v>
      </c>
      <c r="V83" s="37" t="e">
        <f t="shared" si="33"/>
        <v>#DIV/0!</v>
      </c>
      <c r="W83" s="37" t="e">
        <f t="shared" si="33"/>
        <v>#DIV/0!</v>
      </c>
      <c r="X83" s="361">
        <f>[4]Output!K104</f>
        <v>0</v>
      </c>
      <c r="Y83" s="361">
        <f>[4]Output!L104</f>
        <v>0</v>
      </c>
      <c r="AA83" s="34">
        <v>9</v>
      </c>
      <c r="AC83" s="19">
        <f>[2]Output!B104</f>
        <v>0</v>
      </c>
      <c r="AD83" s="19">
        <f>[2]Output!C104</f>
        <v>0</v>
      </c>
      <c r="AE83" s="20">
        <f>[2]Output!D104</f>
        <v>0</v>
      </c>
      <c r="AF83" s="20">
        <f>[2]Output!E104</f>
        <v>0</v>
      </c>
      <c r="AG83" s="23">
        <f t="shared" si="40"/>
        <v>0</v>
      </c>
      <c r="AH83" s="23">
        <f t="shared" si="40"/>
        <v>0</v>
      </c>
      <c r="AI83" s="251">
        <f t="shared" si="41"/>
        <v>0</v>
      </c>
      <c r="AJ83" s="37" t="e">
        <f t="shared" si="34"/>
        <v>#DIV/0!</v>
      </c>
      <c r="AK83" s="37" t="e">
        <f t="shared" si="34"/>
        <v>#DIV/0!</v>
      </c>
      <c r="AL83" s="361">
        <f>[2]Output!K104</f>
        <v>0</v>
      </c>
      <c r="AM83" s="361">
        <f>[2]Output!L104</f>
        <v>0</v>
      </c>
      <c r="AO83" s="19">
        <f>[5]Output!B104</f>
        <v>0</v>
      </c>
      <c r="AP83" s="19">
        <f>[5]Output!C104</f>
        <v>0</v>
      </c>
      <c r="AQ83" s="20">
        <f>[5]Output!D104</f>
        <v>0</v>
      </c>
      <c r="AR83" s="20">
        <f>[5]Output!E104</f>
        <v>0</v>
      </c>
      <c r="AS83" s="23">
        <f t="shared" si="42"/>
        <v>0</v>
      </c>
      <c r="AT83" s="23">
        <f t="shared" si="42"/>
        <v>0</v>
      </c>
      <c r="AU83" s="251">
        <f t="shared" si="43"/>
        <v>0</v>
      </c>
      <c r="AV83" s="37" t="e">
        <f t="shared" si="35"/>
        <v>#DIV/0!</v>
      </c>
      <c r="AW83" s="37" t="e">
        <f t="shared" si="35"/>
        <v>#DIV/0!</v>
      </c>
      <c r="AX83" s="361">
        <f>[5]Output!K104</f>
        <v>0</v>
      </c>
      <c r="AY83" s="361">
        <f>[5]Output!L104</f>
        <v>0</v>
      </c>
      <c r="BA83" s="19"/>
      <c r="BB83" s="19"/>
      <c r="BC83" s="20"/>
      <c r="BD83" s="20"/>
      <c r="BE83" s="23"/>
      <c r="BF83" s="23"/>
      <c r="BG83" s="251"/>
      <c r="BH83" s="37"/>
      <c r="BI83" s="37"/>
      <c r="BJ83" s="21"/>
      <c r="BK83" s="21"/>
    </row>
    <row r="84" spans="1:63" x14ac:dyDescent="0.25">
      <c r="A84" s="34">
        <v>10</v>
      </c>
      <c r="C84" s="19">
        <f>[3]Output!B105</f>
        <v>0</v>
      </c>
      <c r="D84" s="19">
        <f>[3]Output!C105</f>
        <v>0</v>
      </c>
      <c r="E84" s="20">
        <f>[3]Output!D105</f>
        <v>0</v>
      </c>
      <c r="F84" s="20">
        <f>[3]Output!E105</f>
        <v>0</v>
      </c>
      <c r="G84" s="23">
        <f t="shared" si="36"/>
        <v>0</v>
      </c>
      <c r="H84" s="23">
        <f t="shared" si="36"/>
        <v>0</v>
      </c>
      <c r="I84" s="251">
        <f t="shared" si="37"/>
        <v>0</v>
      </c>
      <c r="J84" s="37" t="e">
        <f t="shared" si="32"/>
        <v>#DIV/0!</v>
      </c>
      <c r="K84" s="37" t="e">
        <f t="shared" si="32"/>
        <v>#DIV/0!</v>
      </c>
      <c r="L84" s="361">
        <f>[3]Output!K105</f>
        <v>0</v>
      </c>
      <c r="M84" s="361">
        <f>[3]Output!L105</f>
        <v>0</v>
      </c>
      <c r="O84" s="19">
        <f>[4]Output!B105</f>
        <v>0</v>
      </c>
      <c r="P84" s="19">
        <f>[4]Output!C105</f>
        <v>0</v>
      </c>
      <c r="Q84" s="20">
        <f>[4]Output!D105</f>
        <v>0</v>
      </c>
      <c r="R84" s="20">
        <f>[4]Output!E105</f>
        <v>0</v>
      </c>
      <c r="S84" s="23">
        <f t="shared" si="38"/>
        <v>0</v>
      </c>
      <c r="T84" s="23">
        <f t="shared" si="38"/>
        <v>0</v>
      </c>
      <c r="U84" s="251">
        <f t="shared" si="39"/>
        <v>0</v>
      </c>
      <c r="V84" s="37" t="e">
        <f t="shared" si="33"/>
        <v>#DIV/0!</v>
      </c>
      <c r="W84" s="37" t="e">
        <f t="shared" si="33"/>
        <v>#DIV/0!</v>
      </c>
      <c r="X84" s="361">
        <f>[4]Output!K105</f>
        <v>0</v>
      </c>
      <c r="Y84" s="361">
        <f>[4]Output!L105</f>
        <v>0</v>
      </c>
      <c r="AA84" s="34">
        <v>10</v>
      </c>
      <c r="AC84" s="19">
        <f>[2]Output!B105</f>
        <v>0</v>
      </c>
      <c r="AD84" s="19">
        <f>[2]Output!C105</f>
        <v>0</v>
      </c>
      <c r="AE84" s="20">
        <f>[2]Output!D105</f>
        <v>0</v>
      </c>
      <c r="AF84" s="20">
        <f>[2]Output!E105</f>
        <v>0</v>
      </c>
      <c r="AG84" s="23">
        <f t="shared" si="40"/>
        <v>0</v>
      </c>
      <c r="AH84" s="23">
        <f t="shared" si="40"/>
        <v>0</v>
      </c>
      <c r="AI84" s="251">
        <f t="shared" si="41"/>
        <v>0</v>
      </c>
      <c r="AJ84" s="37" t="e">
        <f t="shared" si="34"/>
        <v>#DIV/0!</v>
      </c>
      <c r="AK84" s="37" t="e">
        <f t="shared" si="34"/>
        <v>#DIV/0!</v>
      </c>
      <c r="AL84" s="361">
        <f>[2]Output!K105</f>
        <v>0</v>
      </c>
      <c r="AM84" s="361">
        <f>[2]Output!L105</f>
        <v>0</v>
      </c>
      <c r="AO84" s="19">
        <f>[5]Output!B105</f>
        <v>0</v>
      </c>
      <c r="AP84" s="19">
        <f>[5]Output!C105</f>
        <v>0</v>
      </c>
      <c r="AQ84" s="20">
        <f>[5]Output!D105</f>
        <v>0</v>
      </c>
      <c r="AR84" s="20">
        <f>[5]Output!E105</f>
        <v>0</v>
      </c>
      <c r="AS84" s="23">
        <f t="shared" si="42"/>
        <v>0</v>
      </c>
      <c r="AT84" s="23">
        <f t="shared" si="42"/>
        <v>0</v>
      </c>
      <c r="AU84" s="251">
        <f t="shared" si="43"/>
        <v>0</v>
      </c>
      <c r="AV84" s="37" t="e">
        <f t="shared" si="35"/>
        <v>#DIV/0!</v>
      </c>
      <c r="AW84" s="37" t="e">
        <f t="shared" si="35"/>
        <v>#DIV/0!</v>
      </c>
      <c r="AX84" s="361">
        <f>[5]Output!K105</f>
        <v>0</v>
      </c>
      <c r="AY84" s="361">
        <f>[5]Output!L105</f>
        <v>0</v>
      </c>
      <c r="BA84" s="19"/>
      <c r="BB84" s="19"/>
      <c r="BC84" s="20"/>
      <c r="BD84" s="20"/>
      <c r="BE84" s="23"/>
      <c r="BF84" s="23"/>
      <c r="BG84" s="251"/>
      <c r="BH84" s="37"/>
      <c r="BI84" s="37"/>
      <c r="BJ84" s="21"/>
      <c r="BK84" s="21"/>
    </row>
    <row r="85" spans="1:63" x14ac:dyDescent="0.25">
      <c r="A85" s="33">
        <v>11</v>
      </c>
      <c r="C85" s="5">
        <f>[3]Output!B106</f>
        <v>0</v>
      </c>
      <c r="D85" s="5">
        <f>[3]Output!C106</f>
        <v>0</v>
      </c>
      <c r="E85" s="8">
        <f>[3]Output!D106</f>
        <v>0</v>
      </c>
      <c r="F85" s="8">
        <f>[3]Output!E106</f>
        <v>0</v>
      </c>
      <c r="G85" s="22">
        <f t="shared" si="36"/>
        <v>0</v>
      </c>
      <c r="H85" s="22">
        <f t="shared" si="36"/>
        <v>0</v>
      </c>
      <c r="I85" s="250">
        <f t="shared" si="37"/>
        <v>0</v>
      </c>
      <c r="J85" s="36" t="e">
        <f t="shared" si="32"/>
        <v>#DIV/0!</v>
      </c>
      <c r="K85" s="36" t="e">
        <f t="shared" si="32"/>
        <v>#DIV/0!</v>
      </c>
      <c r="L85" s="357">
        <f>[3]Output!K106</f>
        <v>0</v>
      </c>
      <c r="M85" s="357">
        <f>[3]Output!L106</f>
        <v>0</v>
      </c>
      <c r="O85" s="5">
        <f>[4]Output!B106</f>
        <v>0</v>
      </c>
      <c r="P85" s="5">
        <f>[4]Output!C106</f>
        <v>0</v>
      </c>
      <c r="Q85" s="8">
        <f>[4]Output!D106</f>
        <v>0</v>
      </c>
      <c r="R85" s="8">
        <f>[4]Output!E106</f>
        <v>0</v>
      </c>
      <c r="S85" s="22">
        <f t="shared" si="38"/>
        <v>0</v>
      </c>
      <c r="T85" s="22">
        <f t="shared" si="38"/>
        <v>0</v>
      </c>
      <c r="U85" s="250">
        <f t="shared" si="39"/>
        <v>0</v>
      </c>
      <c r="V85" s="36" t="e">
        <f t="shared" si="33"/>
        <v>#DIV/0!</v>
      </c>
      <c r="W85" s="36" t="e">
        <f t="shared" si="33"/>
        <v>#DIV/0!</v>
      </c>
      <c r="X85" s="357">
        <f>[4]Output!K106</f>
        <v>0</v>
      </c>
      <c r="Y85" s="357">
        <f>[4]Output!L106</f>
        <v>0</v>
      </c>
      <c r="AA85" s="33">
        <v>11</v>
      </c>
      <c r="AC85" s="5">
        <f>[2]Output!B106</f>
        <v>0</v>
      </c>
      <c r="AD85" s="5">
        <f>[2]Output!C106</f>
        <v>0</v>
      </c>
      <c r="AE85" s="8">
        <f>[2]Output!D106</f>
        <v>0</v>
      </c>
      <c r="AF85" s="8">
        <f>[2]Output!E106</f>
        <v>0</v>
      </c>
      <c r="AG85" s="22">
        <f t="shared" si="40"/>
        <v>0</v>
      </c>
      <c r="AH85" s="22">
        <f t="shared" si="40"/>
        <v>0</v>
      </c>
      <c r="AI85" s="250">
        <f t="shared" si="41"/>
        <v>0</v>
      </c>
      <c r="AJ85" s="36" t="e">
        <f t="shared" si="34"/>
        <v>#DIV/0!</v>
      </c>
      <c r="AK85" s="36" t="e">
        <f t="shared" si="34"/>
        <v>#DIV/0!</v>
      </c>
      <c r="AL85" s="357">
        <f>[2]Output!K106</f>
        <v>0</v>
      </c>
      <c r="AM85" s="357">
        <f>[2]Output!L106</f>
        <v>0</v>
      </c>
      <c r="AO85" s="5">
        <f>[5]Output!B106</f>
        <v>0</v>
      </c>
      <c r="AP85" s="5">
        <f>[5]Output!C106</f>
        <v>0</v>
      </c>
      <c r="AQ85" s="8">
        <f>[5]Output!D106</f>
        <v>0</v>
      </c>
      <c r="AR85" s="8">
        <f>[5]Output!E106</f>
        <v>0</v>
      </c>
      <c r="AS85" s="22">
        <f t="shared" si="42"/>
        <v>0</v>
      </c>
      <c r="AT85" s="22">
        <f t="shared" si="42"/>
        <v>0</v>
      </c>
      <c r="AU85" s="250">
        <f t="shared" si="43"/>
        <v>0</v>
      </c>
      <c r="AV85" s="36" t="e">
        <f t="shared" si="35"/>
        <v>#DIV/0!</v>
      </c>
      <c r="AW85" s="36" t="e">
        <f t="shared" si="35"/>
        <v>#DIV/0!</v>
      </c>
      <c r="AX85" s="357">
        <f>[5]Output!K106</f>
        <v>0</v>
      </c>
      <c r="AY85" s="357">
        <f>[5]Output!L106</f>
        <v>0</v>
      </c>
      <c r="BE85" s="22"/>
      <c r="BF85" s="22"/>
      <c r="BG85" s="250"/>
      <c r="BH85" s="36"/>
      <c r="BI85" s="36"/>
    </row>
    <row r="86" spans="1:63" x14ac:dyDescent="0.25">
      <c r="A86" s="33">
        <v>12</v>
      </c>
      <c r="C86" s="5">
        <f>[3]Output!B107</f>
        <v>0</v>
      </c>
      <c r="D86" s="5">
        <f>[3]Output!C107</f>
        <v>0</v>
      </c>
      <c r="E86" s="8">
        <f>[3]Output!D107</f>
        <v>0</v>
      </c>
      <c r="F86" s="8">
        <f>[3]Output!E107</f>
        <v>0</v>
      </c>
      <c r="G86" s="22">
        <f t="shared" si="36"/>
        <v>0</v>
      </c>
      <c r="H86" s="22">
        <f t="shared" si="36"/>
        <v>0</v>
      </c>
      <c r="I86" s="250">
        <f t="shared" si="37"/>
        <v>0</v>
      </c>
      <c r="J86" s="36" t="e">
        <f t="shared" si="32"/>
        <v>#DIV/0!</v>
      </c>
      <c r="K86" s="36" t="e">
        <f t="shared" si="32"/>
        <v>#DIV/0!</v>
      </c>
      <c r="L86" s="357">
        <f>[3]Output!K107</f>
        <v>0</v>
      </c>
      <c r="M86" s="357">
        <f>[3]Output!L107</f>
        <v>0</v>
      </c>
      <c r="O86" s="5">
        <f>[4]Output!B107</f>
        <v>0</v>
      </c>
      <c r="P86" s="5">
        <f>[4]Output!C107</f>
        <v>0</v>
      </c>
      <c r="Q86" s="8">
        <f>[4]Output!D107</f>
        <v>0</v>
      </c>
      <c r="R86" s="8">
        <f>[4]Output!E107</f>
        <v>0</v>
      </c>
      <c r="S86" s="22">
        <f t="shared" si="38"/>
        <v>0</v>
      </c>
      <c r="T86" s="22">
        <f t="shared" si="38"/>
        <v>0</v>
      </c>
      <c r="U86" s="250">
        <f t="shared" si="39"/>
        <v>0</v>
      </c>
      <c r="V86" s="36" t="e">
        <f t="shared" si="33"/>
        <v>#DIV/0!</v>
      </c>
      <c r="W86" s="36" t="e">
        <f t="shared" si="33"/>
        <v>#DIV/0!</v>
      </c>
      <c r="X86" s="357">
        <f>[4]Output!K107</f>
        <v>0</v>
      </c>
      <c r="Y86" s="357">
        <f>[4]Output!L107</f>
        <v>0</v>
      </c>
      <c r="AA86" s="33">
        <v>12</v>
      </c>
      <c r="AC86" s="5">
        <f>[2]Output!B107</f>
        <v>0</v>
      </c>
      <c r="AD86" s="5">
        <f>[2]Output!C107</f>
        <v>0</v>
      </c>
      <c r="AE86" s="8">
        <f>[2]Output!D107</f>
        <v>0</v>
      </c>
      <c r="AF86" s="8">
        <f>[2]Output!E107</f>
        <v>0</v>
      </c>
      <c r="AG86" s="22">
        <f t="shared" si="40"/>
        <v>0</v>
      </c>
      <c r="AH86" s="22">
        <f t="shared" si="40"/>
        <v>0</v>
      </c>
      <c r="AI86" s="250">
        <f t="shared" si="41"/>
        <v>0</v>
      </c>
      <c r="AJ86" s="36" t="e">
        <f t="shared" si="34"/>
        <v>#DIV/0!</v>
      </c>
      <c r="AK86" s="36" t="e">
        <f t="shared" si="34"/>
        <v>#DIV/0!</v>
      </c>
      <c r="AL86" s="357">
        <f>[2]Output!K107</f>
        <v>0</v>
      </c>
      <c r="AM86" s="357">
        <f>[2]Output!L107</f>
        <v>0</v>
      </c>
      <c r="AO86" s="5">
        <f>[5]Output!B107</f>
        <v>0</v>
      </c>
      <c r="AP86" s="5">
        <f>[5]Output!C107</f>
        <v>0</v>
      </c>
      <c r="AQ86" s="8">
        <f>[5]Output!D107</f>
        <v>0</v>
      </c>
      <c r="AR86" s="8">
        <f>[5]Output!E107</f>
        <v>0</v>
      </c>
      <c r="AS86" s="22">
        <f t="shared" si="42"/>
        <v>0</v>
      </c>
      <c r="AT86" s="22">
        <f t="shared" si="42"/>
        <v>0</v>
      </c>
      <c r="AU86" s="250">
        <f t="shared" si="43"/>
        <v>0</v>
      </c>
      <c r="AV86" s="36" t="e">
        <f t="shared" si="35"/>
        <v>#DIV/0!</v>
      </c>
      <c r="AW86" s="36" t="e">
        <f t="shared" si="35"/>
        <v>#DIV/0!</v>
      </c>
      <c r="AX86" s="357">
        <f>[5]Output!K107</f>
        <v>0</v>
      </c>
      <c r="AY86" s="357">
        <f>[5]Output!L107</f>
        <v>0</v>
      </c>
      <c r="BE86" s="22"/>
      <c r="BF86" s="22"/>
      <c r="BG86" s="250"/>
      <c r="BH86" s="36"/>
      <c r="BI86" s="36"/>
    </row>
    <row r="87" spans="1:63" x14ac:dyDescent="0.25">
      <c r="A87" s="33">
        <v>13</v>
      </c>
      <c r="C87" s="5">
        <f>[3]Output!B108</f>
        <v>0</v>
      </c>
      <c r="D87" s="5">
        <f>[3]Output!C108</f>
        <v>0</v>
      </c>
      <c r="E87" s="8">
        <f>[3]Output!D108</f>
        <v>0</v>
      </c>
      <c r="F87" s="8">
        <f>[3]Output!E108</f>
        <v>0</v>
      </c>
      <c r="G87" s="22">
        <f t="shared" si="36"/>
        <v>0</v>
      </c>
      <c r="H87" s="22">
        <f t="shared" si="36"/>
        <v>0</v>
      </c>
      <c r="I87" s="250">
        <f t="shared" si="37"/>
        <v>0</v>
      </c>
      <c r="J87" s="36" t="e">
        <f t="shared" si="32"/>
        <v>#DIV/0!</v>
      </c>
      <c r="K87" s="36" t="e">
        <f t="shared" si="32"/>
        <v>#DIV/0!</v>
      </c>
      <c r="L87" s="357">
        <f>[3]Output!K108</f>
        <v>0</v>
      </c>
      <c r="M87" s="357">
        <f>[3]Output!L108</f>
        <v>0</v>
      </c>
      <c r="O87" s="5">
        <f>[4]Output!B108</f>
        <v>0</v>
      </c>
      <c r="P87" s="5">
        <f>[4]Output!C108</f>
        <v>0</v>
      </c>
      <c r="Q87" s="8">
        <f>[4]Output!D108</f>
        <v>0</v>
      </c>
      <c r="R87" s="8">
        <f>[4]Output!E108</f>
        <v>0</v>
      </c>
      <c r="S87" s="22">
        <f t="shared" si="38"/>
        <v>0</v>
      </c>
      <c r="T87" s="22">
        <f t="shared" si="38"/>
        <v>0</v>
      </c>
      <c r="U87" s="250">
        <f t="shared" si="39"/>
        <v>0</v>
      </c>
      <c r="V87" s="36" t="e">
        <f t="shared" si="33"/>
        <v>#DIV/0!</v>
      </c>
      <c r="W87" s="36" t="e">
        <f t="shared" si="33"/>
        <v>#DIV/0!</v>
      </c>
      <c r="X87" s="357">
        <f>[4]Output!K108</f>
        <v>0</v>
      </c>
      <c r="Y87" s="357">
        <f>[4]Output!L108</f>
        <v>0</v>
      </c>
      <c r="AA87" s="33">
        <v>13</v>
      </c>
      <c r="AC87" s="5">
        <f>[2]Output!B108</f>
        <v>0</v>
      </c>
      <c r="AD87" s="5">
        <f>[2]Output!C108</f>
        <v>0</v>
      </c>
      <c r="AE87" s="8">
        <f>[2]Output!D108</f>
        <v>0</v>
      </c>
      <c r="AF87" s="8">
        <f>[2]Output!E108</f>
        <v>0</v>
      </c>
      <c r="AG87" s="22">
        <f t="shared" si="40"/>
        <v>0</v>
      </c>
      <c r="AH87" s="22">
        <f t="shared" si="40"/>
        <v>0</v>
      </c>
      <c r="AI87" s="250">
        <f t="shared" si="41"/>
        <v>0</v>
      </c>
      <c r="AJ87" s="36" t="e">
        <f t="shared" si="34"/>
        <v>#DIV/0!</v>
      </c>
      <c r="AK87" s="36" t="e">
        <f t="shared" si="34"/>
        <v>#DIV/0!</v>
      </c>
      <c r="AL87" s="357">
        <f>[2]Output!K108</f>
        <v>0</v>
      </c>
      <c r="AM87" s="357">
        <f>[2]Output!L108</f>
        <v>0</v>
      </c>
      <c r="AO87" s="5">
        <f>[5]Output!B108</f>
        <v>0</v>
      </c>
      <c r="AP87" s="5">
        <f>[5]Output!C108</f>
        <v>0</v>
      </c>
      <c r="AQ87" s="8">
        <f>[5]Output!D108</f>
        <v>0</v>
      </c>
      <c r="AR87" s="8">
        <f>[5]Output!E108</f>
        <v>0</v>
      </c>
      <c r="AS87" s="22">
        <f t="shared" si="42"/>
        <v>0</v>
      </c>
      <c r="AT87" s="22">
        <f t="shared" si="42"/>
        <v>0</v>
      </c>
      <c r="AU87" s="250">
        <f t="shared" si="43"/>
        <v>0</v>
      </c>
      <c r="AV87" s="36" t="e">
        <f t="shared" si="35"/>
        <v>#DIV/0!</v>
      </c>
      <c r="AW87" s="36" t="e">
        <f t="shared" si="35"/>
        <v>#DIV/0!</v>
      </c>
      <c r="AX87" s="357">
        <f>[5]Output!K108</f>
        <v>0</v>
      </c>
      <c r="AY87" s="357">
        <f>[5]Output!L108</f>
        <v>0</v>
      </c>
      <c r="BE87" s="22"/>
      <c r="BF87" s="22"/>
      <c r="BG87" s="250"/>
      <c r="BH87" s="36"/>
      <c r="BI87" s="36"/>
    </row>
    <row r="88" spans="1:63" x14ac:dyDescent="0.25">
      <c r="A88" s="33">
        <v>14</v>
      </c>
      <c r="C88" s="5">
        <f>[3]Output!B109</f>
        <v>0</v>
      </c>
      <c r="D88" s="5">
        <f>[3]Output!C109</f>
        <v>0</v>
      </c>
      <c r="E88" s="8">
        <f>[3]Output!D109</f>
        <v>0</v>
      </c>
      <c r="F88" s="8">
        <f>[3]Output!E109</f>
        <v>0</v>
      </c>
      <c r="G88" s="22">
        <f t="shared" si="36"/>
        <v>0</v>
      </c>
      <c r="H88" s="22">
        <f t="shared" si="36"/>
        <v>0</v>
      </c>
      <c r="I88" s="250">
        <f t="shared" si="37"/>
        <v>0</v>
      </c>
      <c r="J88" s="36" t="e">
        <f t="shared" si="32"/>
        <v>#DIV/0!</v>
      </c>
      <c r="K88" s="36" t="e">
        <f t="shared" si="32"/>
        <v>#DIV/0!</v>
      </c>
      <c r="L88" s="357">
        <f>[3]Output!K109</f>
        <v>0</v>
      </c>
      <c r="M88" s="357">
        <f>[3]Output!L109</f>
        <v>0</v>
      </c>
      <c r="O88" s="5">
        <f>[4]Output!B109</f>
        <v>0</v>
      </c>
      <c r="P88" s="5">
        <f>[4]Output!C109</f>
        <v>0</v>
      </c>
      <c r="Q88" s="8">
        <f>[4]Output!D109</f>
        <v>0</v>
      </c>
      <c r="R88" s="8">
        <f>[4]Output!E109</f>
        <v>0</v>
      </c>
      <c r="S88" s="22">
        <f t="shared" si="38"/>
        <v>0</v>
      </c>
      <c r="T88" s="22">
        <f t="shared" si="38"/>
        <v>0</v>
      </c>
      <c r="U88" s="250">
        <f t="shared" si="39"/>
        <v>0</v>
      </c>
      <c r="V88" s="36" t="e">
        <f t="shared" si="33"/>
        <v>#DIV/0!</v>
      </c>
      <c r="W88" s="36" t="e">
        <f t="shared" si="33"/>
        <v>#DIV/0!</v>
      </c>
      <c r="X88" s="357">
        <f>[4]Output!K109</f>
        <v>0</v>
      </c>
      <c r="Y88" s="357">
        <f>[4]Output!L109</f>
        <v>0</v>
      </c>
      <c r="AA88" s="33">
        <v>14</v>
      </c>
      <c r="AC88" s="5">
        <f>[2]Output!B109</f>
        <v>0</v>
      </c>
      <c r="AD88" s="5">
        <f>[2]Output!C109</f>
        <v>0</v>
      </c>
      <c r="AE88" s="8">
        <f>[2]Output!D109</f>
        <v>0</v>
      </c>
      <c r="AF88" s="8">
        <f>[2]Output!E109</f>
        <v>0</v>
      </c>
      <c r="AG88" s="22">
        <f t="shared" si="40"/>
        <v>0</v>
      </c>
      <c r="AH88" s="22">
        <f t="shared" si="40"/>
        <v>0</v>
      </c>
      <c r="AI88" s="250">
        <f t="shared" si="41"/>
        <v>0</v>
      </c>
      <c r="AJ88" s="36" t="e">
        <f t="shared" si="34"/>
        <v>#DIV/0!</v>
      </c>
      <c r="AK88" s="36" t="e">
        <f t="shared" si="34"/>
        <v>#DIV/0!</v>
      </c>
      <c r="AL88" s="357">
        <f>[2]Output!K109</f>
        <v>0</v>
      </c>
      <c r="AM88" s="357">
        <f>[2]Output!L109</f>
        <v>0</v>
      </c>
      <c r="AO88" s="5">
        <f>[5]Output!B109</f>
        <v>0</v>
      </c>
      <c r="AP88" s="5">
        <f>[5]Output!C109</f>
        <v>0</v>
      </c>
      <c r="AQ88" s="8">
        <f>[5]Output!D109</f>
        <v>0</v>
      </c>
      <c r="AR88" s="8">
        <f>[5]Output!E109</f>
        <v>0</v>
      </c>
      <c r="AS88" s="22">
        <f t="shared" si="42"/>
        <v>0</v>
      </c>
      <c r="AT88" s="22">
        <f t="shared" si="42"/>
        <v>0</v>
      </c>
      <c r="AU88" s="250">
        <f t="shared" si="43"/>
        <v>0</v>
      </c>
      <c r="AV88" s="36" t="e">
        <f t="shared" si="35"/>
        <v>#DIV/0!</v>
      </c>
      <c r="AW88" s="36" t="e">
        <f t="shared" si="35"/>
        <v>#DIV/0!</v>
      </c>
      <c r="AX88" s="357">
        <f>[5]Output!K109</f>
        <v>0</v>
      </c>
      <c r="AY88" s="357">
        <f>[5]Output!L109</f>
        <v>0</v>
      </c>
      <c r="BE88" s="22"/>
      <c r="BF88" s="22"/>
      <c r="BG88" s="250"/>
      <c r="BH88" s="36"/>
      <c r="BI88" s="36"/>
    </row>
    <row r="89" spans="1:63" x14ac:dyDescent="0.25">
      <c r="A89" s="33">
        <v>15</v>
      </c>
      <c r="C89" s="5">
        <f>[3]Output!B110</f>
        <v>0</v>
      </c>
      <c r="D89" s="5">
        <f>[3]Output!C110</f>
        <v>0</v>
      </c>
      <c r="E89" s="8">
        <f>[3]Output!D110</f>
        <v>0</v>
      </c>
      <c r="F89" s="8">
        <f>[3]Output!E110</f>
        <v>0</v>
      </c>
      <c r="G89" s="22">
        <f t="shared" si="36"/>
        <v>0</v>
      </c>
      <c r="H89" s="22">
        <f t="shared" si="36"/>
        <v>0</v>
      </c>
      <c r="I89" s="250">
        <f t="shared" si="37"/>
        <v>0</v>
      </c>
      <c r="J89" s="36" t="e">
        <f t="shared" si="32"/>
        <v>#DIV/0!</v>
      </c>
      <c r="K89" s="36" t="e">
        <f t="shared" si="32"/>
        <v>#DIV/0!</v>
      </c>
      <c r="L89" s="357">
        <f>[3]Output!K110</f>
        <v>0</v>
      </c>
      <c r="M89" s="357">
        <f>[3]Output!L110</f>
        <v>0</v>
      </c>
      <c r="O89" s="5">
        <f>[4]Output!B110</f>
        <v>0</v>
      </c>
      <c r="P89" s="5">
        <f>[4]Output!C110</f>
        <v>0</v>
      </c>
      <c r="Q89" s="8">
        <f>[4]Output!D110</f>
        <v>0</v>
      </c>
      <c r="R89" s="8">
        <f>[4]Output!E110</f>
        <v>0</v>
      </c>
      <c r="S89" s="22">
        <f t="shared" si="38"/>
        <v>0</v>
      </c>
      <c r="T89" s="22">
        <f t="shared" si="38"/>
        <v>0</v>
      </c>
      <c r="U89" s="250">
        <f t="shared" si="39"/>
        <v>0</v>
      </c>
      <c r="V89" s="36" t="e">
        <f t="shared" si="33"/>
        <v>#DIV/0!</v>
      </c>
      <c r="W89" s="36" t="e">
        <f t="shared" si="33"/>
        <v>#DIV/0!</v>
      </c>
      <c r="X89" s="357">
        <f>[4]Output!K110</f>
        <v>0</v>
      </c>
      <c r="Y89" s="357">
        <f>[4]Output!L110</f>
        <v>0</v>
      </c>
      <c r="AA89" s="33">
        <v>15</v>
      </c>
      <c r="AC89" s="5">
        <f>[2]Output!B110</f>
        <v>0</v>
      </c>
      <c r="AD89" s="5">
        <f>[2]Output!C110</f>
        <v>0</v>
      </c>
      <c r="AE89" s="8">
        <f>[2]Output!D110</f>
        <v>0</v>
      </c>
      <c r="AF89" s="8">
        <f>[2]Output!E110</f>
        <v>0</v>
      </c>
      <c r="AG89" s="22">
        <f t="shared" si="40"/>
        <v>0</v>
      </c>
      <c r="AH89" s="22">
        <f t="shared" si="40"/>
        <v>0</v>
      </c>
      <c r="AI89" s="250">
        <f t="shared" si="41"/>
        <v>0</v>
      </c>
      <c r="AJ89" s="36" t="e">
        <f t="shared" si="34"/>
        <v>#DIV/0!</v>
      </c>
      <c r="AK89" s="36" t="e">
        <f t="shared" si="34"/>
        <v>#DIV/0!</v>
      </c>
      <c r="AL89" s="357">
        <f>[2]Output!K110</f>
        <v>0</v>
      </c>
      <c r="AM89" s="357">
        <f>[2]Output!L110</f>
        <v>0</v>
      </c>
      <c r="AO89" s="5">
        <f>[5]Output!B110</f>
        <v>0</v>
      </c>
      <c r="AP89" s="5">
        <f>[5]Output!C110</f>
        <v>0</v>
      </c>
      <c r="AQ89" s="8">
        <f>[5]Output!D110</f>
        <v>0</v>
      </c>
      <c r="AR89" s="8">
        <f>[5]Output!E110</f>
        <v>0</v>
      </c>
      <c r="AS89" s="22">
        <f t="shared" si="42"/>
        <v>0</v>
      </c>
      <c r="AT89" s="22">
        <f t="shared" si="42"/>
        <v>0</v>
      </c>
      <c r="AU89" s="250">
        <f t="shared" si="43"/>
        <v>0</v>
      </c>
      <c r="AV89" s="36" t="e">
        <f t="shared" si="35"/>
        <v>#DIV/0!</v>
      </c>
      <c r="AW89" s="36" t="e">
        <f t="shared" si="35"/>
        <v>#DIV/0!</v>
      </c>
      <c r="AX89" s="357">
        <f>[5]Output!K110</f>
        <v>0</v>
      </c>
      <c r="AY89" s="357">
        <f>[5]Output!L110</f>
        <v>0</v>
      </c>
      <c r="BE89" s="22"/>
      <c r="BF89" s="22"/>
      <c r="BG89" s="250"/>
      <c r="BH89" s="36"/>
      <c r="BI89" s="36"/>
    </row>
    <row r="90" spans="1:63" x14ac:dyDescent="0.25">
      <c r="A90" s="33">
        <v>16</v>
      </c>
      <c r="C90" s="5">
        <f>[3]Output!B111</f>
        <v>0</v>
      </c>
      <c r="D90" s="5">
        <f>[3]Output!C111</f>
        <v>0</v>
      </c>
      <c r="E90" s="8">
        <f>[3]Output!D111</f>
        <v>0</v>
      </c>
      <c r="F90" s="8">
        <f>[3]Output!E111</f>
        <v>0</v>
      </c>
      <c r="G90" s="22">
        <f t="shared" si="36"/>
        <v>0</v>
      </c>
      <c r="H90" s="22">
        <f t="shared" si="36"/>
        <v>0</v>
      </c>
      <c r="I90" s="250">
        <f t="shared" si="37"/>
        <v>0</v>
      </c>
      <c r="J90" s="36" t="e">
        <f t="shared" si="32"/>
        <v>#DIV/0!</v>
      </c>
      <c r="K90" s="36" t="e">
        <f t="shared" si="32"/>
        <v>#DIV/0!</v>
      </c>
      <c r="L90" s="357">
        <f>[3]Output!K111</f>
        <v>0</v>
      </c>
      <c r="M90" s="357">
        <f>[3]Output!L111</f>
        <v>0</v>
      </c>
      <c r="O90" s="5">
        <f>[4]Output!B111</f>
        <v>0</v>
      </c>
      <c r="P90" s="5">
        <f>[4]Output!C111</f>
        <v>0</v>
      </c>
      <c r="Q90" s="8">
        <f>[4]Output!D111</f>
        <v>0</v>
      </c>
      <c r="R90" s="8">
        <f>[4]Output!E111</f>
        <v>0</v>
      </c>
      <c r="S90" s="22">
        <f t="shared" si="38"/>
        <v>0</v>
      </c>
      <c r="T90" s="22">
        <f t="shared" si="38"/>
        <v>0</v>
      </c>
      <c r="U90" s="250">
        <f t="shared" si="39"/>
        <v>0</v>
      </c>
      <c r="V90" s="36" t="e">
        <f t="shared" si="33"/>
        <v>#DIV/0!</v>
      </c>
      <c r="W90" s="36" t="e">
        <f t="shared" si="33"/>
        <v>#DIV/0!</v>
      </c>
      <c r="X90" s="357">
        <f>[4]Output!K111</f>
        <v>0</v>
      </c>
      <c r="Y90" s="357">
        <f>[4]Output!L111</f>
        <v>0</v>
      </c>
      <c r="AA90" s="33">
        <v>16</v>
      </c>
      <c r="AC90" s="5">
        <f>[2]Output!B111</f>
        <v>0</v>
      </c>
      <c r="AD90" s="5">
        <f>[2]Output!C111</f>
        <v>0</v>
      </c>
      <c r="AE90" s="8">
        <f>[2]Output!D111</f>
        <v>0</v>
      </c>
      <c r="AF90" s="8">
        <f>[2]Output!E111</f>
        <v>0</v>
      </c>
      <c r="AG90" s="22">
        <f t="shared" si="40"/>
        <v>0</v>
      </c>
      <c r="AH90" s="22">
        <f t="shared" si="40"/>
        <v>0</v>
      </c>
      <c r="AI90" s="250">
        <f t="shared" si="41"/>
        <v>0</v>
      </c>
      <c r="AJ90" s="36" t="e">
        <f t="shared" si="34"/>
        <v>#DIV/0!</v>
      </c>
      <c r="AK90" s="36" t="e">
        <f t="shared" si="34"/>
        <v>#DIV/0!</v>
      </c>
      <c r="AL90" s="357">
        <f>[2]Output!K111</f>
        <v>0</v>
      </c>
      <c r="AM90" s="357">
        <f>[2]Output!L111</f>
        <v>0</v>
      </c>
      <c r="AO90" s="5">
        <f>[5]Output!B111</f>
        <v>0</v>
      </c>
      <c r="AP90" s="5">
        <f>[5]Output!C111</f>
        <v>0</v>
      </c>
      <c r="AQ90" s="8">
        <f>[5]Output!D111</f>
        <v>0</v>
      </c>
      <c r="AR90" s="8">
        <f>[5]Output!E111</f>
        <v>0</v>
      </c>
      <c r="AS90" s="22">
        <f t="shared" si="42"/>
        <v>0</v>
      </c>
      <c r="AT90" s="22">
        <f t="shared" si="42"/>
        <v>0</v>
      </c>
      <c r="AU90" s="250">
        <f t="shared" si="43"/>
        <v>0</v>
      </c>
      <c r="AV90" s="36" t="e">
        <f t="shared" si="35"/>
        <v>#DIV/0!</v>
      </c>
      <c r="AW90" s="36" t="e">
        <f t="shared" si="35"/>
        <v>#DIV/0!</v>
      </c>
      <c r="AX90" s="357">
        <f>[5]Output!K111</f>
        <v>0</v>
      </c>
      <c r="AY90" s="357">
        <f>[5]Output!L111</f>
        <v>0</v>
      </c>
      <c r="BE90" s="22"/>
      <c r="BF90" s="22"/>
      <c r="BG90" s="250"/>
      <c r="BH90" s="36"/>
      <c r="BI90" s="36"/>
    </row>
    <row r="91" spans="1:63" x14ac:dyDescent="0.25">
      <c r="A91" s="34">
        <v>17</v>
      </c>
      <c r="C91" s="19">
        <f>[3]Output!B112</f>
        <v>0</v>
      </c>
      <c r="D91" s="19">
        <f>[3]Output!C112</f>
        <v>0</v>
      </c>
      <c r="E91" s="20">
        <f>[3]Output!D112</f>
        <v>0</v>
      </c>
      <c r="F91" s="20">
        <f>[3]Output!E112</f>
        <v>0</v>
      </c>
      <c r="G91" s="23">
        <f t="shared" si="36"/>
        <v>0</v>
      </c>
      <c r="H91" s="23">
        <f t="shared" si="36"/>
        <v>0</v>
      </c>
      <c r="I91" s="251">
        <f t="shared" si="37"/>
        <v>0</v>
      </c>
      <c r="J91" s="37" t="e">
        <f t="shared" si="32"/>
        <v>#DIV/0!</v>
      </c>
      <c r="K91" s="37" t="e">
        <f t="shared" si="32"/>
        <v>#DIV/0!</v>
      </c>
      <c r="L91" s="361">
        <f>[3]Output!K112</f>
        <v>0</v>
      </c>
      <c r="M91" s="361">
        <f>[3]Output!L112</f>
        <v>0</v>
      </c>
      <c r="O91" s="19">
        <f>[4]Output!B112</f>
        <v>0</v>
      </c>
      <c r="P91" s="19">
        <f>[4]Output!C112</f>
        <v>0</v>
      </c>
      <c r="Q91" s="20">
        <f>[4]Output!D112</f>
        <v>0</v>
      </c>
      <c r="R91" s="20">
        <f>[4]Output!E112</f>
        <v>0</v>
      </c>
      <c r="S91" s="23">
        <f t="shared" si="38"/>
        <v>0</v>
      </c>
      <c r="T91" s="23">
        <f t="shared" si="38"/>
        <v>0</v>
      </c>
      <c r="U91" s="251">
        <f t="shared" si="39"/>
        <v>0</v>
      </c>
      <c r="V91" s="37" t="e">
        <f t="shared" si="33"/>
        <v>#DIV/0!</v>
      </c>
      <c r="W91" s="37" t="e">
        <f t="shared" si="33"/>
        <v>#DIV/0!</v>
      </c>
      <c r="X91" s="361">
        <f>[4]Output!K112</f>
        <v>0</v>
      </c>
      <c r="Y91" s="361">
        <f>[4]Output!L112</f>
        <v>0</v>
      </c>
      <c r="AA91" s="34">
        <v>17</v>
      </c>
      <c r="AC91" s="19">
        <f>[2]Output!B112</f>
        <v>0</v>
      </c>
      <c r="AD91" s="19">
        <f>[2]Output!C112</f>
        <v>0</v>
      </c>
      <c r="AE91" s="20">
        <f>[2]Output!D112</f>
        <v>0</v>
      </c>
      <c r="AF91" s="20">
        <f>[2]Output!E112</f>
        <v>0</v>
      </c>
      <c r="AG91" s="23">
        <f t="shared" si="40"/>
        <v>0</v>
      </c>
      <c r="AH91" s="23">
        <f t="shared" si="40"/>
        <v>0</v>
      </c>
      <c r="AI91" s="251">
        <f t="shared" si="41"/>
        <v>0</v>
      </c>
      <c r="AJ91" s="37" t="e">
        <f t="shared" si="34"/>
        <v>#DIV/0!</v>
      </c>
      <c r="AK91" s="37" t="e">
        <f t="shared" si="34"/>
        <v>#DIV/0!</v>
      </c>
      <c r="AL91" s="361">
        <f>[2]Output!K112</f>
        <v>0</v>
      </c>
      <c r="AM91" s="361">
        <f>[2]Output!L112</f>
        <v>0</v>
      </c>
      <c r="AO91" s="19">
        <f>[5]Output!B112</f>
        <v>0</v>
      </c>
      <c r="AP91" s="19">
        <f>[5]Output!C112</f>
        <v>0</v>
      </c>
      <c r="AQ91" s="20">
        <f>[5]Output!D112</f>
        <v>0</v>
      </c>
      <c r="AR91" s="20">
        <f>[5]Output!E112</f>
        <v>0</v>
      </c>
      <c r="AS91" s="23">
        <f t="shared" si="42"/>
        <v>0</v>
      </c>
      <c r="AT91" s="23">
        <f t="shared" si="42"/>
        <v>0</v>
      </c>
      <c r="AU91" s="251">
        <f t="shared" si="43"/>
        <v>0</v>
      </c>
      <c r="AV91" s="37" t="e">
        <f t="shared" si="35"/>
        <v>#DIV/0!</v>
      </c>
      <c r="AW91" s="37" t="e">
        <f t="shared" si="35"/>
        <v>#DIV/0!</v>
      </c>
      <c r="AX91" s="361">
        <f>[5]Output!K112</f>
        <v>0</v>
      </c>
      <c r="AY91" s="361">
        <f>[5]Output!L112</f>
        <v>0</v>
      </c>
      <c r="BA91" s="19"/>
      <c r="BB91" s="19"/>
      <c r="BC91" s="20"/>
      <c r="BD91" s="20"/>
      <c r="BE91" s="23"/>
      <c r="BF91" s="23"/>
      <c r="BG91" s="251"/>
      <c r="BH91" s="37"/>
      <c r="BI91" s="37"/>
      <c r="BJ91" s="21"/>
      <c r="BK91" s="21"/>
    </row>
    <row r="92" spans="1:63" x14ac:dyDescent="0.25">
      <c r="A92" s="34">
        <v>18</v>
      </c>
      <c r="C92" s="19">
        <f>[3]Output!B113</f>
        <v>0</v>
      </c>
      <c r="D92" s="19">
        <f>[3]Output!C113</f>
        <v>0</v>
      </c>
      <c r="E92" s="20">
        <f>[3]Output!D113</f>
        <v>0</v>
      </c>
      <c r="F92" s="20">
        <f>[3]Output!E113</f>
        <v>0</v>
      </c>
      <c r="G92" s="23">
        <f t="shared" si="36"/>
        <v>0</v>
      </c>
      <c r="H92" s="23">
        <f t="shared" si="36"/>
        <v>0</v>
      </c>
      <c r="I92" s="251">
        <f t="shared" si="37"/>
        <v>0</v>
      </c>
      <c r="J92" s="37" t="e">
        <f t="shared" si="32"/>
        <v>#DIV/0!</v>
      </c>
      <c r="K92" s="37" t="e">
        <f t="shared" si="32"/>
        <v>#DIV/0!</v>
      </c>
      <c r="L92" s="361">
        <f>[3]Output!K113</f>
        <v>0</v>
      </c>
      <c r="M92" s="361">
        <f>[3]Output!L113</f>
        <v>0</v>
      </c>
      <c r="O92" s="19">
        <f>[4]Output!B113</f>
        <v>0</v>
      </c>
      <c r="P92" s="19">
        <f>[4]Output!C113</f>
        <v>0</v>
      </c>
      <c r="Q92" s="20">
        <f>[4]Output!D113</f>
        <v>0</v>
      </c>
      <c r="R92" s="20">
        <f>[4]Output!E113</f>
        <v>0</v>
      </c>
      <c r="S92" s="23">
        <f t="shared" si="38"/>
        <v>0</v>
      </c>
      <c r="T92" s="23">
        <f t="shared" si="38"/>
        <v>0</v>
      </c>
      <c r="U92" s="251">
        <f t="shared" si="39"/>
        <v>0</v>
      </c>
      <c r="V92" s="37" t="e">
        <f t="shared" si="33"/>
        <v>#DIV/0!</v>
      </c>
      <c r="W92" s="37" t="e">
        <f t="shared" si="33"/>
        <v>#DIV/0!</v>
      </c>
      <c r="X92" s="361">
        <f>[4]Output!K113</f>
        <v>0</v>
      </c>
      <c r="Y92" s="361">
        <f>[4]Output!L113</f>
        <v>0</v>
      </c>
      <c r="AA92" s="34">
        <v>18</v>
      </c>
      <c r="AC92" s="19">
        <f>[2]Output!B113</f>
        <v>0</v>
      </c>
      <c r="AD92" s="19">
        <f>[2]Output!C113</f>
        <v>0</v>
      </c>
      <c r="AE92" s="20">
        <f>[2]Output!D113</f>
        <v>0</v>
      </c>
      <c r="AF92" s="20">
        <f>[2]Output!E113</f>
        <v>0</v>
      </c>
      <c r="AG92" s="23">
        <f t="shared" si="40"/>
        <v>0</v>
      </c>
      <c r="AH92" s="23">
        <f t="shared" si="40"/>
        <v>0</v>
      </c>
      <c r="AI92" s="251">
        <f t="shared" si="41"/>
        <v>0</v>
      </c>
      <c r="AJ92" s="37" t="e">
        <f t="shared" si="34"/>
        <v>#DIV/0!</v>
      </c>
      <c r="AK92" s="37" t="e">
        <f t="shared" si="34"/>
        <v>#DIV/0!</v>
      </c>
      <c r="AL92" s="361">
        <f>[2]Output!K113</f>
        <v>0</v>
      </c>
      <c r="AM92" s="361">
        <f>[2]Output!L113</f>
        <v>0</v>
      </c>
      <c r="AO92" s="19">
        <f>[5]Output!B113</f>
        <v>0</v>
      </c>
      <c r="AP92" s="19">
        <f>[5]Output!C113</f>
        <v>0</v>
      </c>
      <c r="AQ92" s="20">
        <f>[5]Output!D113</f>
        <v>0</v>
      </c>
      <c r="AR92" s="20">
        <f>[5]Output!E113</f>
        <v>0</v>
      </c>
      <c r="AS92" s="23">
        <f t="shared" si="42"/>
        <v>0</v>
      </c>
      <c r="AT92" s="23">
        <f t="shared" si="42"/>
        <v>0</v>
      </c>
      <c r="AU92" s="251">
        <f t="shared" si="43"/>
        <v>0</v>
      </c>
      <c r="AV92" s="37" t="e">
        <f t="shared" si="35"/>
        <v>#DIV/0!</v>
      </c>
      <c r="AW92" s="37" t="e">
        <f t="shared" si="35"/>
        <v>#DIV/0!</v>
      </c>
      <c r="AX92" s="361">
        <f>[5]Output!K113</f>
        <v>0</v>
      </c>
      <c r="AY92" s="361">
        <f>[5]Output!L113</f>
        <v>0</v>
      </c>
      <c r="BA92" s="19"/>
      <c r="BB92" s="19"/>
      <c r="BC92" s="20"/>
      <c r="BD92" s="20"/>
      <c r="BE92" s="23"/>
      <c r="BF92" s="23"/>
      <c r="BG92" s="251"/>
      <c r="BH92" s="37"/>
      <c r="BI92" s="37"/>
      <c r="BJ92" s="21"/>
      <c r="BK92" s="21"/>
    </row>
    <row r="93" spans="1:63" x14ac:dyDescent="0.25">
      <c r="A93" s="34">
        <v>19</v>
      </c>
      <c r="C93" s="19">
        <f>[3]Output!B114</f>
        <v>0</v>
      </c>
      <c r="D93" s="19">
        <f>[3]Output!C114</f>
        <v>0</v>
      </c>
      <c r="E93" s="20">
        <f>[3]Output!D114</f>
        <v>0</v>
      </c>
      <c r="F93" s="20">
        <f>[3]Output!E114</f>
        <v>0</v>
      </c>
      <c r="G93" s="23">
        <f t="shared" si="36"/>
        <v>0</v>
      </c>
      <c r="H93" s="23">
        <f t="shared" si="36"/>
        <v>0</v>
      </c>
      <c r="I93" s="251">
        <f t="shared" si="37"/>
        <v>0</v>
      </c>
      <c r="J93" s="37" t="e">
        <f t="shared" si="32"/>
        <v>#DIV/0!</v>
      </c>
      <c r="K93" s="37" t="e">
        <f t="shared" si="32"/>
        <v>#DIV/0!</v>
      </c>
      <c r="L93" s="361">
        <f>[3]Output!K114</f>
        <v>0</v>
      </c>
      <c r="M93" s="361">
        <f>[3]Output!L114</f>
        <v>0</v>
      </c>
      <c r="O93" s="19">
        <f>[4]Output!B114</f>
        <v>0</v>
      </c>
      <c r="P93" s="19">
        <f>[4]Output!C114</f>
        <v>0</v>
      </c>
      <c r="Q93" s="20">
        <f>[4]Output!D114</f>
        <v>0</v>
      </c>
      <c r="R93" s="20">
        <f>[4]Output!E114</f>
        <v>0</v>
      </c>
      <c r="S93" s="23">
        <f t="shared" si="38"/>
        <v>0</v>
      </c>
      <c r="T93" s="23">
        <f t="shared" si="38"/>
        <v>0</v>
      </c>
      <c r="U93" s="251">
        <f t="shared" si="39"/>
        <v>0</v>
      </c>
      <c r="V93" s="37" t="e">
        <f t="shared" si="33"/>
        <v>#DIV/0!</v>
      </c>
      <c r="W93" s="37" t="e">
        <f t="shared" si="33"/>
        <v>#DIV/0!</v>
      </c>
      <c r="X93" s="361">
        <f>[4]Output!K114</f>
        <v>0</v>
      </c>
      <c r="Y93" s="361">
        <f>[4]Output!L114</f>
        <v>0</v>
      </c>
      <c r="AA93" s="34">
        <v>19</v>
      </c>
      <c r="AC93" s="19">
        <f>[2]Output!B114</f>
        <v>0</v>
      </c>
      <c r="AD93" s="19">
        <f>[2]Output!C114</f>
        <v>0</v>
      </c>
      <c r="AE93" s="20">
        <f>[2]Output!D114</f>
        <v>0</v>
      </c>
      <c r="AF93" s="20">
        <f>[2]Output!E114</f>
        <v>0</v>
      </c>
      <c r="AG93" s="23">
        <f t="shared" si="40"/>
        <v>0</v>
      </c>
      <c r="AH93" s="23">
        <f t="shared" si="40"/>
        <v>0</v>
      </c>
      <c r="AI93" s="251">
        <f t="shared" si="41"/>
        <v>0</v>
      </c>
      <c r="AJ93" s="37" t="e">
        <f t="shared" si="34"/>
        <v>#DIV/0!</v>
      </c>
      <c r="AK93" s="37" t="e">
        <f t="shared" si="34"/>
        <v>#DIV/0!</v>
      </c>
      <c r="AL93" s="361">
        <f>[2]Output!K114</f>
        <v>0</v>
      </c>
      <c r="AM93" s="361">
        <f>[2]Output!L114</f>
        <v>0</v>
      </c>
      <c r="AO93" s="19">
        <f>[5]Output!B114</f>
        <v>0</v>
      </c>
      <c r="AP93" s="19">
        <f>[5]Output!C114</f>
        <v>0</v>
      </c>
      <c r="AQ93" s="20">
        <f>[5]Output!D114</f>
        <v>0</v>
      </c>
      <c r="AR93" s="20">
        <f>[5]Output!E114</f>
        <v>0</v>
      </c>
      <c r="AS93" s="23">
        <f t="shared" si="42"/>
        <v>0</v>
      </c>
      <c r="AT93" s="23">
        <f t="shared" si="42"/>
        <v>0</v>
      </c>
      <c r="AU93" s="251">
        <f t="shared" si="43"/>
        <v>0</v>
      </c>
      <c r="AV93" s="37" t="e">
        <f t="shared" si="35"/>
        <v>#DIV/0!</v>
      </c>
      <c r="AW93" s="37" t="e">
        <f t="shared" si="35"/>
        <v>#DIV/0!</v>
      </c>
      <c r="AX93" s="361">
        <f>[5]Output!K114</f>
        <v>0</v>
      </c>
      <c r="AY93" s="361">
        <f>[5]Output!L114</f>
        <v>0</v>
      </c>
      <c r="BA93" s="19"/>
      <c r="BB93" s="19"/>
      <c r="BC93" s="20"/>
      <c r="BD93" s="20"/>
      <c r="BE93" s="23"/>
      <c r="BF93" s="23"/>
      <c r="BG93" s="251"/>
      <c r="BH93" s="37"/>
      <c r="BI93" s="37"/>
      <c r="BJ93" s="21"/>
      <c r="BK93" s="21"/>
    </row>
    <row r="94" spans="1:63" x14ac:dyDescent="0.25">
      <c r="A94" s="33">
        <v>20</v>
      </c>
      <c r="C94" s="5">
        <f>[3]Output!B115</f>
        <v>0</v>
      </c>
      <c r="D94" s="5">
        <f>[3]Output!C115</f>
        <v>0</v>
      </c>
      <c r="E94" s="8">
        <f>[3]Output!D115</f>
        <v>0</v>
      </c>
      <c r="F94" s="8">
        <f>[3]Output!E115</f>
        <v>0</v>
      </c>
      <c r="G94" s="22">
        <f t="shared" si="36"/>
        <v>0</v>
      </c>
      <c r="H94" s="22">
        <f t="shared" si="36"/>
        <v>0</v>
      </c>
      <c r="I94" s="250">
        <f t="shared" si="37"/>
        <v>0</v>
      </c>
      <c r="J94" s="36" t="e">
        <f t="shared" si="32"/>
        <v>#DIV/0!</v>
      </c>
      <c r="K94" s="36" t="e">
        <f t="shared" si="32"/>
        <v>#DIV/0!</v>
      </c>
      <c r="L94" s="357">
        <f>[3]Output!K115</f>
        <v>0</v>
      </c>
      <c r="M94" s="357">
        <f>[3]Output!L115</f>
        <v>0</v>
      </c>
      <c r="O94" s="5">
        <f>[4]Output!B115</f>
        <v>0</v>
      </c>
      <c r="P94" s="5">
        <f>[4]Output!C115</f>
        <v>0</v>
      </c>
      <c r="Q94" s="8">
        <f>[4]Output!D115</f>
        <v>0</v>
      </c>
      <c r="R94" s="8">
        <f>[4]Output!E115</f>
        <v>0</v>
      </c>
      <c r="S94" s="22">
        <f t="shared" si="38"/>
        <v>0</v>
      </c>
      <c r="T94" s="22">
        <f t="shared" si="38"/>
        <v>0</v>
      </c>
      <c r="U94" s="250">
        <f t="shared" si="39"/>
        <v>0</v>
      </c>
      <c r="V94" s="36" t="e">
        <f t="shared" si="33"/>
        <v>#DIV/0!</v>
      </c>
      <c r="W94" s="36" t="e">
        <f t="shared" si="33"/>
        <v>#DIV/0!</v>
      </c>
      <c r="X94" s="357">
        <f>[4]Output!K115</f>
        <v>0</v>
      </c>
      <c r="Y94" s="357">
        <f>[4]Output!L115</f>
        <v>0</v>
      </c>
      <c r="AA94" s="33">
        <v>20</v>
      </c>
      <c r="AC94" s="5">
        <f>[2]Output!B115</f>
        <v>0</v>
      </c>
      <c r="AD94" s="5">
        <f>[2]Output!C115</f>
        <v>0</v>
      </c>
      <c r="AE94" s="8">
        <f>[2]Output!D115</f>
        <v>0</v>
      </c>
      <c r="AF94" s="8">
        <f>[2]Output!E115</f>
        <v>0</v>
      </c>
      <c r="AG94" s="22">
        <f t="shared" si="40"/>
        <v>0</v>
      </c>
      <c r="AH94" s="22">
        <f t="shared" si="40"/>
        <v>0</v>
      </c>
      <c r="AI94" s="250">
        <f t="shared" si="41"/>
        <v>0</v>
      </c>
      <c r="AJ94" s="36" t="e">
        <f t="shared" si="34"/>
        <v>#DIV/0!</v>
      </c>
      <c r="AK94" s="36" t="e">
        <f t="shared" si="34"/>
        <v>#DIV/0!</v>
      </c>
      <c r="AL94" s="357">
        <f>[2]Output!K115</f>
        <v>0</v>
      </c>
      <c r="AM94" s="357">
        <f>[2]Output!L115</f>
        <v>0</v>
      </c>
      <c r="AO94" s="5">
        <f>[5]Output!B115</f>
        <v>0</v>
      </c>
      <c r="AP94" s="5">
        <f>[5]Output!C115</f>
        <v>0</v>
      </c>
      <c r="AQ94" s="8">
        <f>[5]Output!D115</f>
        <v>0</v>
      </c>
      <c r="AR94" s="8">
        <f>[5]Output!E115</f>
        <v>0</v>
      </c>
      <c r="AS94" s="22">
        <f t="shared" si="42"/>
        <v>0</v>
      </c>
      <c r="AT94" s="22">
        <f t="shared" si="42"/>
        <v>0</v>
      </c>
      <c r="AU94" s="250">
        <f t="shared" si="43"/>
        <v>0</v>
      </c>
      <c r="AV94" s="36" t="e">
        <f t="shared" si="35"/>
        <v>#DIV/0!</v>
      </c>
      <c r="AW94" s="36" t="e">
        <f t="shared" si="35"/>
        <v>#DIV/0!</v>
      </c>
      <c r="AX94" s="357">
        <f>[5]Output!K115</f>
        <v>0</v>
      </c>
      <c r="AY94" s="357">
        <f>[5]Output!L115</f>
        <v>0</v>
      </c>
      <c r="BE94" s="22"/>
      <c r="BF94" s="22"/>
      <c r="BG94" s="250"/>
      <c r="BH94" s="36"/>
      <c r="BI94" s="36"/>
    </row>
    <row r="95" spans="1:63" x14ac:dyDescent="0.25">
      <c r="A95" s="33">
        <v>21</v>
      </c>
      <c r="C95" s="5">
        <f>[3]Output!B116</f>
        <v>0</v>
      </c>
      <c r="D95" s="5">
        <f>[3]Output!C116</f>
        <v>0</v>
      </c>
      <c r="E95" s="8">
        <f>[3]Output!D116</f>
        <v>0</v>
      </c>
      <c r="F95" s="8">
        <f>[3]Output!E116</f>
        <v>0</v>
      </c>
      <c r="G95" s="22">
        <f t="shared" si="36"/>
        <v>0</v>
      </c>
      <c r="H95" s="22">
        <f t="shared" si="36"/>
        <v>0</v>
      </c>
      <c r="I95" s="250">
        <f t="shared" si="37"/>
        <v>0</v>
      </c>
      <c r="J95" s="36" t="e">
        <f t="shared" si="32"/>
        <v>#DIV/0!</v>
      </c>
      <c r="K95" s="36" t="e">
        <f t="shared" si="32"/>
        <v>#DIV/0!</v>
      </c>
      <c r="L95" s="357">
        <f>[3]Output!K116</f>
        <v>0</v>
      </c>
      <c r="M95" s="357">
        <f>[3]Output!L116</f>
        <v>0</v>
      </c>
      <c r="O95" s="5">
        <f>[4]Output!B116</f>
        <v>0</v>
      </c>
      <c r="P95" s="5">
        <f>[4]Output!C116</f>
        <v>0</v>
      </c>
      <c r="Q95" s="8">
        <f>[4]Output!D116</f>
        <v>0</v>
      </c>
      <c r="R95" s="8">
        <f>[4]Output!E116</f>
        <v>0</v>
      </c>
      <c r="S95" s="22">
        <f t="shared" si="38"/>
        <v>0</v>
      </c>
      <c r="T95" s="22">
        <f t="shared" si="38"/>
        <v>0</v>
      </c>
      <c r="U95" s="250">
        <f t="shared" si="39"/>
        <v>0</v>
      </c>
      <c r="V95" s="36" t="e">
        <f t="shared" si="33"/>
        <v>#DIV/0!</v>
      </c>
      <c r="W95" s="36" t="e">
        <f t="shared" si="33"/>
        <v>#DIV/0!</v>
      </c>
      <c r="X95" s="357">
        <f>[4]Output!K116</f>
        <v>0</v>
      </c>
      <c r="Y95" s="357">
        <f>[4]Output!L116</f>
        <v>0</v>
      </c>
      <c r="AA95" s="33">
        <v>21</v>
      </c>
      <c r="AC95" s="5">
        <f>[2]Output!B116</f>
        <v>0</v>
      </c>
      <c r="AD95" s="5">
        <f>[2]Output!C116</f>
        <v>0</v>
      </c>
      <c r="AE95" s="8">
        <f>[2]Output!D116</f>
        <v>0</v>
      </c>
      <c r="AF95" s="8">
        <f>[2]Output!E116</f>
        <v>0</v>
      </c>
      <c r="AG95" s="22">
        <f t="shared" si="40"/>
        <v>0</v>
      </c>
      <c r="AH95" s="22">
        <f t="shared" si="40"/>
        <v>0</v>
      </c>
      <c r="AI95" s="250">
        <f t="shared" si="41"/>
        <v>0</v>
      </c>
      <c r="AJ95" s="36" t="e">
        <f t="shared" si="34"/>
        <v>#DIV/0!</v>
      </c>
      <c r="AK95" s="36" t="e">
        <f t="shared" si="34"/>
        <v>#DIV/0!</v>
      </c>
      <c r="AL95" s="357">
        <f>[2]Output!K116</f>
        <v>0</v>
      </c>
      <c r="AM95" s="357">
        <f>[2]Output!L116</f>
        <v>0</v>
      </c>
      <c r="AO95" s="5">
        <f>[5]Output!B116</f>
        <v>0</v>
      </c>
      <c r="AP95" s="5">
        <f>[5]Output!C116</f>
        <v>0</v>
      </c>
      <c r="AQ95" s="8">
        <f>[5]Output!D116</f>
        <v>0</v>
      </c>
      <c r="AR95" s="8">
        <f>[5]Output!E116</f>
        <v>0</v>
      </c>
      <c r="AS95" s="22">
        <f t="shared" si="42"/>
        <v>0</v>
      </c>
      <c r="AT95" s="22">
        <f t="shared" si="42"/>
        <v>0</v>
      </c>
      <c r="AU95" s="250">
        <f t="shared" si="43"/>
        <v>0</v>
      </c>
      <c r="AV95" s="36" t="e">
        <f t="shared" si="35"/>
        <v>#DIV/0!</v>
      </c>
      <c r="AW95" s="36" t="e">
        <f t="shared" si="35"/>
        <v>#DIV/0!</v>
      </c>
      <c r="AX95" s="357">
        <f>[5]Output!K116</f>
        <v>0</v>
      </c>
      <c r="AY95" s="357">
        <f>[5]Output!L116</f>
        <v>0</v>
      </c>
      <c r="BE95" s="22"/>
      <c r="BF95" s="22"/>
      <c r="BG95" s="250"/>
      <c r="BH95" s="36"/>
      <c r="BI95" s="36"/>
    </row>
    <row r="96" spans="1:63" x14ac:dyDescent="0.25">
      <c r="A96" s="33">
        <v>22</v>
      </c>
      <c r="C96" s="5">
        <f>[3]Output!B117</f>
        <v>0</v>
      </c>
      <c r="D96" s="5">
        <f>[3]Output!C117</f>
        <v>0</v>
      </c>
      <c r="E96" s="8">
        <f>[3]Output!D117</f>
        <v>0</v>
      </c>
      <c r="F96" s="8">
        <f>[3]Output!E117</f>
        <v>0</v>
      </c>
      <c r="G96" s="22">
        <f t="shared" si="36"/>
        <v>0</v>
      </c>
      <c r="H96" s="22">
        <f t="shared" si="36"/>
        <v>0</v>
      </c>
      <c r="I96" s="250">
        <f t="shared" si="37"/>
        <v>0</v>
      </c>
      <c r="J96" s="36" t="e">
        <f t="shared" si="32"/>
        <v>#DIV/0!</v>
      </c>
      <c r="K96" s="36" t="e">
        <f t="shared" si="32"/>
        <v>#DIV/0!</v>
      </c>
      <c r="L96" s="357">
        <f>[3]Output!K117</f>
        <v>0</v>
      </c>
      <c r="M96" s="357">
        <f>[3]Output!L117</f>
        <v>0</v>
      </c>
      <c r="O96" s="5">
        <f>[4]Output!B117</f>
        <v>0</v>
      </c>
      <c r="P96" s="5">
        <f>[4]Output!C117</f>
        <v>0</v>
      </c>
      <c r="Q96" s="8">
        <f>[4]Output!D117</f>
        <v>0</v>
      </c>
      <c r="R96" s="8">
        <f>[4]Output!E117</f>
        <v>0</v>
      </c>
      <c r="S96" s="22">
        <f t="shared" si="38"/>
        <v>0</v>
      </c>
      <c r="T96" s="22">
        <f t="shared" si="38"/>
        <v>0</v>
      </c>
      <c r="U96" s="250">
        <f t="shared" si="39"/>
        <v>0</v>
      </c>
      <c r="V96" s="36" t="e">
        <f t="shared" si="33"/>
        <v>#DIV/0!</v>
      </c>
      <c r="W96" s="36" t="e">
        <f t="shared" si="33"/>
        <v>#DIV/0!</v>
      </c>
      <c r="X96" s="357">
        <f>[4]Output!K117</f>
        <v>0</v>
      </c>
      <c r="Y96" s="357">
        <f>[4]Output!L117</f>
        <v>0</v>
      </c>
      <c r="AA96" s="33">
        <v>22</v>
      </c>
      <c r="AC96" s="5">
        <f>[2]Output!B117</f>
        <v>0</v>
      </c>
      <c r="AD96" s="5">
        <f>[2]Output!C117</f>
        <v>0</v>
      </c>
      <c r="AE96" s="8">
        <f>[2]Output!D117</f>
        <v>0</v>
      </c>
      <c r="AF96" s="8">
        <f>[2]Output!E117</f>
        <v>0</v>
      </c>
      <c r="AG96" s="22">
        <f t="shared" si="40"/>
        <v>0</v>
      </c>
      <c r="AH96" s="22">
        <f t="shared" si="40"/>
        <v>0</v>
      </c>
      <c r="AI96" s="250">
        <f t="shared" si="41"/>
        <v>0</v>
      </c>
      <c r="AJ96" s="36" t="e">
        <f t="shared" si="34"/>
        <v>#DIV/0!</v>
      </c>
      <c r="AK96" s="36" t="e">
        <f t="shared" si="34"/>
        <v>#DIV/0!</v>
      </c>
      <c r="AL96" s="357">
        <f>[2]Output!K117</f>
        <v>0</v>
      </c>
      <c r="AM96" s="357">
        <f>[2]Output!L117</f>
        <v>0</v>
      </c>
      <c r="AO96" s="5">
        <f>[5]Output!B117</f>
        <v>0</v>
      </c>
      <c r="AP96" s="5">
        <f>[5]Output!C117</f>
        <v>0</v>
      </c>
      <c r="AQ96" s="8">
        <f>[5]Output!D117</f>
        <v>0</v>
      </c>
      <c r="AR96" s="8">
        <f>[5]Output!E117</f>
        <v>0</v>
      </c>
      <c r="AS96" s="22">
        <f t="shared" si="42"/>
        <v>0</v>
      </c>
      <c r="AT96" s="22">
        <f t="shared" si="42"/>
        <v>0</v>
      </c>
      <c r="AU96" s="250">
        <f t="shared" si="43"/>
        <v>0</v>
      </c>
      <c r="AV96" s="36" t="e">
        <f t="shared" si="35"/>
        <v>#DIV/0!</v>
      </c>
      <c r="AW96" s="36" t="e">
        <f t="shared" si="35"/>
        <v>#DIV/0!</v>
      </c>
      <c r="AX96" s="357">
        <f>[5]Output!K117</f>
        <v>0</v>
      </c>
      <c r="AY96" s="357">
        <f>[5]Output!L117</f>
        <v>0</v>
      </c>
      <c r="BE96" s="22"/>
      <c r="BF96" s="22"/>
      <c r="BG96" s="250"/>
      <c r="BH96" s="36"/>
      <c r="BI96" s="36"/>
    </row>
    <row r="97" spans="1:63" x14ac:dyDescent="0.25">
      <c r="A97" s="33">
        <v>23</v>
      </c>
      <c r="C97" s="15">
        <f>[3]Output!B118</f>
        <v>0</v>
      </c>
      <c r="D97" s="15">
        <f>[3]Output!C118</f>
        <v>0</v>
      </c>
      <c r="E97" s="16">
        <f>[3]Output!D118</f>
        <v>0</v>
      </c>
      <c r="F97" s="16">
        <f>[3]Output!E118</f>
        <v>0</v>
      </c>
      <c r="G97" s="22">
        <f t="shared" si="36"/>
        <v>0</v>
      </c>
      <c r="H97" s="22">
        <f t="shared" si="36"/>
        <v>0</v>
      </c>
      <c r="I97" s="250">
        <f t="shared" si="37"/>
        <v>0</v>
      </c>
      <c r="J97" s="36" t="e">
        <f t="shared" si="32"/>
        <v>#DIV/0!</v>
      </c>
      <c r="K97" s="36" t="e">
        <f t="shared" si="32"/>
        <v>#DIV/0!</v>
      </c>
      <c r="L97" s="362">
        <f>[3]Output!K118</f>
        <v>0</v>
      </c>
      <c r="M97" s="362">
        <f>[3]Output!L118</f>
        <v>0</v>
      </c>
      <c r="O97" s="15">
        <f>[4]Output!B118</f>
        <v>0</v>
      </c>
      <c r="P97" s="15">
        <f>[4]Output!C118</f>
        <v>0</v>
      </c>
      <c r="Q97" s="16">
        <f>[4]Output!D118</f>
        <v>0</v>
      </c>
      <c r="R97" s="16">
        <f>[4]Output!E118</f>
        <v>0</v>
      </c>
      <c r="S97" s="22">
        <f t="shared" si="38"/>
        <v>0</v>
      </c>
      <c r="T97" s="22">
        <f t="shared" si="38"/>
        <v>0</v>
      </c>
      <c r="U97" s="250">
        <f t="shared" si="39"/>
        <v>0</v>
      </c>
      <c r="V97" s="36" t="e">
        <f t="shared" si="33"/>
        <v>#DIV/0!</v>
      </c>
      <c r="W97" s="36" t="e">
        <f t="shared" si="33"/>
        <v>#DIV/0!</v>
      </c>
      <c r="X97" s="362">
        <f>[4]Output!K118</f>
        <v>0</v>
      </c>
      <c r="Y97" s="362">
        <f>[4]Output!L118</f>
        <v>0</v>
      </c>
      <c r="AA97" s="33">
        <v>23</v>
      </c>
      <c r="AC97" s="5">
        <f>[2]Output!B118</f>
        <v>0</v>
      </c>
      <c r="AD97" s="5">
        <f>[2]Output!C118</f>
        <v>0</v>
      </c>
      <c r="AE97" s="8">
        <f>[2]Output!D118</f>
        <v>0</v>
      </c>
      <c r="AF97" s="8">
        <f>[2]Output!E118</f>
        <v>0</v>
      </c>
      <c r="AG97" s="22">
        <f t="shared" si="40"/>
        <v>0</v>
      </c>
      <c r="AH97" s="22">
        <f t="shared" si="40"/>
        <v>0</v>
      </c>
      <c r="AI97" s="250">
        <f t="shared" si="41"/>
        <v>0</v>
      </c>
      <c r="AJ97" s="36" t="e">
        <f t="shared" si="34"/>
        <v>#DIV/0!</v>
      </c>
      <c r="AK97" s="36" t="e">
        <f t="shared" si="34"/>
        <v>#DIV/0!</v>
      </c>
      <c r="AL97" s="357">
        <f>[2]Output!K118</f>
        <v>0</v>
      </c>
      <c r="AM97" s="357">
        <f>[2]Output!L118</f>
        <v>0</v>
      </c>
      <c r="AO97" s="5">
        <f>[5]Output!B118</f>
        <v>0</v>
      </c>
      <c r="AP97" s="5">
        <f>[5]Output!C118</f>
        <v>0</v>
      </c>
      <c r="AQ97" s="8">
        <f>[5]Output!D118</f>
        <v>0</v>
      </c>
      <c r="AR97" s="8">
        <f>[5]Output!E118</f>
        <v>0</v>
      </c>
      <c r="AS97" s="22">
        <f t="shared" si="42"/>
        <v>0</v>
      </c>
      <c r="AT97" s="22">
        <f t="shared" si="42"/>
        <v>0</v>
      </c>
      <c r="AU97" s="250">
        <f t="shared" si="43"/>
        <v>0</v>
      </c>
      <c r="AV97" s="36" t="e">
        <f t="shared" si="35"/>
        <v>#DIV/0!</v>
      </c>
      <c r="AW97" s="36" t="e">
        <f t="shared" si="35"/>
        <v>#DIV/0!</v>
      </c>
      <c r="AX97" s="357">
        <f>[5]Output!K118</f>
        <v>0</v>
      </c>
      <c r="AY97" s="357">
        <f>[5]Output!L118</f>
        <v>0</v>
      </c>
      <c r="BE97" s="22"/>
      <c r="BF97" s="22"/>
      <c r="BG97" s="250"/>
      <c r="BH97" s="36"/>
      <c r="BI97" s="36"/>
    </row>
    <row r="98" spans="1:63" x14ac:dyDescent="0.25">
      <c r="A98" s="33">
        <v>24</v>
      </c>
      <c r="C98" s="7">
        <f>[3]Output!B119</f>
        <v>0</v>
      </c>
      <c r="D98" s="7">
        <f>[3]Output!C119</f>
        <v>0</v>
      </c>
      <c r="E98" s="9">
        <f>[3]Output!D119</f>
        <v>0</v>
      </c>
      <c r="F98" s="9">
        <f>[3]Output!E119</f>
        <v>0</v>
      </c>
      <c r="G98" s="24">
        <f t="shared" si="36"/>
        <v>0</v>
      </c>
      <c r="H98" s="24">
        <f t="shared" si="36"/>
        <v>0</v>
      </c>
      <c r="I98" s="252">
        <f t="shared" si="37"/>
        <v>0</v>
      </c>
      <c r="J98" s="38" t="e">
        <f t="shared" si="32"/>
        <v>#DIV/0!</v>
      </c>
      <c r="K98" s="38" t="e">
        <f t="shared" si="32"/>
        <v>#DIV/0!</v>
      </c>
      <c r="L98" s="360">
        <f>[3]Output!K119</f>
        <v>0</v>
      </c>
      <c r="M98" s="360">
        <f>[3]Output!L119</f>
        <v>0</v>
      </c>
      <c r="O98" s="7">
        <f>[4]Output!B119</f>
        <v>0</v>
      </c>
      <c r="P98" s="7">
        <f>[4]Output!C119</f>
        <v>0</v>
      </c>
      <c r="Q98" s="9">
        <f>[4]Output!D119</f>
        <v>0</v>
      </c>
      <c r="R98" s="9">
        <f>[4]Output!E119</f>
        <v>0</v>
      </c>
      <c r="S98" s="24">
        <f t="shared" si="38"/>
        <v>0</v>
      </c>
      <c r="T98" s="24">
        <f t="shared" si="38"/>
        <v>0</v>
      </c>
      <c r="U98" s="252">
        <f t="shared" si="39"/>
        <v>0</v>
      </c>
      <c r="V98" s="38" t="e">
        <f t="shared" si="33"/>
        <v>#DIV/0!</v>
      </c>
      <c r="W98" s="38" t="e">
        <f t="shared" si="33"/>
        <v>#DIV/0!</v>
      </c>
      <c r="X98" s="360">
        <f>[4]Output!K119</f>
        <v>0</v>
      </c>
      <c r="Y98" s="360">
        <f>[4]Output!L119</f>
        <v>0</v>
      </c>
      <c r="AA98" s="33">
        <v>24</v>
      </c>
      <c r="AC98" s="7">
        <f>[2]Output!B119</f>
        <v>0</v>
      </c>
      <c r="AD98" s="7">
        <f>[2]Output!C119</f>
        <v>0</v>
      </c>
      <c r="AE98" s="9">
        <f>[2]Output!D119</f>
        <v>0</v>
      </c>
      <c r="AF98" s="9">
        <f>[2]Output!E119</f>
        <v>0</v>
      </c>
      <c r="AG98" s="24">
        <f t="shared" si="40"/>
        <v>0</v>
      </c>
      <c r="AH98" s="24">
        <f t="shared" si="40"/>
        <v>0</v>
      </c>
      <c r="AI98" s="252">
        <f t="shared" si="41"/>
        <v>0</v>
      </c>
      <c r="AJ98" s="38" t="e">
        <f t="shared" si="34"/>
        <v>#DIV/0!</v>
      </c>
      <c r="AK98" s="38" t="e">
        <f t="shared" si="34"/>
        <v>#DIV/0!</v>
      </c>
      <c r="AL98" s="360">
        <f>[2]Output!K119</f>
        <v>0</v>
      </c>
      <c r="AM98" s="360">
        <f>[2]Output!L119</f>
        <v>0</v>
      </c>
      <c r="AO98" s="7">
        <f>[5]Output!B119</f>
        <v>0</v>
      </c>
      <c r="AP98" s="7">
        <f>[5]Output!C119</f>
        <v>0</v>
      </c>
      <c r="AQ98" s="9">
        <f>[5]Output!D119</f>
        <v>0</v>
      </c>
      <c r="AR98" s="9">
        <f>[5]Output!E119</f>
        <v>0</v>
      </c>
      <c r="AS98" s="24">
        <f t="shared" si="42"/>
        <v>0</v>
      </c>
      <c r="AT98" s="24">
        <f t="shared" si="42"/>
        <v>0</v>
      </c>
      <c r="AU98" s="252">
        <f t="shared" si="43"/>
        <v>0</v>
      </c>
      <c r="AV98" s="38" t="e">
        <f t="shared" si="35"/>
        <v>#DIV/0!</v>
      </c>
      <c r="AW98" s="38" t="e">
        <f t="shared" si="35"/>
        <v>#DIV/0!</v>
      </c>
      <c r="AX98" s="360">
        <f>[5]Output!Q119</f>
        <v>0</v>
      </c>
      <c r="AY98" s="360">
        <f>[5]Output!R119</f>
        <v>0</v>
      </c>
      <c r="BA98" s="7"/>
      <c r="BB98" s="7"/>
      <c r="BC98" s="9"/>
      <c r="BD98" s="9"/>
      <c r="BE98" s="24"/>
      <c r="BF98" s="24"/>
      <c r="BG98" s="252"/>
      <c r="BH98" s="38"/>
      <c r="BI98" s="38"/>
      <c r="BJ98" s="13"/>
      <c r="BK98" s="13"/>
    </row>
    <row r="99" spans="1:63" x14ac:dyDescent="0.25">
      <c r="A99" s="347" t="s">
        <v>7</v>
      </c>
      <c r="C99" s="5">
        <f t="shared" ref="C99:I99" si="44">SUM(C75:C98)</f>
        <v>0</v>
      </c>
      <c r="D99" s="5">
        <f t="shared" si="44"/>
        <v>0</v>
      </c>
      <c r="E99" s="8">
        <f t="shared" si="44"/>
        <v>0</v>
      </c>
      <c r="F99" s="8">
        <f t="shared" si="44"/>
        <v>0</v>
      </c>
      <c r="G99" s="22">
        <f t="shared" si="44"/>
        <v>0</v>
      </c>
      <c r="H99" s="22">
        <f t="shared" si="44"/>
        <v>0</v>
      </c>
      <c r="I99" s="250">
        <f t="shared" si="44"/>
        <v>0</v>
      </c>
      <c r="J99" s="36" t="e">
        <f t="shared" si="32"/>
        <v>#DIV/0!</v>
      </c>
      <c r="K99" s="36" t="e">
        <f t="shared" si="32"/>
        <v>#DIV/0!</v>
      </c>
      <c r="L99" s="357">
        <f>MAX(L75:L98)</f>
        <v>0</v>
      </c>
      <c r="M99" s="357">
        <f>MAX(M75:M98)</f>
        <v>0</v>
      </c>
      <c r="O99" s="5">
        <f t="shared" ref="O99:U99" si="45">SUM(O75:O98)</f>
        <v>0</v>
      </c>
      <c r="P99" s="5">
        <f t="shared" si="45"/>
        <v>0</v>
      </c>
      <c r="Q99" s="8">
        <f t="shared" si="45"/>
        <v>0</v>
      </c>
      <c r="R99" s="8">
        <f t="shared" si="45"/>
        <v>0</v>
      </c>
      <c r="S99" s="22">
        <f t="shared" si="45"/>
        <v>0</v>
      </c>
      <c r="T99" s="22">
        <f t="shared" si="45"/>
        <v>0</v>
      </c>
      <c r="U99" s="250">
        <f t="shared" si="45"/>
        <v>0</v>
      </c>
      <c r="V99" s="36" t="e">
        <f t="shared" si="33"/>
        <v>#DIV/0!</v>
      </c>
      <c r="W99" s="36" t="e">
        <f t="shared" si="33"/>
        <v>#DIV/0!</v>
      </c>
      <c r="X99" s="357">
        <f>MAX(X75:X98)</f>
        <v>0</v>
      </c>
      <c r="Y99" s="357">
        <f>MAX(Y75:Y98)</f>
        <v>0</v>
      </c>
      <c r="AA99" s="347" t="s">
        <v>7</v>
      </c>
      <c r="AC99" s="5">
        <f t="shared" ref="AC99:AI99" si="46">SUM(AC75:AC98)</f>
        <v>0</v>
      </c>
      <c r="AD99" s="5">
        <f t="shared" si="46"/>
        <v>0</v>
      </c>
      <c r="AE99" s="8">
        <f t="shared" si="46"/>
        <v>0</v>
      </c>
      <c r="AF99" s="8">
        <f t="shared" si="46"/>
        <v>0</v>
      </c>
      <c r="AG99" s="22">
        <f t="shared" si="46"/>
        <v>0</v>
      </c>
      <c r="AH99" s="22">
        <f t="shared" si="46"/>
        <v>0</v>
      </c>
      <c r="AI99" s="250">
        <f t="shared" si="46"/>
        <v>0</v>
      </c>
      <c r="AJ99" s="36" t="e">
        <f t="shared" si="34"/>
        <v>#DIV/0!</v>
      </c>
      <c r="AK99" s="36" t="e">
        <f t="shared" si="34"/>
        <v>#DIV/0!</v>
      </c>
      <c r="AL99" s="357">
        <f>MAX(AL75:AL98)</f>
        <v>0</v>
      </c>
      <c r="AM99" s="357">
        <f>MAX(AM75:AM98)</f>
        <v>0</v>
      </c>
      <c r="AO99" s="5">
        <f t="shared" ref="AO99:AU99" si="47">SUM(AO75:AO98)</f>
        <v>0</v>
      </c>
      <c r="AP99" s="5">
        <f t="shared" si="47"/>
        <v>0</v>
      </c>
      <c r="AQ99" s="8">
        <f t="shared" si="47"/>
        <v>0</v>
      </c>
      <c r="AR99" s="8">
        <f t="shared" si="47"/>
        <v>0</v>
      </c>
      <c r="AS99" s="22">
        <f t="shared" si="47"/>
        <v>0</v>
      </c>
      <c r="AT99" s="22">
        <f t="shared" si="47"/>
        <v>0</v>
      </c>
      <c r="AU99" s="250">
        <f t="shared" si="47"/>
        <v>0</v>
      </c>
      <c r="AV99" s="36" t="e">
        <f t="shared" si="35"/>
        <v>#DIV/0!</v>
      </c>
      <c r="AW99" s="36" t="e">
        <f t="shared" si="35"/>
        <v>#DIV/0!</v>
      </c>
      <c r="AX99" s="357">
        <f>MAX(AX75:AX98)</f>
        <v>0</v>
      </c>
      <c r="AY99" s="357">
        <f>MAX(AY75:AY98)</f>
        <v>0</v>
      </c>
      <c r="BE99" s="22"/>
      <c r="BF99" s="22"/>
      <c r="BG99" s="250"/>
      <c r="BH99" s="36"/>
      <c r="BI99" s="36"/>
    </row>
    <row r="100" spans="1:63" x14ac:dyDescent="0.25">
      <c r="C100" s="27"/>
      <c r="D100" s="27"/>
      <c r="E100" s="28"/>
      <c r="F100" s="28"/>
      <c r="G100" s="28"/>
      <c r="H100" s="28"/>
      <c r="I100" s="29"/>
      <c r="J100" s="29"/>
      <c r="K100" s="29"/>
      <c r="L100" s="354"/>
      <c r="M100" s="354"/>
      <c r="O100" s="27"/>
      <c r="P100" s="27"/>
      <c r="Q100" s="28"/>
      <c r="R100" s="28"/>
      <c r="S100" s="28"/>
      <c r="T100" s="28"/>
      <c r="U100" s="29"/>
      <c r="V100" s="29"/>
      <c r="W100" s="29"/>
      <c r="X100" s="354"/>
      <c r="Y100" s="354"/>
      <c r="AC100" s="27"/>
      <c r="AD100" s="27"/>
      <c r="AE100" s="28"/>
      <c r="AF100" s="28"/>
      <c r="AG100" s="28"/>
      <c r="AH100" s="28"/>
      <c r="AI100" s="29"/>
      <c r="AJ100" s="29"/>
      <c r="AK100" s="29"/>
      <c r="AL100" s="354"/>
      <c r="AM100" s="354"/>
      <c r="AO100" s="27"/>
      <c r="AP100" s="27"/>
      <c r="AQ100" s="28"/>
      <c r="AR100" s="28"/>
      <c r="AS100" s="28"/>
      <c r="AT100" s="28"/>
      <c r="AU100" s="29"/>
      <c r="AV100" s="29"/>
      <c r="AW100" s="29"/>
      <c r="AX100" s="354"/>
      <c r="AY100" s="354"/>
      <c r="BA100" s="27"/>
      <c r="BB100" s="27"/>
      <c r="BC100" s="28"/>
      <c r="BD100" s="28"/>
      <c r="BE100" s="28"/>
      <c r="BF100" s="28"/>
      <c r="BG100" s="29"/>
      <c r="BH100" s="29"/>
      <c r="BI100" s="29"/>
      <c r="BJ100" s="30"/>
      <c r="BK100" s="30"/>
    </row>
    <row r="101" spans="1:63" x14ac:dyDescent="0.25">
      <c r="C101" s="27"/>
      <c r="D101" s="27"/>
      <c r="E101" s="28"/>
      <c r="F101" s="28"/>
      <c r="G101" s="28"/>
      <c r="H101" s="28"/>
      <c r="I101" s="29"/>
      <c r="J101" s="29"/>
      <c r="K101" s="29"/>
      <c r="L101" s="354"/>
      <c r="M101" s="354"/>
      <c r="O101" s="27"/>
      <c r="P101" s="27"/>
      <c r="Q101" s="28"/>
      <c r="R101" s="28"/>
      <c r="S101" s="28"/>
      <c r="T101" s="28"/>
      <c r="U101" s="29"/>
      <c r="V101" s="29"/>
      <c r="W101" s="29"/>
      <c r="X101" s="354"/>
      <c r="Y101" s="354"/>
      <c r="AC101" s="27"/>
      <c r="AD101" s="27"/>
      <c r="AE101" s="28"/>
      <c r="AF101" s="28"/>
      <c r="AG101" s="28"/>
      <c r="AH101" s="28"/>
      <c r="AI101" s="29"/>
      <c r="AJ101" s="29"/>
      <c r="AK101" s="29"/>
      <c r="AL101" s="354"/>
      <c r="AM101" s="354"/>
      <c r="AO101" s="27"/>
      <c r="AP101" s="27"/>
      <c r="AQ101" s="28"/>
      <c r="AR101" s="28"/>
      <c r="AS101" s="28"/>
      <c r="AT101" s="28"/>
      <c r="AU101" s="29"/>
      <c r="AV101" s="29"/>
      <c r="AW101" s="29"/>
      <c r="AX101" s="354"/>
      <c r="AY101" s="354"/>
      <c r="BA101" s="27"/>
      <c r="BB101" s="27"/>
      <c r="BC101" s="28"/>
      <c r="BD101" s="28"/>
      <c r="BE101" s="28"/>
      <c r="BF101" s="28"/>
      <c r="BG101" s="29"/>
      <c r="BH101" s="29"/>
      <c r="BI101" s="29"/>
      <c r="BJ101" s="30"/>
      <c r="BK101" s="30"/>
    </row>
    <row r="102" spans="1:63" ht="18" x14ac:dyDescent="0.25">
      <c r="A102" s="32" t="s">
        <v>0</v>
      </c>
      <c r="C102" s="18">
        <v>4</v>
      </c>
      <c r="D102" s="370">
        <f>[2]Output!$B$136</f>
        <v>0</v>
      </c>
      <c r="E102" s="370"/>
      <c r="F102" s="370"/>
      <c r="G102" s="370"/>
      <c r="H102" s="370"/>
      <c r="I102" s="370"/>
      <c r="J102" s="370"/>
      <c r="K102" s="370"/>
      <c r="L102" s="370"/>
      <c r="M102" s="370"/>
      <c r="O102" s="18">
        <f>C102</f>
        <v>4</v>
      </c>
      <c r="P102" s="367">
        <f>D102</f>
        <v>0</v>
      </c>
      <c r="Q102" s="367"/>
      <c r="R102" s="367"/>
      <c r="S102" s="367"/>
      <c r="T102" s="367"/>
      <c r="U102" s="367"/>
      <c r="V102" s="367"/>
      <c r="W102" s="367"/>
      <c r="X102" s="367"/>
      <c r="Y102" s="367"/>
      <c r="AA102" s="32" t="s">
        <v>0</v>
      </c>
      <c r="AC102" s="14">
        <f>O102</f>
        <v>4</v>
      </c>
      <c r="AD102" s="367">
        <f>P102</f>
        <v>0</v>
      </c>
      <c r="AE102" s="367"/>
      <c r="AF102" s="367"/>
      <c r="AG102" s="367"/>
      <c r="AH102" s="367"/>
      <c r="AI102" s="367"/>
      <c r="AJ102" s="367"/>
      <c r="AK102" s="367"/>
      <c r="AL102" s="367"/>
      <c r="AM102" s="367"/>
      <c r="AO102" s="14">
        <f>AC102</f>
        <v>4</v>
      </c>
      <c r="AP102" s="367">
        <f>AD102</f>
        <v>0</v>
      </c>
      <c r="AQ102" s="367"/>
      <c r="AR102" s="367"/>
      <c r="AS102" s="367"/>
      <c r="AT102" s="367"/>
      <c r="AU102" s="367"/>
      <c r="AV102" s="367"/>
      <c r="AW102" s="367"/>
      <c r="AX102" s="367"/>
      <c r="AY102" s="367"/>
      <c r="BA102" s="14"/>
      <c r="BB102" s="367"/>
      <c r="BC102" s="367"/>
      <c r="BD102" s="367"/>
      <c r="BE102" s="367"/>
      <c r="BF102" s="367"/>
      <c r="BG102" s="367"/>
      <c r="BH102" s="367"/>
      <c r="BI102" s="367"/>
      <c r="BJ102" s="367"/>
      <c r="BK102" s="367"/>
    </row>
    <row r="103" spans="1:63" ht="15.75" thickBot="1" x14ac:dyDescent="0.3">
      <c r="C103" s="371" t="s">
        <v>1</v>
      </c>
      <c r="D103" s="372"/>
      <c r="E103" s="372"/>
      <c r="F103" s="372"/>
      <c r="G103" s="372"/>
      <c r="H103" s="372"/>
      <c r="I103" s="372"/>
      <c r="J103" s="372"/>
      <c r="K103" s="373"/>
      <c r="L103" s="385" t="s">
        <v>159</v>
      </c>
      <c r="M103" s="386"/>
      <c r="O103" s="371" t="s">
        <v>1</v>
      </c>
      <c r="P103" s="372"/>
      <c r="Q103" s="372"/>
      <c r="R103" s="372"/>
      <c r="S103" s="372"/>
      <c r="T103" s="372"/>
      <c r="U103" s="372"/>
      <c r="V103" s="372"/>
      <c r="W103" s="373"/>
      <c r="X103" s="385" t="s">
        <v>159</v>
      </c>
      <c r="Y103" s="386"/>
      <c r="AC103" s="371" t="s">
        <v>1</v>
      </c>
      <c r="AD103" s="372"/>
      <c r="AE103" s="372"/>
      <c r="AF103" s="372"/>
      <c r="AG103" s="372"/>
      <c r="AH103" s="372"/>
      <c r="AI103" s="372"/>
      <c r="AJ103" s="372"/>
      <c r="AK103" s="373"/>
      <c r="AL103" s="385" t="s">
        <v>159</v>
      </c>
      <c r="AM103" s="386"/>
      <c r="AO103" s="371" t="s">
        <v>1</v>
      </c>
      <c r="AP103" s="372"/>
      <c r="AQ103" s="372"/>
      <c r="AR103" s="372"/>
      <c r="AS103" s="372"/>
      <c r="AT103" s="372"/>
      <c r="AU103" s="372"/>
      <c r="AV103" s="372"/>
      <c r="AW103" s="373"/>
      <c r="AX103" s="385" t="s">
        <v>159</v>
      </c>
      <c r="AY103" s="386"/>
      <c r="BA103" s="371"/>
      <c r="BB103" s="372"/>
      <c r="BC103" s="372"/>
      <c r="BD103" s="372"/>
      <c r="BE103" s="372"/>
      <c r="BF103" s="372"/>
      <c r="BG103" s="372"/>
      <c r="BH103" s="372"/>
      <c r="BI103" s="373"/>
      <c r="BJ103" s="376"/>
      <c r="BK103" s="377"/>
    </row>
    <row r="104" spans="1:63" ht="15" customHeight="1" x14ac:dyDescent="0.25">
      <c r="A104" s="347" t="s">
        <v>9</v>
      </c>
      <c r="C104" s="378" t="s">
        <v>12</v>
      </c>
      <c r="D104" s="378"/>
      <c r="E104" s="374" t="s">
        <v>11</v>
      </c>
      <c r="F104" s="374"/>
      <c r="G104" s="366" t="s">
        <v>3</v>
      </c>
      <c r="H104" s="366"/>
      <c r="I104" s="366"/>
      <c r="J104" s="374" t="s">
        <v>11</v>
      </c>
      <c r="K104" s="374"/>
      <c r="L104" s="374"/>
      <c r="M104" s="374"/>
      <c r="O104" s="378" t="s">
        <v>12</v>
      </c>
      <c r="P104" s="378"/>
      <c r="Q104" s="374" t="s">
        <v>11</v>
      </c>
      <c r="R104" s="374"/>
      <c r="S104" s="366" t="s">
        <v>3</v>
      </c>
      <c r="T104" s="366"/>
      <c r="U104" s="366"/>
      <c r="V104" s="374" t="s">
        <v>11</v>
      </c>
      <c r="W104" s="374"/>
      <c r="X104" s="374"/>
      <c r="Y104" s="374"/>
      <c r="AA104" s="347" t="s">
        <v>9</v>
      </c>
      <c r="AC104" s="378" t="s">
        <v>12</v>
      </c>
      <c r="AD104" s="378"/>
      <c r="AE104" s="374" t="s">
        <v>11</v>
      </c>
      <c r="AF104" s="374"/>
      <c r="AG104" s="366" t="s">
        <v>3</v>
      </c>
      <c r="AH104" s="366"/>
      <c r="AI104" s="366"/>
      <c r="AJ104" s="374" t="s">
        <v>11</v>
      </c>
      <c r="AK104" s="374"/>
      <c r="AL104" s="374"/>
      <c r="AM104" s="374"/>
      <c r="AO104" s="378" t="s">
        <v>12</v>
      </c>
      <c r="AP104" s="378"/>
      <c r="AQ104" s="374" t="s">
        <v>11</v>
      </c>
      <c r="AR104" s="374"/>
      <c r="AS104" s="366" t="s">
        <v>3</v>
      </c>
      <c r="AT104" s="366"/>
      <c r="AU104" s="366"/>
      <c r="AV104" s="374" t="s">
        <v>11</v>
      </c>
      <c r="AW104" s="374"/>
      <c r="AX104" s="374"/>
      <c r="AY104" s="374"/>
      <c r="BA104" s="378"/>
      <c r="BB104" s="378"/>
      <c r="BC104" s="374"/>
      <c r="BD104" s="374"/>
      <c r="BE104" s="366"/>
      <c r="BF104" s="366"/>
      <c r="BG104" s="366"/>
      <c r="BH104" s="374"/>
      <c r="BI104" s="374"/>
      <c r="BJ104" s="374"/>
      <c r="BK104" s="374"/>
    </row>
    <row r="105" spans="1:63" x14ac:dyDescent="0.25">
      <c r="A105" s="3" t="s">
        <v>10</v>
      </c>
      <c r="C105" s="379" t="s">
        <v>2</v>
      </c>
      <c r="D105" s="379"/>
      <c r="E105" s="380" t="s">
        <v>2</v>
      </c>
      <c r="F105" s="380"/>
      <c r="G105" s="365" t="s">
        <v>2</v>
      </c>
      <c r="H105" s="365"/>
      <c r="I105" s="365"/>
      <c r="J105" s="375" t="s">
        <v>13</v>
      </c>
      <c r="K105" s="375"/>
      <c r="L105" s="355"/>
      <c r="M105" s="355"/>
      <c r="O105" s="379" t="s">
        <v>2</v>
      </c>
      <c r="P105" s="379"/>
      <c r="Q105" s="380" t="s">
        <v>2</v>
      </c>
      <c r="R105" s="380"/>
      <c r="S105" s="365" t="s">
        <v>2</v>
      </c>
      <c r="T105" s="365"/>
      <c r="U105" s="365"/>
      <c r="V105" s="375" t="s">
        <v>13</v>
      </c>
      <c r="W105" s="375"/>
      <c r="X105" s="355"/>
      <c r="Y105" s="355"/>
      <c r="AA105" s="3" t="s">
        <v>10</v>
      </c>
      <c r="AC105" s="379" t="s">
        <v>2</v>
      </c>
      <c r="AD105" s="379"/>
      <c r="AE105" s="380" t="s">
        <v>2</v>
      </c>
      <c r="AF105" s="380"/>
      <c r="AG105" s="365" t="s">
        <v>2</v>
      </c>
      <c r="AH105" s="365"/>
      <c r="AI105" s="365"/>
      <c r="AJ105" s="375" t="s">
        <v>13</v>
      </c>
      <c r="AK105" s="375"/>
      <c r="AL105" s="355"/>
      <c r="AM105" s="355"/>
      <c r="AO105" s="379" t="s">
        <v>2</v>
      </c>
      <c r="AP105" s="379"/>
      <c r="AQ105" s="380" t="s">
        <v>2</v>
      </c>
      <c r="AR105" s="380"/>
      <c r="AS105" s="365" t="s">
        <v>2</v>
      </c>
      <c r="AT105" s="365"/>
      <c r="AU105" s="365"/>
      <c r="AV105" s="375" t="s">
        <v>13</v>
      </c>
      <c r="AW105" s="375"/>
      <c r="AX105" s="355"/>
      <c r="AY105" s="355"/>
      <c r="BA105" s="379"/>
      <c r="BB105" s="379"/>
      <c r="BC105" s="380"/>
      <c r="BD105" s="380"/>
      <c r="BE105" s="365"/>
      <c r="BF105" s="365"/>
      <c r="BG105" s="365"/>
      <c r="BH105" s="375"/>
      <c r="BI105" s="375"/>
      <c r="BJ105" s="11"/>
      <c r="BK105" s="11"/>
    </row>
    <row r="106" spans="1:63" x14ac:dyDescent="0.25">
      <c r="A106" s="1" t="s">
        <v>8</v>
      </c>
      <c r="C106" s="6" t="s">
        <v>4</v>
      </c>
      <c r="D106" s="6" t="s">
        <v>5</v>
      </c>
      <c r="E106" s="4" t="s">
        <v>4</v>
      </c>
      <c r="F106" s="4" t="s">
        <v>5</v>
      </c>
      <c r="G106" s="249" t="s">
        <v>4</v>
      </c>
      <c r="H106" s="249" t="s">
        <v>5</v>
      </c>
      <c r="I106" s="35" t="s">
        <v>2</v>
      </c>
      <c r="J106" s="12" t="s">
        <v>4</v>
      </c>
      <c r="K106" s="12" t="s">
        <v>5</v>
      </c>
      <c r="L106" s="356" t="s">
        <v>4</v>
      </c>
      <c r="M106" s="356" t="s">
        <v>5</v>
      </c>
      <c r="O106" s="6" t="s">
        <v>4</v>
      </c>
      <c r="P106" s="6" t="s">
        <v>5</v>
      </c>
      <c r="Q106" s="4" t="s">
        <v>4</v>
      </c>
      <c r="R106" s="4" t="s">
        <v>5</v>
      </c>
      <c r="S106" s="249" t="s">
        <v>4</v>
      </c>
      <c r="T106" s="249" t="s">
        <v>5</v>
      </c>
      <c r="U106" s="35" t="s">
        <v>2</v>
      </c>
      <c r="V106" s="12" t="s">
        <v>4</v>
      </c>
      <c r="W106" s="12" t="s">
        <v>5</v>
      </c>
      <c r="X106" s="356" t="s">
        <v>4</v>
      </c>
      <c r="Y106" s="356" t="s">
        <v>5</v>
      </c>
      <c r="AA106" s="1" t="s">
        <v>8</v>
      </c>
      <c r="AC106" s="6" t="s">
        <v>4</v>
      </c>
      <c r="AD106" s="6" t="s">
        <v>5</v>
      </c>
      <c r="AE106" s="4" t="s">
        <v>4</v>
      </c>
      <c r="AF106" s="4" t="s">
        <v>5</v>
      </c>
      <c r="AG106" s="249" t="s">
        <v>4</v>
      </c>
      <c r="AH106" s="249" t="s">
        <v>5</v>
      </c>
      <c r="AI106" s="35" t="s">
        <v>2</v>
      </c>
      <c r="AJ106" s="12" t="s">
        <v>4</v>
      </c>
      <c r="AK106" s="12" t="s">
        <v>5</v>
      </c>
      <c r="AL106" s="356" t="s">
        <v>4</v>
      </c>
      <c r="AM106" s="356" t="s">
        <v>5</v>
      </c>
      <c r="AO106" s="6" t="s">
        <v>4</v>
      </c>
      <c r="AP106" s="6" t="s">
        <v>5</v>
      </c>
      <c r="AQ106" s="4" t="s">
        <v>4</v>
      </c>
      <c r="AR106" s="4" t="s">
        <v>5</v>
      </c>
      <c r="AS106" s="249" t="s">
        <v>4</v>
      </c>
      <c r="AT106" s="249" t="s">
        <v>5</v>
      </c>
      <c r="AU106" s="35" t="s">
        <v>2</v>
      </c>
      <c r="AV106" s="12" t="s">
        <v>4</v>
      </c>
      <c r="AW106" s="12" t="s">
        <v>5</v>
      </c>
      <c r="AX106" s="356" t="s">
        <v>4</v>
      </c>
      <c r="AY106" s="356" t="s">
        <v>5</v>
      </c>
      <c r="BA106" s="6"/>
      <c r="BB106" s="6"/>
      <c r="BC106" s="4"/>
      <c r="BD106" s="4"/>
      <c r="BE106" s="249"/>
      <c r="BF106" s="249"/>
      <c r="BG106" s="35"/>
      <c r="BH106" s="12"/>
      <c r="BI106" s="12"/>
      <c r="BJ106" s="12"/>
      <c r="BK106" s="12"/>
    </row>
    <row r="107" spans="1:63" x14ac:dyDescent="0.25">
      <c r="A107" s="33">
        <v>1</v>
      </c>
      <c r="C107" s="5">
        <f>[3]Output!B141</f>
        <v>0</v>
      </c>
      <c r="D107" s="5">
        <f>[3]Output!C141</f>
        <v>0</v>
      </c>
      <c r="E107" s="8">
        <f>[3]Output!D141</f>
        <v>0</v>
      </c>
      <c r="F107" s="8">
        <f>[3]Output!E141</f>
        <v>0</v>
      </c>
      <c r="G107" s="22">
        <f>C107+E107</f>
        <v>0</v>
      </c>
      <c r="H107" s="22">
        <f>D107+F107</f>
        <v>0</v>
      </c>
      <c r="I107" s="250">
        <f>H107+G107</f>
        <v>0</v>
      </c>
      <c r="J107" s="36" t="e">
        <f t="shared" ref="J107:K131" si="48">E107/(C107+E107)</f>
        <v>#DIV/0!</v>
      </c>
      <c r="K107" s="36" t="e">
        <f t="shared" si="48"/>
        <v>#DIV/0!</v>
      </c>
      <c r="L107" s="357">
        <f>[3]Output!K141</f>
        <v>0</v>
      </c>
      <c r="M107" s="357">
        <f>[3]Output!L141</f>
        <v>0</v>
      </c>
      <c r="O107" s="5">
        <f>[4]Output!B141</f>
        <v>0</v>
      </c>
      <c r="P107" s="5">
        <f>[4]Output!C141</f>
        <v>0</v>
      </c>
      <c r="Q107" s="8">
        <f>[4]Output!D141</f>
        <v>0</v>
      </c>
      <c r="R107" s="8">
        <f>[4]Output!E141</f>
        <v>0</v>
      </c>
      <c r="S107" s="22">
        <f>O107+Q107</f>
        <v>0</v>
      </c>
      <c r="T107" s="22">
        <f>P107+R107</f>
        <v>0</v>
      </c>
      <c r="U107" s="250">
        <f>T107+S107</f>
        <v>0</v>
      </c>
      <c r="V107" s="36" t="e">
        <f t="shared" ref="V107:W131" si="49">Q107/(O107+Q107)</f>
        <v>#DIV/0!</v>
      </c>
      <c r="W107" s="36" t="e">
        <f t="shared" si="49"/>
        <v>#DIV/0!</v>
      </c>
      <c r="X107" s="357">
        <f>[4]Output!K141</f>
        <v>0</v>
      </c>
      <c r="Y107" s="357">
        <f>[4]Output!L141</f>
        <v>0</v>
      </c>
      <c r="AA107" s="33">
        <v>1</v>
      </c>
      <c r="AC107" s="5">
        <f>[2]Output!B141</f>
        <v>0</v>
      </c>
      <c r="AD107" s="5">
        <f>[2]Output!C141</f>
        <v>0</v>
      </c>
      <c r="AE107" s="8">
        <f>[2]Output!D141</f>
        <v>0</v>
      </c>
      <c r="AF107" s="8">
        <f>[2]Output!E141</f>
        <v>0</v>
      </c>
      <c r="AG107" s="22">
        <f>AC107+AE107</f>
        <v>0</v>
      </c>
      <c r="AH107" s="22">
        <f>AD107+AF107</f>
        <v>0</v>
      </c>
      <c r="AI107" s="250">
        <f>AH107+AG107</f>
        <v>0</v>
      </c>
      <c r="AJ107" s="36" t="e">
        <f t="shared" ref="AJ107:AK131" si="50">AE107/(AC107+AE107)</f>
        <v>#DIV/0!</v>
      </c>
      <c r="AK107" s="36" t="e">
        <f t="shared" si="50"/>
        <v>#DIV/0!</v>
      </c>
      <c r="AL107" s="357">
        <f>[2]Output!K141</f>
        <v>0</v>
      </c>
      <c r="AM107" s="357">
        <f>[2]Output!L141</f>
        <v>0</v>
      </c>
      <c r="AO107" s="5">
        <f>[5]Output!B141</f>
        <v>0</v>
      </c>
      <c r="AP107" s="5">
        <f>[5]Output!C141</f>
        <v>0</v>
      </c>
      <c r="AQ107" s="8">
        <f>[5]Output!D141</f>
        <v>0</v>
      </c>
      <c r="AR107" s="8">
        <f>[5]Output!E141</f>
        <v>0</v>
      </c>
      <c r="AS107" s="22">
        <f>AO107+AQ107</f>
        <v>0</v>
      </c>
      <c r="AT107" s="22">
        <f>AP107+AR107</f>
        <v>0</v>
      </c>
      <c r="AU107" s="250">
        <f>AT107+AS107</f>
        <v>0</v>
      </c>
      <c r="AV107" s="36" t="e">
        <f t="shared" ref="AV107:AW131" si="51">AQ107/(AO107+AQ107)</f>
        <v>#DIV/0!</v>
      </c>
      <c r="AW107" s="36" t="e">
        <f t="shared" si="51"/>
        <v>#DIV/0!</v>
      </c>
      <c r="AX107" s="357">
        <f>[5]Output!K141</f>
        <v>0</v>
      </c>
      <c r="AY107" s="357">
        <f>[5]Output!L141</f>
        <v>0</v>
      </c>
      <c r="BE107" s="22"/>
      <c r="BF107" s="22"/>
      <c r="BG107" s="250"/>
      <c r="BH107" s="36"/>
      <c r="BI107" s="36"/>
    </row>
    <row r="108" spans="1:63" x14ac:dyDescent="0.25">
      <c r="A108" s="33">
        <v>2</v>
      </c>
      <c r="C108" s="5">
        <f>[3]Output!B142</f>
        <v>0</v>
      </c>
      <c r="D108" s="5">
        <f>[3]Output!C142</f>
        <v>0</v>
      </c>
      <c r="E108" s="8">
        <f>[3]Output!D142</f>
        <v>0</v>
      </c>
      <c r="F108" s="8">
        <f>[3]Output!E142</f>
        <v>0</v>
      </c>
      <c r="G108" s="22">
        <f t="shared" ref="G108:H130" si="52">C108+E108</f>
        <v>0</v>
      </c>
      <c r="H108" s="22">
        <f t="shared" si="52"/>
        <v>0</v>
      </c>
      <c r="I108" s="250">
        <f t="shared" ref="I108:I130" si="53">H108+G108</f>
        <v>0</v>
      </c>
      <c r="J108" s="36" t="e">
        <f t="shared" si="48"/>
        <v>#DIV/0!</v>
      </c>
      <c r="K108" s="36" t="e">
        <f t="shared" si="48"/>
        <v>#DIV/0!</v>
      </c>
      <c r="L108" s="357">
        <f>[3]Output!K142</f>
        <v>0</v>
      </c>
      <c r="M108" s="357">
        <f>[3]Output!L142</f>
        <v>0</v>
      </c>
      <c r="O108" s="5">
        <f>[4]Output!B232</f>
        <v>0</v>
      </c>
      <c r="P108" s="5">
        <f>[4]Output!C232</f>
        <v>0</v>
      </c>
      <c r="Q108" s="8">
        <f>[4]Output!D232</f>
        <v>0</v>
      </c>
      <c r="R108" s="8">
        <f>[4]Output!E232</f>
        <v>0</v>
      </c>
      <c r="S108" s="22">
        <f t="shared" ref="S108:T130" si="54">O108+Q108</f>
        <v>0</v>
      </c>
      <c r="T108" s="22">
        <f t="shared" si="54"/>
        <v>0</v>
      </c>
      <c r="U108" s="250">
        <f t="shared" ref="U108:U130" si="55">T108+S108</f>
        <v>0</v>
      </c>
      <c r="V108" s="36" t="e">
        <f t="shared" si="49"/>
        <v>#DIV/0!</v>
      </c>
      <c r="W108" s="36" t="e">
        <f t="shared" si="49"/>
        <v>#DIV/0!</v>
      </c>
      <c r="X108" s="357">
        <f>[4]Output!K142</f>
        <v>0</v>
      </c>
      <c r="Y108" s="357">
        <f>[4]Output!L142</f>
        <v>0</v>
      </c>
      <c r="AA108" s="33">
        <v>2</v>
      </c>
      <c r="AC108" s="5">
        <f>[2]Output!B142</f>
        <v>0</v>
      </c>
      <c r="AD108" s="5">
        <f>[2]Output!C142</f>
        <v>0</v>
      </c>
      <c r="AE108" s="8">
        <f>[2]Output!D142</f>
        <v>0</v>
      </c>
      <c r="AF108" s="8">
        <f>[2]Output!E142</f>
        <v>0</v>
      </c>
      <c r="AG108" s="22">
        <f t="shared" ref="AG108:AH130" si="56">AC108+AE108</f>
        <v>0</v>
      </c>
      <c r="AH108" s="22">
        <f t="shared" si="56"/>
        <v>0</v>
      </c>
      <c r="AI108" s="250">
        <f t="shared" ref="AI108:AI130" si="57">AH108+AG108</f>
        <v>0</v>
      </c>
      <c r="AJ108" s="36" t="e">
        <f t="shared" si="50"/>
        <v>#DIV/0!</v>
      </c>
      <c r="AK108" s="36" t="e">
        <f t="shared" si="50"/>
        <v>#DIV/0!</v>
      </c>
      <c r="AL108" s="357">
        <f>[2]Output!K142</f>
        <v>0</v>
      </c>
      <c r="AM108" s="357">
        <f>[2]Output!L142</f>
        <v>0</v>
      </c>
      <c r="AO108" s="5">
        <f>[5]Output!B142</f>
        <v>0</v>
      </c>
      <c r="AP108" s="5">
        <f>[5]Output!C142</f>
        <v>0</v>
      </c>
      <c r="AQ108" s="8">
        <f>[5]Output!D142</f>
        <v>0</v>
      </c>
      <c r="AR108" s="8">
        <f>[5]Output!E142</f>
        <v>0</v>
      </c>
      <c r="AS108" s="22">
        <f t="shared" ref="AS108:AT130" si="58">AO108+AQ108</f>
        <v>0</v>
      </c>
      <c r="AT108" s="22">
        <f t="shared" si="58"/>
        <v>0</v>
      </c>
      <c r="AU108" s="250">
        <f t="shared" ref="AU108:AU130" si="59">AT108+AS108</f>
        <v>0</v>
      </c>
      <c r="AV108" s="36" t="e">
        <f t="shared" si="51"/>
        <v>#DIV/0!</v>
      </c>
      <c r="AW108" s="36" t="e">
        <f t="shared" si="51"/>
        <v>#DIV/0!</v>
      </c>
      <c r="AX108" s="357">
        <f>[5]Output!K142</f>
        <v>0</v>
      </c>
      <c r="AY108" s="357">
        <f>[5]Output!L142</f>
        <v>0</v>
      </c>
      <c r="BE108" s="22"/>
      <c r="BF108" s="22"/>
      <c r="BG108" s="250"/>
      <c r="BH108" s="36"/>
      <c r="BI108" s="36"/>
    </row>
    <row r="109" spans="1:63" x14ac:dyDescent="0.25">
      <c r="A109" s="33">
        <v>3</v>
      </c>
      <c r="C109" s="5">
        <f>[3]Output!B143</f>
        <v>0</v>
      </c>
      <c r="D109" s="5">
        <f>[3]Output!C143</f>
        <v>0</v>
      </c>
      <c r="E109" s="8">
        <f>[3]Output!D143</f>
        <v>0</v>
      </c>
      <c r="F109" s="8">
        <f>[3]Output!E143</f>
        <v>0</v>
      </c>
      <c r="G109" s="22">
        <f t="shared" si="52"/>
        <v>0</v>
      </c>
      <c r="H109" s="22">
        <f t="shared" si="52"/>
        <v>0</v>
      </c>
      <c r="I109" s="250">
        <f t="shared" si="53"/>
        <v>0</v>
      </c>
      <c r="J109" s="36" t="e">
        <f t="shared" si="48"/>
        <v>#DIV/0!</v>
      </c>
      <c r="K109" s="36" t="e">
        <f t="shared" si="48"/>
        <v>#DIV/0!</v>
      </c>
      <c r="L109" s="357">
        <f>[3]Output!K143</f>
        <v>0</v>
      </c>
      <c r="M109" s="357">
        <f>[3]Output!L143</f>
        <v>0</v>
      </c>
      <c r="O109" s="5">
        <f>[4]Output!B233</f>
        <v>0</v>
      </c>
      <c r="P109" s="5">
        <f>[4]Output!C233</f>
        <v>0</v>
      </c>
      <c r="Q109" s="8">
        <f>[4]Output!D233</f>
        <v>0</v>
      </c>
      <c r="R109" s="8">
        <f>[4]Output!E233</f>
        <v>0</v>
      </c>
      <c r="S109" s="22">
        <f t="shared" si="54"/>
        <v>0</v>
      </c>
      <c r="T109" s="22">
        <f t="shared" si="54"/>
        <v>0</v>
      </c>
      <c r="U109" s="250">
        <f t="shared" si="55"/>
        <v>0</v>
      </c>
      <c r="V109" s="36" t="e">
        <f t="shared" si="49"/>
        <v>#DIV/0!</v>
      </c>
      <c r="W109" s="36" t="e">
        <f t="shared" si="49"/>
        <v>#DIV/0!</v>
      </c>
      <c r="X109" s="357">
        <f>[4]Output!K143</f>
        <v>0</v>
      </c>
      <c r="Y109" s="357">
        <f>[4]Output!L143</f>
        <v>0</v>
      </c>
      <c r="AA109" s="33">
        <v>3</v>
      </c>
      <c r="AC109" s="5">
        <f>[2]Output!B143</f>
        <v>0</v>
      </c>
      <c r="AD109" s="5">
        <f>[2]Output!C143</f>
        <v>0</v>
      </c>
      <c r="AE109" s="8">
        <f>[2]Output!D143</f>
        <v>0</v>
      </c>
      <c r="AF109" s="8">
        <f>[2]Output!E143</f>
        <v>0</v>
      </c>
      <c r="AG109" s="22">
        <f t="shared" si="56"/>
        <v>0</v>
      </c>
      <c r="AH109" s="22">
        <f t="shared" si="56"/>
        <v>0</v>
      </c>
      <c r="AI109" s="250">
        <f t="shared" si="57"/>
        <v>0</v>
      </c>
      <c r="AJ109" s="36" t="e">
        <f t="shared" si="50"/>
        <v>#DIV/0!</v>
      </c>
      <c r="AK109" s="36" t="e">
        <f t="shared" si="50"/>
        <v>#DIV/0!</v>
      </c>
      <c r="AL109" s="357">
        <f>[2]Output!K143</f>
        <v>0</v>
      </c>
      <c r="AM109" s="357">
        <f>[2]Output!L143</f>
        <v>0</v>
      </c>
      <c r="AO109" s="5">
        <f>[5]Output!B143</f>
        <v>0</v>
      </c>
      <c r="AP109" s="5">
        <f>[5]Output!C143</f>
        <v>0</v>
      </c>
      <c r="AQ109" s="8">
        <f>[5]Output!D143</f>
        <v>0</v>
      </c>
      <c r="AR109" s="8">
        <f>[5]Output!E143</f>
        <v>0</v>
      </c>
      <c r="AS109" s="22">
        <f t="shared" si="58"/>
        <v>0</v>
      </c>
      <c r="AT109" s="22">
        <f t="shared" si="58"/>
        <v>0</v>
      </c>
      <c r="AU109" s="250">
        <f t="shared" si="59"/>
        <v>0</v>
      </c>
      <c r="AV109" s="36" t="e">
        <f t="shared" si="51"/>
        <v>#DIV/0!</v>
      </c>
      <c r="AW109" s="36" t="e">
        <f t="shared" si="51"/>
        <v>#DIV/0!</v>
      </c>
      <c r="AX109" s="357">
        <f>[5]Output!K143</f>
        <v>0</v>
      </c>
      <c r="AY109" s="357">
        <f>[5]Output!L143</f>
        <v>0</v>
      </c>
      <c r="BE109" s="22"/>
      <c r="BF109" s="22"/>
      <c r="BG109" s="250"/>
      <c r="BH109" s="36"/>
      <c r="BI109" s="36"/>
    </row>
    <row r="110" spans="1:63" x14ac:dyDescent="0.25">
      <c r="A110" s="33">
        <v>4</v>
      </c>
      <c r="C110" s="5">
        <f>[3]Output!B144</f>
        <v>0</v>
      </c>
      <c r="D110" s="5">
        <f>[3]Output!C144</f>
        <v>0</v>
      </c>
      <c r="E110" s="8">
        <f>[3]Output!D144</f>
        <v>0</v>
      </c>
      <c r="F110" s="8">
        <f>[3]Output!E144</f>
        <v>0</v>
      </c>
      <c r="G110" s="22">
        <f t="shared" si="52"/>
        <v>0</v>
      </c>
      <c r="H110" s="22">
        <f t="shared" si="52"/>
        <v>0</v>
      </c>
      <c r="I110" s="250">
        <f t="shared" si="53"/>
        <v>0</v>
      </c>
      <c r="J110" s="36" t="e">
        <f t="shared" si="48"/>
        <v>#DIV/0!</v>
      </c>
      <c r="K110" s="36" t="e">
        <f t="shared" si="48"/>
        <v>#DIV/0!</v>
      </c>
      <c r="L110" s="357">
        <f>[3]Output!K144</f>
        <v>0</v>
      </c>
      <c r="M110" s="357">
        <f>[3]Output!L144</f>
        <v>0</v>
      </c>
      <c r="O110" s="5">
        <f>[4]Output!B234</f>
        <v>0</v>
      </c>
      <c r="P110" s="5">
        <f>[4]Output!C234</f>
        <v>0</v>
      </c>
      <c r="Q110" s="8">
        <f>[4]Output!D234</f>
        <v>0</v>
      </c>
      <c r="R110" s="8">
        <f>[4]Output!E234</f>
        <v>0</v>
      </c>
      <c r="S110" s="22">
        <f t="shared" si="54"/>
        <v>0</v>
      </c>
      <c r="T110" s="22">
        <f t="shared" si="54"/>
        <v>0</v>
      </c>
      <c r="U110" s="250">
        <f t="shared" si="55"/>
        <v>0</v>
      </c>
      <c r="V110" s="36" t="e">
        <f t="shared" si="49"/>
        <v>#DIV/0!</v>
      </c>
      <c r="W110" s="36" t="e">
        <f t="shared" si="49"/>
        <v>#DIV/0!</v>
      </c>
      <c r="X110" s="357">
        <f>[4]Output!K144</f>
        <v>0</v>
      </c>
      <c r="Y110" s="357">
        <f>[4]Output!L144</f>
        <v>0</v>
      </c>
      <c r="AA110" s="33">
        <v>4</v>
      </c>
      <c r="AC110" s="5">
        <f>[2]Output!B144</f>
        <v>0</v>
      </c>
      <c r="AD110" s="5">
        <f>[2]Output!C144</f>
        <v>0</v>
      </c>
      <c r="AE110" s="8">
        <f>[2]Output!D144</f>
        <v>0</v>
      </c>
      <c r="AF110" s="8">
        <f>[2]Output!E144</f>
        <v>0</v>
      </c>
      <c r="AG110" s="22">
        <f t="shared" si="56"/>
        <v>0</v>
      </c>
      <c r="AH110" s="22">
        <f t="shared" si="56"/>
        <v>0</v>
      </c>
      <c r="AI110" s="250">
        <f t="shared" si="57"/>
        <v>0</v>
      </c>
      <c r="AJ110" s="36" t="e">
        <f t="shared" si="50"/>
        <v>#DIV/0!</v>
      </c>
      <c r="AK110" s="36" t="e">
        <f t="shared" si="50"/>
        <v>#DIV/0!</v>
      </c>
      <c r="AL110" s="357">
        <f>[2]Output!K144</f>
        <v>0</v>
      </c>
      <c r="AM110" s="357">
        <f>[2]Output!L144</f>
        <v>0</v>
      </c>
      <c r="AO110" s="5">
        <f>[5]Output!B144</f>
        <v>0</v>
      </c>
      <c r="AP110" s="5">
        <f>[5]Output!C144</f>
        <v>0</v>
      </c>
      <c r="AQ110" s="8">
        <f>[5]Output!D144</f>
        <v>0</v>
      </c>
      <c r="AR110" s="8">
        <f>[5]Output!E144</f>
        <v>0</v>
      </c>
      <c r="AS110" s="22">
        <f t="shared" si="58"/>
        <v>0</v>
      </c>
      <c r="AT110" s="22">
        <f t="shared" si="58"/>
        <v>0</v>
      </c>
      <c r="AU110" s="250">
        <f t="shared" si="59"/>
        <v>0</v>
      </c>
      <c r="AV110" s="36" t="e">
        <f t="shared" si="51"/>
        <v>#DIV/0!</v>
      </c>
      <c r="AW110" s="36" t="e">
        <f t="shared" si="51"/>
        <v>#DIV/0!</v>
      </c>
      <c r="AX110" s="357">
        <f>[5]Output!K144</f>
        <v>0</v>
      </c>
      <c r="AY110" s="357">
        <f>[5]Output!L144</f>
        <v>0</v>
      </c>
      <c r="BE110" s="22"/>
      <c r="BF110" s="22"/>
      <c r="BG110" s="250"/>
      <c r="BH110" s="36"/>
      <c r="BI110" s="36"/>
    </row>
    <row r="111" spans="1:63" x14ac:dyDescent="0.25">
      <c r="A111" s="33">
        <v>5</v>
      </c>
      <c r="C111" s="5">
        <f>[3]Output!B145</f>
        <v>0</v>
      </c>
      <c r="D111" s="5">
        <f>[3]Output!C145</f>
        <v>0</v>
      </c>
      <c r="E111" s="8">
        <f>[3]Output!D145</f>
        <v>0</v>
      </c>
      <c r="F111" s="8">
        <f>[3]Output!E145</f>
        <v>0</v>
      </c>
      <c r="G111" s="22">
        <f t="shared" si="52"/>
        <v>0</v>
      </c>
      <c r="H111" s="22">
        <f t="shared" si="52"/>
        <v>0</v>
      </c>
      <c r="I111" s="250">
        <f t="shared" si="53"/>
        <v>0</v>
      </c>
      <c r="J111" s="36" t="e">
        <f t="shared" si="48"/>
        <v>#DIV/0!</v>
      </c>
      <c r="K111" s="36" t="e">
        <f t="shared" si="48"/>
        <v>#DIV/0!</v>
      </c>
      <c r="L111" s="357">
        <f>[3]Output!K145</f>
        <v>0</v>
      </c>
      <c r="M111" s="357">
        <f>[3]Output!L145</f>
        <v>0</v>
      </c>
      <c r="O111" s="5">
        <f>[4]Output!B235</f>
        <v>0</v>
      </c>
      <c r="P111" s="5">
        <f>[4]Output!C235</f>
        <v>0</v>
      </c>
      <c r="Q111" s="8">
        <f>[4]Output!D235</f>
        <v>0</v>
      </c>
      <c r="R111" s="8">
        <f>[4]Output!E235</f>
        <v>0</v>
      </c>
      <c r="S111" s="22">
        <f t="shared" si="54"/>
        <v>0</v>
      </c>
      <c r="T111" s="22">
        <f t="shared" si="54"/>
        <v>0</v>
      </c>
      <c r="U111" s="250">
        <f t="shared" si="55"/>
        <v>0</v>
      </c>
      <c r="V111" s="36" t="e">
        <f t="shared" si="49"/>
        <v>#DIV/0!</v>
      </c>
      <c r="W111" s="36" t="e">
        <f t="shared" si="49"/>
        <v>#DIV/0!</v>
      </c>
      <c r="X111" s="357">
        <f>[4]Output!K145</f>
        <v>0</v>
      </c>
      <c r="Y111" s="357">
        <f>[4]Output!L145</f>
        <v>0</v>
      </c>
      <c r="AA111" s="33">
        <v>5</v>
      </c>
      <c r="AC111" s="5">
        <f>[2]Output!B145</f>
        <v>0</v>
      </c>
      <c r="AD111" s="5">
        <f>[2]Output!C145</f>
        <v>0</v>
      </c>
      <c r="AE111" s="8">
        <f>[2]Output!D145</f>
        <v>0</v>
      </c>
      <c r="AF111" s="8">
        <f>[2]Output!E145</f>
        <v>0</v>
      </c>
      <c r="AG111" s="22">
        <f t="shared" si="56"/>
        <v>0</v>
      </c>
      <c r="AH111" s="22">
        <f t="shared" si="56"/>
        <v>0</v>
      </c>
      <c r="AI111" s="250">
        <f t="shared" si="57"/>
        <v>0</v>
      </c>
      <c r="AJ111" s="36" t="e">
        <f t="shared" si="50"/>
        <v>#DIV/0!</v>
      </c>
      <c r="AK111" s="36" t="e">
        <f t="shared" si="50"/>
        <v>#DIV/0!</v>
      </c>
      <c r="AL111" s="357">
        <f>[2]Output!K145</f>
        <v>0</v>
      </c>
      <c r="AM111" s="357">
        <f>[2]Output!L145</f>
        <v>0</v>
      </c>
      <c r="AO111" s="5">
        <f>[5]Output!B145</f>
        <v>0</v>
      </c>
      <c r="AP111" s="5">
        <f>[5]Output!C145</f>
        <v>0</v>
      </c>
      <c r="AQ111" s="8">
        <f>[5]Output!D145</f>
        <v>0</v>
      </c>
      <c r="AR111" s="8">
        <f>[5]Output!E145</f>
        <v>0</v>
      </c>
      <c r="AS111" s="22">
        <f t="shared" si="58"/>
        <v>0</v>
      </c>
      <c r="AT111" s="22">
        <f t="shared" si="58"/>
        <v>0</v>
      </c>
      <c r="AU111" s="250">
        <f t="shared" si="59"/>
        <v>0</v>
      </c>
      <c r="AV111" s="36" t="e">
        <f t="shared" si="51"/>
        <v>#DIV/0!</v>
      </c>
      <c r="AW111" s="36" t="e">
        <f t="shared" si="51"/>
        <v>#DIV/0!</v>
      </c>
      <c r="AX111" s="357">
        <f>[5]Output!K145</f>
        <v>0</v>
      </c>
      <c r="AY111" s="357">
        <f>[5]Output!L145</f>
        <v>0</v>
      </c>
      <c r="BE111" s="22"/>
      <c r="BF111" s="22"/>
      <c r="BG111" s="250"/>
      <c r="BH111" s="36"/>
      <c r="BI111" s="36"/>
    </row>
    <row r="112" spans="1:63" x14ac:dyDescent="0.25">
      <c r="A112" s="33">
        <v>6</v>
      </c>
      <c r="C112" s="5">
        <f>[3]Output!B146</f>
        <v>0</v>
      </c>
      <c r="D112" s="5">
        <f>[3]Output!C146</f>
        <v>0</v>
      </c>
      <c r="E112" s="8">
        <f>[3]Output!D146</f>
        <v>0</v>
      </c>
      <c r="F112" s="8">
        <f>[3]Output!E146</f>
        <v>0</v>
      </c>
      <c r="G112" s="22">
        <f t="shared" si="52"/>
        <v>0</v>
      </c>
      <c r="H112" s="22">
        <f t="shared" si="52"/>
        <v>0</v>
      </c>
      <c r="I112" s="250">
        <f t="shared" si="53"/>
        <v>0</v>
      </c>
      <c r="J112" s="36" t="e">
        <f t="shared" si="48"/>
        <v>#DIV/0!</v>
      </c>
      <c r="K112" s="36" t="e">
        <f t="shared" si="48"/>
        <v>#DIV/0!</v>
      </c>
      <c r="L112" s="357">
        <f>[3]Output!K146</f>
        <v>0</v>
      </c>
      <c r="M112" s="357">
        <f>[3]Output!L146</f>
        <v>0</v>
      </c>
      <c r="O112" s="5">
        <f>[4]Output!B236</f>
        <v>0</v>
      </c>
      <c r="P112" s="5">
        <f>[4]Output!C236</f>
        <v>0</v>
      </c>
      <c r="Q112" s="8">
        <f>[4]Output!D236</f>
        <v>0</v>
      </c>
      <c r="R112" s="8">
        <f>[4]Output!E236</f>
        <v>0</v>
      </c>
      <c r="S112" s="22">
        <f t="shared" si="54"/>
        <v>0</v>
      </c>
      <c r="T112" s="22">
        <f t="shared" si="54"/>
        <v>0</v>
      </c>
      <c r="U112" s="250">
        <f t="shared" si="55"/>
        <v>0</v>
      </c>
      <c r="V112" s="36" t="e">
        <f t="shared" si="49"/>
        <v>#DIV/0!</v>
      </c>
      <c r="W112" s="36" t="e">
        <f t="shared" si="49"/>
        <v>#DIV/0!</v>
      </c>
      <c r="X112" s="357">
        <f>[4]Output!K146</f>
        <v>0</v>
      </c>
      <c r="Y112" s="357">
        <f>[4]Output!L146</f>
        <v>0</v>
      </c>
      <c r="AA112" s="33">
        <v>6</v>
      </c>
      <c r="AC112" s="5">
        <f>[2]Output!B146</f>
        <v>0</v>
      </c>
      <c r="AD112" s="5">
        <f>[2]Output!C146</f>
        <v>0</v>
      </c>
      <c r="AE112" s="8">
        <f>[2]Output!D146</f>
        <v>0</v>
      </c>
      <c r="AF112" s="8">
        <f>[2]Output!E146</f>
        <v>0</v>
      </c>
      <c r="AG112" s="22">
        <f t="shared" si="56"/>
        <v>0</v>
      </c>
      <c r="AH112" s="22">
        <f t="shared" si="56"/>
        <v>0</v>
      </c>
      <c r="AI112" s="250">
        <f t="shared" si="57"/>
        <v>0</v>
      </c>
      <c r="AJ112" s="36" t="e">
        <f t="shared" si="50"/>
        <v>#DIV/0!</v>
      </c>
      <c r="AK112" s="36" t="e">
        <f t="shared" si="50"/>
        <v>#DIV/0!</v>
      </c>
      <c r="AL112" s="357">
        <f>[2]Output!K146</f>
        <v>0</v>
      </c>
      <c r="AM112" s="357">
        <f>[2]Output!L146</f>
        <v>0</v>
      </c>
      <c r="AO112" s="5">
        <f>[5]Output!B146</f>
        <v>0</v>
      </c>
      <c r="AP112" s="5">
        <f>[5]Output!C146</f>
        <v>0</v>
      </c>
      <c r="AQ112" s="8">
        <f>[5]Output!D146</f>
        <v>0</v>
      </c>
      <c r="AR112" s="8">
        <f>[5]Output!E146</f>
        <v>0</v>
      </c>
      <c r="AS112" s="22">
        <f t="shared" si="58"/>
        <v>0</v>
      </c>
      <c r="AT112" s="22">
        <f t="shared" si="58"/>
        <v>0</v>
      </c>
      <c r="AU112" s="250">
        <f t="shared" si="59"/>
        <v>0</v>
      </c>
      <c r="AV112" s="36" t="e">
        <f t="shared" si="51"/>
        <v>#DIV/0!</v>
      </c>
      <c r="AW112" s="36" t="e">
        <f t="shared" si="51"/>
        <v>#DIV/0!</v>
      </c>
      <c r="AX112" s="357">
        <f>[5]Output!K146</f>
        <v>0</v>
      </c>
      <c r="AY112" s="357">
        <f>[5]Output!L146</f>
        <v>0</v>
      </c>
      <c r="BE112" s="22"/>
      <c r="BF112" s="22"/>
      <c r="BG112" s="250"/>
      <c r="BH112" s="36"/>
      <c r="BI112" s="36"/>
    </row>
    <row r="113" spans="1:63" x14ac:dyDescent="0.25">
      <c r="A113" s="33">
        <v>7</v>
      </c>
      <c r="C113" s="5">
        <f>[3]Output!B147</f>
        <v>0</v>
      </c>
      <c r="D113" s="5">
        <f>[3]Output!C147</f>
        <v>0</v>
      </c>
      <c r="E113" s="8">
        <f>[3]Output!D147</f>
        <v>0</v>
      </c>
      <c r="F113" s="8">
        <f>[3]Output!E147</f>
        <v>0</v>
      </c>
      <c r="G113" s="22">
        <f t="shared" si="52"/>
        <v>0</v>
      </c>
      <c r="H113" s="22">
        <f t="shared" si="52"/>
        <v>0</v>
      </c>
      <c r="I113" s="250">
        <f t="shared" si="53"/>
        <v>0</v>
      </c>
      <c r="J113" s="36" t="e">
        <f t="shared" si="48"/>
        <v>#DIV/0!</v>
      </c>
      <c r="K113" s="36" t="e">
        <f t="shared" si="48"/>
        <v>#DIV/0!</v>
      </c>
      <c r="L113" s="357">
        <f>[3]Output!K147</f>
        <v>0</v>
      </c>
      <c r="M113" s="357">
        <f>[3]Output!L147</f>
        <v>0</v>
      </c>
      <c r="O113" s="5">
        <f>[4]Output!B237</f>
        <v>0</v>
      </c>
      <c r="P113" s="5">
        <f>[4]Output!C237</f>
        <v>0</v>
      </c>
      <c r="Q113" s="8">
        <f>[4]Output!D237</f>
        <v>0</v>
      </c>
      <c r="R113" s="8">
        <f>[4]Output!E237</f>
        <v>0</v>
      </c>
      <c r="S113" s="22">
        <f t="shared" si="54"/>
        <v>0</v>
      </c>
      <c r="T113" s="22">
        <f t="shared" si="54"/>
        <v>0</v>
      </c>
      <c r="U113" s="250">
        <f t="shared" si="55"/>
        <v>0</v>
      </c>
      <c r="V113" s="36" t="e">
        <f t="shared" si="49"/>
        <v>#DIV/0!</v>
      </c>
      <c r="W113" s="36" t="e">
        <f t="shared" si="49"/>
        <v>#DIV/0!</v>
      </c>
      <c r="X113" s="357">
        <f>[4]Output!K147</f>
        <v>0</v>
      </c>
      <c r="Y113" s="357">
        <f>[4]Output!L147</f>
        <v>0</v>
      </c>
      <c r="AA113" s="33">
        <v>7</v>
      </c>
      <c r="AC113" s="5">
        <f>[2]Output!B147</f>
        <v>0</v>
      </c>
      <c r="AD113" s="5">
        <f>[2]Output!C147</f>
        <v>0</v>
      </c>
      <c r="AE113" s="8">
        <f>[2]Output!D147</f>
        <v>0</v>
      </c>
      <c r="AF113" s="8">
        <f>[2]Output!E147</f>
        <v>0</v>
      </c>
      <c r="AG113" s="22">
        <f t="shared" si="56"/>
        <v>0</v>
      </c>
      <c r="AH113" s="22">
        <f t="shared" si="56"/>
        <v>0</v>
      </c>
      <c r="AI113" s="250">
        <f t="shared" si="57"/>
        <v>0</v>
      </c>
      <c r="AJ113" s="36" t="e">
        <f t="shared" si="50"/>
        <v>#DIV/0!</v>
      </c>
      <c r="AK113" s="36" t="e">
        <f t="shared" si="50"/>
        <v>#DIV/0!</v>
      </c>
      <c r="AL113" s="357">
        <f>[2]Output!K147</f>
        <v>0</v>
      </c>
      <c r="AM113" s="357">
        <f>[2]Output!L147</f>
        <v>0</v>
      </c>
      <c r="AO113" s="5">
        <f>[5]Output!B147</f>
        <v>0</v>
      </c>
      <c r="AP113" s="5">
        <f>[5]Output!C147</f>
        <v>0</v>
      </c>
      <c r="AQ113" s="8">
        <f>[5]Output!D147</f>
        <v>0</v>
      </c>
      <c r="AR113" s="8">
        <f>[5]Output!E147</f>
        <v>0</v>
      </c>
      <c r="AS113" s="22">
        <f t="shared" si="58"/>
        <v>0</v>
      </c>
      <c r="AT113" s="22">
        <f t="shared" si="58"/>
        <v>0</v>
      </c>
      <c r="AU113" s="250">
        <f t="shared" si="59"/>
        <v>0</v>
      </c>
      <c r="AV113" s="36" t="e">
        <f t="shared" si="51"/>
        <v>#DIV/0!</v>
      </c>
      <c r="AW113" s="36" t="e">
        <f t="shared" si="51"/>
        <v>#DIV/0!</v>
      </c>
      <c r="AX113" s="357">
        <f>[5]Output!K147</f>
        <v>0</v>
      </c>
      <c r="AY113" s="357">
        <f>[5]Output!L147</f>
        <v>0</v>
      </c>
      <c r="BE113" s="22"/>
      <c r="BF113" s="22"/>
      <c r="BG113" s="250"/>
      <c r="BH113" s="36"/>
      <c r="BI113" s="36"/>
    </row>
    <row r="114" spans="1:63" x14ac:dyDescent="0.25">
      <c r="A114" s="34">
        <v>8</v>
      </c>
      <c r="C114" s="19">
        <f>[3]Output!B148</f>
        <v>0</v>
      </c>
      <c r="D114" s="19">
        <f>[3]Output!C148</f>
        <v>0</v>
      </c>
      <c r="E114" s="20">
        <f>[3]Output!D148</f>
        <v>0</v>
      </c>
      <c r="F114" s="20">
        <f>[3]Output!E148</f>
        <v>0</v>
      </c>
      <c r="G114" s="23">
        <f t="shared" si="52"/>
        <v>0</v>
      </c>
      <c r="H114" s="23">
        <f t="shared" si="52"/>
        <v>0</v>
      </c>
      <c r="I114" s="251">
        <f t="shared" si="53"/>
        <v>0</v>
      </c>
      <c r="J114" s="37" t="e">
        <f t="shared" si="48"/>
        <v>#DIV/0!</v>
      </c>
      <c r="K114" s="37" t="e">
        <f t="shared" si="48"/>
        <v>#DIV/0!</v>
      </c>
      <c r="L114" s="361">
        <f>[3]Output!K148</f>
        <v>0</v>
      </c>
      <c r="M114" s="361">
        <f>[3]Output!L148</f>
        <v>0</v>
      </c>
      <c r="O114" s="19">
        <f>[4]Output!B238</f>
        <v>0</v>
      </c>
      <c r="P114" s="19">
        <f>[4]Output!C238</f>
        <v>0</v>
      </c>
      <c r="Q114" s="20">
        <f>[4]Output!D238</f>
        <v>0</v>
      </c>
      <c r="R114" s="20">
        <f>[4]Output!E238</f>
        <v>0</v>
      </c>
      <c r="S114" s="23">
        <f t="shared" si="54"/>
        <v>0</v>
      </c>
      <c r="T114" s="23">
        <f t="shared" si="54"/>
        <v>0</v>
      </c>
      <c r="U114" s="251">
        <f t="shared" si="55"/>
        <v>0</v>
      </c>
      <c r="V114" s="37" t="e">
        <f t="shared" si="49"/>
        <v>#DIV/0!</v>
      </c>
      <c r="W114" s="37" t="e">
        <f t="shared" si="49"/>
        <v>#DIV/0!</v>
      </c>
      <c r="X114" s="361">
        <f>[4]Output!K148</f>
        <v>0</v>
      </c>
      <c r="Y114" s="361">
        <f>[4]Output!L148</f>
        <v>0</v>
      </c>
      <c r="AA114" s="34">
        <v>8</v>
      </c>
      <c r="AC114" s="19">
        <f>[2]Output!B148</f>
        <v>0</v>
      </c>
      <c r="AD114" s="19">
        <f>[2]Output!C148</f>
        <v>0</v>
      </c>
      <c r="AE114" s="20">
        <f>[2]Output!D148</f>
        <v>0</v>
      </c>
      <c r="AF114" s="20">
        <f>[2]Output!E148</f>
        <v>0</v>
      </c>
      <c r="AG114" s="23">
        <f t="shared" si="56"/>
        <v>0</v>
      </c>
      <c r="AH114" s="23">
        <f t="shared" si="56"/>
        <v>0</v>
      </c>
      <c r="AI114" s="251">
        <f t="shared" si="57"/>
        <v>0</v>
      </c>
      <c r="AJ114" s="37" t="e">
        <f t="shared" si="50"/>
        <v>#DIV/0!</v>
      </c>
      <c r="AK114" s="37" t="e">
        <f t="shared" si="50"/>
        <v>#DIV/0!</v>
      </c>
      <c r="AL114" s="361">
        <f>[2]Output!K148</f>
        <v>0</v>
      </c>
      <c r="AM114" s="361">
        <f>[2]Output!L148</f>
        <v>0</v>
      </c>
      <c r="AO114" s="19">
        <f>[5]Output!B148</f>
        <v>0</v>
      </c>
      <c r="AP114" s="19">
        <f>[5]Output!C148</f>
        <v>0</v>
      </c>
      <c r="AQ114" s="20">
        <f>[5]Output!D148</f>
        <v>0</v>
      </c>
      <c r="AR114" s="20">
        <f>[5]Output!E148</f>
        <v>0</v>
      </c>
      <c r="AS114" s="23">
        <f t="shared" si="58"/>
        <v>0</v>
      </c>
      <c r="AT114" s="23">
        <f t="shared" si="58"/>
        <v>0</v>
      </c>
      <c r="AU114" s="251">
        <f t="shared" si="59"/>
        <v>0</v>
      </c>
      <c r="AV114" s="37" t="e">
        <f t="shared" si="51"/>
        <v>#DIV/0!</v>
      </c>
      <c r="AW114" s="37" t="e">
        <f t="shared" si="51"/>
        <v>#DIV/0!</v>
      </c>
      <c r="AX114" s="361">
        <f>[5]Output!K148</f>
        <v>0</v>
      </c>
      <c r="AY114" s="361">
        <f>[5]Output!L148</f>
        <v>0</v>
      </c>
      <c r="BA114" s="19"/>
      <c r="BB114" s="19"/>
      <c r="BC114" s="20"/>
      <c r="BD114" s="20"/>
      <c r="BE114" s="23"/>
      <c r="BF114" s="23"/>
      <c r="BG114" s="251"/>
      <c r="BH114" s="37"/>
      <c r="BI114" s="37"/>
      <c r="BJ114" s="21"/>
      <c r="BK114" s="21"/>
    </row>
    <row r="115" spans="1:63" x14ac:dyDescent="0.25">
      <c r="A115" s="34">
        <v>9</v>
      </c>
      <c r="C115" s="19">
        <f>[3]Output!B149</f>
        <v>0</v>
      </c>
      <c r="D115" s="19">
        <f>[3]Output!C149</f>
        <v>0</v>
      </c>
      <c r="E115" s="20">
        <f>[3]Output!D149</f>
        <v>0</v>
      </c>
      <c r="F115" s="20">
        <f>[3]Output!E149</f>
        <v>0</v>
      </c>
      <c r="G115" s="23">
        <f t="shared" si="52"/>
        <v>0</v>
      </c>
      <c r="H115" s="23">
        <f t="shared" si="52"/>
        <v>0</v>
      </c>
      <c r="I115" s="251">
        <f t="shared" si="53"/>
        <v>0</v>
      </c>
      <c r="J115" s="37" t="e">
        <f t="shared" si="48"/>
        <v>#DIV/0!</v>
      </c>
      <c r="K115" s="37" t="e">
        <f t="shared" si="48"/>
        <v>#DIV/0!</v>
      </c>
      <c r="L115" s="361">
        <f>[3]Output!K149</f>
        <v>0</v>
      </c>
      <c r="M115" s="361">
        <f>[3]Output!L149</f>
        <v>0</v>
      </c>
      <c r="O115" s="19">
        <f>[4]Output!B239</f>
        <v>0</v>
      </c>
      <c r="P115" s="19">
        <f>[4]Output!C239</f>
        <v>0</v>
      </c>
      <c r="Q115" s="20">
        <f>[4]Output!D239</f>
        <v>0</v>
      </c>
      <c r="R115" s="20">
        <f>[4]Output!E239</f>
        <v>0</v>
      </c>
      <c r="S115" s="23">
        <f t="shared" si="54"/>
        <v>0</v>
      </c>
      <c r="T115" s="23">
        <f t="shared" si="54"/>
        <v>0</v>
      </c>
      <c r="U115" s="251">
        <f t="shared" si="55"/>
        <v>0</v>
      </c>
      <c r="V115" s="37" t="e">
        <f t="shared" si="49"/>
        <v>#DIV/0!</v>
      </c>
      <c r="W115" s="37" t="e">
        <f t="shared" si="49"/>
        <v>#DIV/0!</v>
      </c>
      <c r="X115" s="361">
        <f>[4]Output!K149</f>
        <v>0</v>
      </c>
      <c r="Y115" s="361">
        <f>[4]Output!L149</f>
        <v>0</v>
      </c>
      <c r="AA115" s="34">
        <v>9</v>
      </c>
      <c r="AC115" s="19">
        <f>[2]Output!B149</f>
        <v>0</v>
      </c>
      <c r="AD115" s="19">
        <f>[2]Output!C149</f>
        <v>0</v>
      </c>
      <c r="AE115" s="20">
        <f>[2]Output!D149</f>
        <v>0</v>
      </c>
      <c r="AF115" s="20">
        <f>[2]Output!E149</f>
        <v>0</v>
      </c>
      <c r="AG115" s="23">
        <f t="shared" si="56"/>
        <v>0</v>
      </c>
      <c r="AH115" s="23">
        <f t="shared" si="56"/>
        <v>0</v>
      </c>
      <c r="AI115" s="251">
        <f t="shared" si="57"/>
        <v>0</v>
      </c>
      <c r="AJ115" s="37" t="e">
        <f t="shared" si="50"/>
        <v>#DIV/0!</v>
      </c>
      <c r="AK115" s="37" t="e">
        <f t="shared" si="50"/>
        <v>#DIV/0!</v>
      </c>
      <c r="AL115" s="361">
        <f>[2]Output!K149</f>
        <v>0</v>
      </c>
      <c r="AM115" s="361">
        <f>[2]Output!L149</f>
        <v>0</v>
      </c>
      <c r="AO115" s="19">
        <f>[5]Output!B149</f>
        <v>0</v>
      </c>
      <c r="AP115" s="19">
        <f>[5]Output!C149</f>
        <v>0</v>
      </c>
      <c r="AQ115" s="20">
        <f>[5]Output!D149</f>
        <v>0</v>
      </c>
      <c r="AR115" s="20">
        <f>[5]Output!E149</f>
        <v>0</v>
      </c>
      <c r="AS115" s="23">
        <f t="shared" si="58"/>
        <v>0</v>
      </c>
      <c r="AT115" s="23">
        <f t="shared" si="58"/>
        <v>0</v>
      </c>
      <c r="AU115" s="251">
        <f t="shared" si="59"/>
        <v>0</v>
      </c>
      <c r="AV115" s="37" t="e">
        <f t="shared" si="51"/>
        <v>#DIV/0!</v>
      </c>
      <c r="AW115" s="37" t="e">
        <f t="shared" si="51"/>
        <v>#DIV/0!</v>
      </c>
      <c r="AX115" s="361">
        <f>[5]Output!K149</f>
        <v>0</v>
      </c>
      <c r="AY115" s="361">
        <f>[5]Output!L149</f>
        <v>0</v>
      </c>
      <c r="BA115" s="19"/>
      <c r="BB115" s="19"/>
      <c r="BC115" s="20"/>
      <c r="BD115" s="20"/>
      <c r="BE115" s="23"/>
      <c r="BF115" s="23"/>
      <c r="BG115" s="251"/>
      <c r="BH115" s="37"/>
      <c r="BI115" s="37"/>
      <c r="BJ115" s="21"/>
      <c r="BK115" s="21"/>
    </row>
    <row r="116" spans="1:63" x14ac:dyDescent="0.25">
      <c r="A116" s="34">
        <v>10</v>
      </c>
      <c r="C116" s="19">
        <f>[3]Output!B150</f>
        <v>0</v>
      </c>
      <c r="D116" s="19">
        <f>[3]Output!C150</f>
        <v>0</v>
      </c>
      <c r="E116" s="20">
        <f>[3]Output!D150</f>
        <v>0</v>
      </c>
      <c r="F116" s="20">
        <f>[3]Output!E150</f>
        <v>0</v>
      </c>
      <c r="G116" s="23">
        <f t="shared" si="52"/>
        <v>0</v>
      </c>
      <c r="H116" s="23">
        <f t="shared" si="52"/>
        <v>0</v>
      </c>
      <c r="I116" s="251">
        <f t="shared" si="53"/>
        <v>0</v>
      </c>
      <c r="J116" s="37" t="e">
        <f t="shared" si="48"/>
        <v>#DIV/0!</v>
      </c>
      <c r="K116" s="37" t="e">
        <f t="shared" si="48"/>
        <v>#DIV/0!</v>
      </c>
      <c r="L116" s="361">
        <f>[3]Output!K150</f>
        <v>0</v>
      </c>
      <c r="M116" s="361">
        <f>[3]Output!L150</f>
        <v>0</v>
      </c>
      <c r="O116" s="19">
        <f>[4]Output!B240</f>
        <v>0</v>
      </c>
      <c r="P116" s="19">
        <f>[4]Output!C240</f>
        <v>0</v>
      </c>
      <c r="Q116" s="20">
        <f>[4]Output!D240</f>
        <v>0</v>
      </c>
      <c r="R116" s="20">
        <f>[4]Output!E240</f>
        <v>0</v>
      </c>
      <c r="S116" s="23">
        <f t="shared" si="54"/>
        <v>0</v>
      </c>
      <c r="T116" s="23">
        <f t="shared" si="54"/>
        <v>0</v>
      </c>
      <c r="U116" s="251">
        <f t="shared" si="55"/>
        <v>0</v>
      </c>
      <c r="V116" s="37" t="e">
        <f t="shared" si="49"/>
        <v>#DIV/0!</v>
      </c>
      <c r="W116" s="37" t="e">
        <f t="shared" si="49"/>
        <v>#DIV/0!</v>
      </c>
      <c r="X116" s="361">
        <f>[4]Output!K150</f>
        <v>0</v>
      </c>
      <c r="Y116" s="361">
        <f>[4]Output!L150</f>
        <v>0</v>
      </c>
      <c r="AA116" s="34">
        <v>10</v>
      </c>
      <c r="AC116" s="19">
        <f>[2]Output!B150</f>
        <v>0</v>
      </c>
      <c r="AD116" s="19">
        <f>[2]Output!C150</f>
        <v>0</v>
      </c>
      <c r="AE116" s="20">
        <f>[2]Output!D150</f>
        <v>0</v>
      </c>
      <c r="AF116" s="20">
        <f>[2]Output!E150</f>
        <v>0</v>
      </c>
      <c r="AG116" s="23">
        <f t="shared" si="56"/>
        <v>0</v>
      </c>
      <c r="AH116" s="23">
        <f t="shared" si="56"/>
        <v>0</v>
      </c>
      <c r="AI116" s="251">
        <f t="shared" si="57"/>
        <v>0</v>
      </c>
      <c r="AJ116" s="37" t="e">
        <f t="shared" si="50"/>
        <v>#DIV/0!</v>
      </c>
      <c r="AK116" s="37" t="e">
        <f t="shared" si="50"/>
        <v>#DIV/0!</v>
      </c>
      <c r="AL116" s="361">
        <f>[2]Output!K150</f>
        <v>0</v>
      </c>
      <c r="AM116" s="361">
        <f>[2]Output!L150</f>
        <v>0</v>
      </c>
      <c r="AO116" s="19">
        <f>[5]Output!B150</f>
        <v>0</v>
      </c>
      <c r="AP116" s="19">
        <f>[5]Output!C150</f>
        <v>0</v>
      </c>
      <c r="AQ116" s="20">
        <f>[5]Output!D150</f>
        <v>0</v>
      </c>
      <c r="AR116" s="20">
        <f>[5]Output!E150</f>
        <v>0</v>
      </c>
      <c r="AS116" s="23">
        <f t="shared" si="58"/>
        <v>0</v>
      </c>
      <c r="AT116" s="23">
        <f t="shared" si="58"/>
        <v>0</v>
      </c>
      <c r="AU116" s="251">
        <f t="shared" si="59"/>
        <v>0</v>
      </c>
      <c r="AV116" s="37" t="e">
        <f t="shared" si="51"/>
        <v>#DIV/0!</v>
      </c>
      <c r="AW116" s="37" t="e">
        <f t="shared" si="51"/>
        <v>#DIV/0!</v>
      </c>
      <c r="AX116" s="361">
        <f>[5]Output!K150</f>
        <v>0</v>
      </c>
      <c r="AY116" s="361">
        <f>[5]Output!L150</f>
        <v>0</v>
      </c>
      <c r="BA116" s="19"/>
      <c r="BB116" s="19"/>
      <c r="BC116" s="20"/>
      <c r="BD116" s="20"/>
      <c r="BE116" s="23"/>
      <c r="BF116" s="23"/>
      <c r="BG116" s="251"/>
      <c r="BH116" s="37"/>
      <c r="BI116" s="37"/>
      <c r="BJ116" s="21"/>
      <c r="BK116" s="21"/>
    </row>
    <row r="117" spans="1:63" x14ac:dyDescent="0.25">
      <c r="A117" s="33">
        <v>11</v>
      </c>
      <c r="C117" s="5">
        <f>[3]Output!B151</f>
        <v>0</v>
      </c>
      <c r="D117" s="5">
        <f>[3]Output!C151</f>
        <v>0</v>
      </c>
      <c r="E117" s="8">
        <f>[3]Output!D151</f>
        <v>0</v>
      </c>
      <c r="F117" s="8">
        <f>[3]Output!E151</f>
        <v>0</v>
      </c>
      <c r="G117" s="22">
        <f t="shared" si="52"/>
        <v>0</v>
      </c>
      <c r="H117" s="22">
        <f t="shared" si="52"/>
        <v>0</v>
      </c>
      <c r="I117" s="250">
        <f t="shared" si="53"/>
        <v>0</v>
      </c>
      <c r="J117" s="36" t="e">
        <f t="shared" si="48"/>
        <v>#DIV/0!</v>
      </c>
      <c r="K117" s="36" t="e">
        <f t="shared" si="48"/>
        <v>#DIV/0!</v>
      </c>
      <c r="L117" s="357">
        <f>[3]Output!K151</f>
        <v>0</v>
      </c>
      <c r="M117" s="357">
        <f>[3]Output!L151</f>
        <v>0</v>
      </c>
      <c r="O117" s="5">
        <f>[4]Output!B241</f>
        <v>0</v>
      </c>
      <c r="P117" s="5">
        <f>[4]Output!C241</f>
        <v>0</v>
      </c>
      <c r="Q117" s="8">
        <f>[4]Output!D241</f>
        <v>0</v>
      </c>
      <c r="R117" s="8">
        <f>[4]Output!E241</f>
        <v>0</v>
      </c>
      <c r="S117" s="22">
        <f t="shared" si="54"/>
        <v>0</v>
      </c>
      <c r="T117" s="22">
        <f t="shared" si="54"/>
        <v>0</v>
      </c>
      <c r="U117" s="250">
        <f t="shared" si="55"/>
        <v>0</v>
      </c>
      <c r="V117" s="36" t="e">
        <f t="shared" si="49"/>
        <v>#DIV/0!</v>
      </c>
      <c r="W117" s="36" t="e">
        <f t="shared" si="49"/>
        <v>#DIV/0!</v>
      </c>
      <c r="X117" s="357">
        <f>[4]Output!K151</f>
        <v>0</v>
      </c>
      <c r="Y117" s="357">
        <f>[4]Output!L151</f>
        <v>0</v>
      </c>
      <c r="AA117" s="33">
        <v>11</v>
      </c>
      <c r="AC117" s="5">
        <f>[2]Output!B151</f>
        <v>0</v>
      </c>
      <c r="AD117" s="5">
        <f>[2]Output!C151</f>
        <v>0</v>
      </c>
      <c r="AE117" s="8">
        <f>[2]Output!D151</f>
        <v>0</v>
      </c>
      <c r="AF117" s="8">
        <f>[2]Output!E151</f>
        <v>0</v>
      </c>
      <c r="AG117" s="22">
        <f t="shared" si="56"/>
        <v>0</v>
      </c>
      <c r="AH117" s="22">
        <f t="shared" si="56"/>
        <v>0</v>
      </c>
      <c r="AI117" s="250">
        <f t="shared" si="57"/>
        <v>0</v>
      </c>
      <c r="AJ117" s="36" t="e">
        <f t="shared" si="50"/>
        <v>#DIV/0!</v>
      </c>
      <c r="AK117" s="36" t="e">
        <f t="shared" si="50"/>
        <v>#DIV/0!</v>
      </c>
      <c r="AL117" s="357">
        <f>[2]Output!K151</f>
        <v>0</v>
      </c>
      <c r="AM117" s="357">
        <f>[2]Output!L151</f>
        <v>0</v>
      </c>
      <c r="AO117" s="5">
        <f>[5]Output!B151</f>
        <v>0</v>
      </c>
      <c r="AP117" s="5">
        <f>[5]Output!C151</f>
        <v>0</v>
      </c>
      <c r="AQ117" s="8">
        <f>[5]Output!D151</f>
        <v>0</v>
      </c>
      <c r="AR117" s="8">
        <f>[5]Output!E151</f>
        <v>0</v>
      </c>
      <c r="AS117" s="22">
        <f t="shared" si="58"/>
        <v>0</v>
      </c>
      <c r="AT117" s="22">
        <f t="shared" si="58"/>
        <v>0</v>
      </c>
      <c r="AU117" s="250">
        <f t="shared" si="59"/>
        <v>0</v>
      </c>
      <c r="AV117" s="36" t="e">
        <f t="shared" si="51"/>
        <v>#DIV/0!</v>
      </c>
      <c r="AW117" s="36" t="e">
        <f t="shared" si="51"/>
        <v>#DIV/0!</v>
      </c>
      <c r="AX117" s="357">
        <f>[5]Output!K151</f>
        <v>0</v>
      </c>
      <c r="AY117" s="357">
        <f>[5]Output!L151</f>
        <v>0</v>
      </c>
      <c r="BE117" s="22"/>
      <c r="BF117" s="22"/>
      <c r="BG117" s="250"/>
      <c r="BH117" s="36"/>
      <c r="BI117" s="36"/>
    </row>
    <row r="118" spans="1:63" x14ac:dyDescent="0.25">
      <c r="A118" s="33">
        <v>12</v>
      </c>
      <c r="C118" s="5">
        <f>[3]Output!B152</f>
        <v>0</v>
      </c>
      <c r="D118" s="5">
        <f>[3]Output!C152</f>
        <v>0</v>
      </c>
      <c r="E118" s="8">
        <f>[3]Output!D152</f>
        <v>0</v>
      </c>
      <c r="F118" s="8">
        <f>[3]Output!E152</f>
        <v>0</v>
      </c>
      <c r="G118" s="22">
        <f t="shared" si="52"/>
        <v>0</v>
      </c>
      <c r="H118" s="22">
        <f t="shared" si="52"/>
        <v>0</v>
      </c>
      <c r="I118" s="250">
        <f t="shared" si="53"/>
        <v>0</v>
      </c>
      <c r="J118" s="36" t="e">
        <f t="shared" si="48"/>
        <v>#DIV/0!</v>
      </c>
      <c r="K118" s="36" t="e">
        <f t="shared" si="48"/>
        <v>#DIV/0!</v>
      </c>
      <c r="L118" s="357">
        <f>[3]Output!K152</f>
        <v>0</v>
      </c>
      <c r="M118" s="357">
        <f>[3]Output!L152</f>
        <v>0</v>
      </c>
      <c r="O118" s="5">
        <f>[4]Output!B242</f>
        <v>0</v>
      </c>
      <c r="P118" s="5">
        <f>[4]Output!C242</f>
        <v>0</v>
      </c>
      <c r="Q118" s="8">
        <f>[4]Output!D242</f>
        <v>0</v>
      </c>
      <c r="R118" s="8">
        <f>[4]Output!E242</f>
        <v>0</v>
      </c>
      <c r="S118" s="22">
        <f t="shared" si="54"/>
        <v>0</v>
      </c>
      <c r="T118" s="22">
        <f t="shared" si="54"/>
        <v>0</v>
      </c>
      <c r="U118" s="250">
        <f t="shared" si="55"/>
        <v>0</v>
      </c>
      <c r="V118" s="36" t="e">
        <f t="shared" si="49"/>
        <v>#DIV/0!</v>
      </c>
      <c r="W118" s="36" t="e">
        <f t="shared" si="49"/>
        <v>#DIV/0!</v>
      </c>
      <c r="X118" s="357">
        <f>[4]Output!K152</f>
        <v>0</v>
      </c>
      <c r="Y118" s="357">
        <f>[4]Output!L152</f>
        <v>0</v>
      </c>
      <c r="AA118" s="33">
        <v>12</v>
      </c>
      <c r="AC118" s="5">
        <f>[2]Output!B152</f>
        <v>0</v>
      </c>
      <c r="AD118" s="5">
        <f>[2]Output!C152</f>
        <v>0</v>
      </c>
      <c r="AE118" s="8">
        <f>[2]Output!D152</f>
        <v>0</v>
      </c>
      <c r="AF118" s="8">
        <f>[2]Output!E152</f>
        <v>0</v>
      </c>
      <c r="AG118" s="22">
        <f t="shared" si="56"/>
        <v>0</v>
      </c>
      <c r="AH118" s="22">
        <f t="shared" si="56"/>
        <v>0</v>
      </c>
      <c r="AI118" s="250">
        <f t="shared" si="57"/>
        <v>0</v>
      </c>
      <c r="AJ118" s="36" t="e">
        <f t="shared" si="50"/>
        <v>#DIV/0!</v>
      </c>
      <c r="AK118" s="36" t="e">
        <f t="shared" si="50"/>
        <v>#DIV/0!</v>
      </c>
      <c r="AL118" s="357">
        <f>[2]Output!K152</f>
        <v>0</v>
      </c>
      <c r="AM118" s="357">
        <f>[2]Output!L152</f>
        <v>0</v>
      </c>
      <c r="AO118" s="5">
        <f>[5]Output!B152</f>
        <v>0</v>
      </c>
      <c r="AP118" s="5">
        <f>[5]Output!C152</f>
        <v>0</v>
      </c>
      <c r="AQ118" s="8">
        <f>[5]Output!D152</f>
        <v>0</v>
      </c>
      <c r="AR118" s="8">
        <f>[5]Output!E152</f>
        <v>0</v>
      </c>
      <c r="AS118" s="22">
        <f t="shared" si="58"/>
        <v>0</v>
      </c>
      <c r="AT118" s="22">
        <f t="shared" si="58"/>
        <v>0</v>
      </c>
      <c r="AU118" s="250">
        <f t="shared" si="59"/>
        <v>0</v>
      </c>
      <c r="AV118" s="36" t="e">
        <f t="shared" si="51"/>
        <v>#DIV/0!</v>
      </c>
      <c r="AW118" s="36" t="e">
        <f t="shared" si="51"/>
        <v>#DIV/0!</v>
      </c>
      <c r="AX118" s="357">
        <f>[5]Output!K152</f>
        <v>0</v>
      </c>
      <c r="AY118" s="357">
        <f>[5]Output!L152</f>
        <v>0</v>
      </c>
      <c r="BE118" s="22"/>
      <c r="BF118" s="22"/>
      <c r="BG118" s="250"/>
      <c r="BH118" s="36"/>
      <c r="BI118" s="36"/>
    </row>
    <row r="119" spans="1:63" x14ac:dyDescent="0.25">
      <c r="A119" s="33">
        <v>13</v>
      </c>
      <c r="C119" s="5">
        <f>[3]Output!B153</f>
        <v>0</v>
      </c>
      <c r="D119" s="5">
        <f>[3]Output!C153</f>
        <v>0</v>
      </c>
      <c r="E119" s="8">
        <f>[3]Output!D153</f>
        <v>0</v>
      </c>
      <c r="F119" s="8">
        <f>[3]Output!E153</f>
        <v>0</v>
      </c>
      <c r="G119" s="22">
        <f t="shared" si="52"/>
        <v>0</v>
      </c>
      <c r="H119" s="22">
        <f t="shared" si="52"/>
        <v>0</v>
      </c>
      <c r="I119" s="250">
        <f t="shared" si="53"/>
        <v>0</v>
      </c>
      <c r="J119" s="36" t="e">
        <f t="shared" si="48"/>
        <v>#DIV/0!</v>
      </c>
      <c r="K119" s="36" t="e">
        <f t="shared" si="48"/>
        <v>#DIV/0!</v>
      </c>
      <c r="L119" s="357">
        <f>[3]Output!K153</f>
        <v>0</v>
      </c>
      <c r="M119" s="357">
        <f>[3]Output!L153</f>
        <v>0</v>
      </c>
      <c r="O119" s="5">
        <f>[4]Output!B243</f>
        <v>0</v>
      </c>
      <c r="P119" s="5">
        <f>[4]Output!C243</f>
        <v>0</v>
      </c>
      <c r="Q119" s="8">
        <f>[4]Output!D243</f>
        <v>0</v>
      </c>
      <c r="R119" s="8">
        <f>[4]Output!E243</f>
        <v>0</v>
      </c>
      <c r="S119" s="22">
        <f t="shared" si="54"/>
        <v>0</v>
      </c>
      <c r="T119" s="22">
        <f t="shared" si="54"/>
        <v>0</v>
      </c>
      <c r="U119" s="250">
        <f t="shared" si="55"/>
        <v>0</v>
      </c>
      <c r="V119" s="36" t="e">
        <f t="shared" si="49"/>
        <v>#DIV/0!</v>
      </c>
      <c r="W119" s="36" t="e">
        <f t="shared" si="49"/>
        <v>#DIV/0!</v>
      </c>
      <c r="X119" s="357">
        <f>[4]Output!K153</f>
        <v>0</v>
      </c>
      <c r="Y119" s="357">
        <f>[4]Output!L153</f>
        <v>0</v>
      </c>
      <c r="AA119" s="33">
        <v>13</v>
      </c>
      <c r="AC119" s="5">
        <f>[2]Output!B153</f>
        <v>0</v>
      </c>
      <c r="AD119" s="5">
        <f>[2]Output!C153</f>
        <v>0</v>
      </c>
      <c r="AE119" s="8">
        <f>[2]Output!D153</f>
        <v>0</v>
      </c>
      <c r="AF119" s="8">
        <f>[2]Output!E153</f>
        <v>0</v>
      </c>
      <c r="AG119" s="22">
        <f t="shared" si="56"/>
        <v>0</v>
      </c>
      <c r="AH119" s="22">
        <f t="shared" si="56"/>
        <v>0</v>
      </c>
      <c r="AI119" s="250">
        <f t="shared" si="57"/>
        <v>0</v>
      </c>
      <c r="AJ119" s="36" t="e">
        <f t="shared" si="50"/>
        <v>#DIV/0!</v>
      </c>
      <c r="AK119" s="36" t="e">
        <f t="shared" si="50"/>
        <v>#DIV/0!</v>
      </c>
      <c r="AL119" s="357">
        <f>[2]Output!K153</f>
        <v>0</v>
      </c>
      <c r="AM119" s="357">
        <f>[2]Output!L153</f>
        <v>0</v>
      </c>
      <c r="AO119" s="5">
        <f>[5]Output!B153</f>
        <v>0</v>
      </c>
      <c r="AP119" s="5">
        <f>[5]Output!C153</f>
        <v>0</v>
      </c>
      <c r="AQ119" s="8">
        <f>[5]Output!D153</f>
        <v>0</v>
      </c>
      <c r="AR119" s="8">
        <f>[5]Output!E153</f>
        <v>0</v>
      </c>
      <c r="AS119" s="22">
        <f t="shared" si="58"/>
        <v>0</v>
      </c>
      <c r="AT119" s="22">
        <f t="shared" si="58"/>
        <v>0</v>
      </c>
      <c r="AU119" s="250">
        <f t="shared" si="59"/>
        <v>0</v>
      </c>
      <c r="AV119" s="36" t="e">
        <f t="shared" si="51"/>
        <v>#DIV/0!</v>
      </c>
      <c r="AW119" s="36" t="e">
        <f t="shared" si="51"/>
        <v>#DIV/0!</v>
      </c>
      <c r="AX119" s="357">
        <f>[5]Output!K153</f>
        <v>0</v>
      </c>
      <c r="AY119" s="357">
        <f>[5]Output!L153</f>
        <v>0</v>
      </c>
      <c r="BE119" s="22"/>
      <c r="BF119" s="22"/>
      <c r="BG119" s="250"/>
      <c r="BH119" s="36"/>
      <c r="BI119" s="36"/>
    </row>
    <row r="120" spans="1:63" x14ac:dyDescent="0.25">
      <c r="A120" s="33">
        <v>14</v>
      </c>
      <c r="C120" s="5">
        <f>[3]Output!B154</f>
        <v>0</v>
      </c>
      <c r="D120" s="5">
        <f>[3]Output!C154</f>
        <v>0</v>
      </c>
      <c r="E120" s="8">
        <f>[3]Output!D154</f>
        <v>0</v>
      </c>
      <c r="F120" s="8">
        <f>[3]Output!E154</f>
        <v>0</v>
      </c>
      <c r="G120" s="22">
        <f t="shared" si="52"/>
        <v>0</v>
      </c>
      <c r="H120" s="22">
        <f t="shared" si="52"/>
        <v>0</v>
      </c>
      <c r="I120" s="250">
        <f t="shared" si="53"/>
        <v>0</v>
      </c>
      <c r="J120" s="36" t="e">
        <f t="shared" si="48"/>
        <v>#DIV/0!</v>
      </c>
      <c r="K120" s="36" t="e">
        <f t="shared" si="48"/>
        <v>#DIV/0!</v>
      </c>
      <c r="L120" s="357">
        <f>[3]Output!K154</f>
        <v>0</v>
      </c>
      <c r="M120" s="357">
        <f>[3]Output!L154</f>
        <v>0</v>
      </c>
      <c r="O120" s="5">
        <f>[4]Output!B244</f>
        <v>0</v>
      </c>
      <c r="P120" s="5">
        <f>[4]Output!C244</f>
        <v>0</v>
      </c>
      <c r="Q120" s="8">
        <f>[4]Output!D244</f>
        <v>0</v>
      </c>
      <c r="R120" s="8">
        <f>[4]Output!E244</f>
        <v>0</v>
      </c>
      <c r="S120" s="22">
        <f t="shared" si="54"/>
        <v>0</v>
      </c>
      <c r="T120" s="22">
        <f t="shared" si="54"/>
        <v>0</v>
      </c>
      <c r="U120" s="250">
        <f t="shared" si="55"/>
        <v>0</v>
      </c>
      <c r="V120" s="36" t="e">
        <f t="shared" si="49"/>
        <v>#DIV/0!</v>
      </c>
      <c r="W120" s="36" t="e">
        <f t="shared" si="49"/>
        <v>#DIV/0!</v>
      </c>
      <c r="X120" s="357">
        <f>[4]Output!K154</f>
        <v>0</v>
      </c>
      <c r="Y120" s="357">
        <f>[4]Output!L154</f>
        <v>0</v>
      </c>
      <c r="AA120" s="33">
        <v>14</v>
      </c>
      <c r="AC120" s="5">
        <f>[2]Output!B154</f>
        <v>0</v>
      </c>
      <c r="AD120" s="5">
        <f>[2]Output!C154</f>
        <v>0</v>
      </c>
      <c r="AE120" s="8">
        <f>[2]Output!D154</f>
        <v>0</v>
      </c>
      <c r="AF120" s="8">
        <f>[2]Output!E154</f>
        <v>0</v>
      </c>
      <c r="AG120" s="22">
        <f t="shared" si="56"/>
        <v>0</v>
      </c>
      <c r="AH120" s="22">
        <f t="shared" si="56"/>
        <v>0</v>
      </c>
      <c r="AI120" s="250">
        <f t="shared" si="57"/>
        <v>0</v>
      </c>
      <c r="AJ120" s="36" t="e">
        <f t="shared" si="50"/>
        <v>#DIV/0!</v>
      </c>
      <c r="AK120" s="36" t="e">
        <f t="shared" si="50"/>
        <v>#DIV/0!</v>
      </c>
      <c r="AL120" s="357">
        <f>[2]Output!K154</f>
        <v>0</v>
      </c>
      <c r="AM120" s="357">
        <f>[2]Output!L154</f>
        <v>0</v>
      </c>
      <c r="AO120" s="5">
        <f>[5]Output!B154</f>
        <v>0</v>
      </c>
      <c r="AP120" s="5">
        <f>[5]Output!C154</f>
        <v>0</v>
      </c>
      <c r="AQ120" s="8">
        <f>[5]Output!D154</f>
        <v>0</v>
      </c>
      <c r="AR120" s="8">
        <f>[5]Output!E154</f>
        <v>0</v>
      </c>
      <c r="AS120" s="22">
        <f t="shared" si="58"/>
        <v>0</v>
      </c>
      <c r="AT120" s="22">
        <f t="shared" si="58"/>
        <v>0</v>
      </c>
      <c r="AU120" s="250">
        <f t="shared" si="59"/>
        <v>0</v>
      </c>
      <c r="AV120" s="36" t="e">
        <f t="shared" si="51"/>
        <v>#DIV/0!</v>
      </c>
      <c r="AW120" s="36" t="e">
        <f t="shared" si="51"/>
        <v>#DIV/0!</v>
      </c>
      <c r="AX120" s="357">
        <f>[5]Output!K154</f>
        <v>0</v>
      </c>
      <c r="AY120" s="357">
        <f>[5]Output!L154</f>
        <v>0</v>
      </c>
      <c r="BE120" s="22"/>
      <c r="BF120" s="22"/>
      <c r="BG120" s="250"/>
      <c r="BH120" s="36"/>
      <c r="BI120" s="36"/>
    </row>
    <row r="121" spans="1:63" x14ac:dyDescent="0.25">
      <c r="A121" s="33">
        <v>15</v>
      </c>
      <c r="C121" s="5">
        <f>[3]Output!B155</f>
        <v>0</v>
      </c>
      <c r="D121" s="5">
        <f>[3]Output!C155</f>
        <v>0</v>
      </c>
      <c r="E121" s="8">
        <f>[3]Output!D155</f>
        <v>0</v>
      </c>
      <c r="F121" s="8">
        <f>[3]Output!E155</f>
        <v>0</v>
      </c>
      <c r="G121" s="22">
        <f t="shared" si="52"/>
        <v>0</v>
      </c>
      <c r="H121" s="22">
        <f t="shared" si="52"/>
        <v>0</v>
      </c>
      <c r="I121" s="250">
        <f t="shared" si="53"/>
        <v>0</v>
      </c>
      <c r="J121" s="36" t="e">
        <f t="shared" si="48"/>
        <v>#DIV/0!</v>
      </c>
      <c r="K121" s="36" t="e">
        <f t="shared" si="48"/>
        <v>#DIV/0!</v>
      </c>
      <c r="L121" s="357">
        <f>[3]Output!K155</f>
        <v>0</v>
      </c>
      <c r="M121" s="357">
        <f>[3]Output!L155</f>
        <v>0</v>
      </c>
      <c r="O121" s="5">
        <f>[4]Output!B245</f>
        <v>0</v>
      </c>
      <c r="P121" s="5">
        <f>[4]Output!C245</f>
        <v>0</v>
      </c>
      <c r="Q121" s="8">
        <f>[4]Output!D245</f>
        <v>0</v>
      </c>
      <c r="R121" s="8">
        <f>[4]Output!E245</f>
        <v>0</v>
      </c>
      <c r="S121" s="22">
        <f t="shared" si="54"/>
        <v>0</v>
      </c>
      <c r="T121" s="22">
        <f t="shared" si="54"/>
        <v>0</v>
      </c>
      <c r="U121" s="250">
        <f t="shared" si="55"/>
        <v>0</v>
      </c>
      <c r="V121" s="36" t="e">
        <f t="shared" si="49"/>
        <v>#DIV/0!</v>
      </c>
      <c r="W121" s="36" t="e">
        <f t="shared" si="49"/>
        <v>#DIV/0!</v>
      </c>
      <c r="X121" s="357">
        <f>[4]Output!K155</f>
        <v>0</v>
      </c>
      <c r="Y121" s="357">
        <f>[4]Output!L155</f>
        <v>0</v>
      </c>
      <c r="AA121" s="33">
        <v>15</v>
      </c>
      <c r="AC121" s="5">
        <f>[2]Output!B155</f>
        <v>0</v>
      </c>
      <c r="AD121" s="5">
        <f>[2]Output!C155</f>
        <v>0</v>
      </c>
      <c r="AE121" s="8">
        <f>[2]Output!D155</f>
        <v>0</v>
      </c>
      <c r="AF121" s="8">
        <f>[2]Output!E155</f>
        <v>0</v>
      </c>
      <c r="AG121" s="22">
        <f t="shared" si="56"/>
        <v>0</v>
      </c>
      <c r="AH121" s="22">
        <f t="shared" si="56"/>
        <v>0</v>
      </c>
      <c r="AI121" s="250">
        <f t="shared" si="57"/>
        <v>0</v>
      </c>
      <c r="AJ121" s="36" t="e">
        <f t="shared" si="50"/>
        <v>#DIV/0!</v>
      </c>
      <c r="AK121" s="36" t="e">
        <f t="shared" si="50"/>
        <v>#DIV/0!</v>
      </c>
      <c r="AL121" s="357">
        <f>[2]Output!K155</f>
        <v>0</v>
      </c>
      <c r="AM121" s="357">
        <f>[2]Output!L155</f>
        <v>0</v>
      </c>
      <c r="AO121" s="5">
        <f>[5]Output!B155</f>
        <v>0</v>
      </c>
      <c r="AP121" s="5">
        <f>[5]Output!C155</f>
        <v>0</v>
      </c>
      <c r="AQ121" s="8">
        <f>[5]Output!D155</f>
        <v>0</v>
      </c>
      <c r="AR121" s="8">
        <f>[5]Output!E155</f>
        <v>0</v>
      </c>
      <c r="AS121" s="22">
        <f t="shared" si="58"/>
        <v>0</v>
      </c>
      <c r="AT121" s="22">
        <f t="shared" si="58"/>
        <v>0</v>
      </c>
      <c r="AU121" s="250">
        <f t="shared" si="59"/>
        <v>0</v>
      </c>
      <c r="AV121" s="36" t="e">
        <f t="shared" si="51"/>
        <v>#DIV/0!</v>
      </c>
      <c r="AW121" s="36" t="e">
        <f t="shared" si="51"/>
        <v>#DIV/0!</v>
      </c>
      <c r="AX121" s="357">
        <f>[5]Output!K155</f>
        <v>0</v>
      </c>
      <c r="AY121" s="357">
        <f>[5]Output!L155</f>
        <v>0</v>
      </c>
      <c r="BE121" s="22"/>
      <c r="BF121" s="22"/>
      <c r="BG121" s="250"/>
      <c r="BH121" s="36"/>
      <c r="BI121" s="36"/>
    </row>
    <row r="122" spans="1:63" x14ac:dyDescent="0.25">
      <c r="A122" s="33">
        <v>16</v>
      </c>
      <c r="C122" s="5">
        <f>[3]Output!B156</f>
        <v>0</v>
      </c>
      <c r="D122" s="5">
        <f>[3]Output!C156</f>
        <v>0</v>
      </c>
      <c r="E122" s="8">
        <f>[3]Output!D156</f>
        <v>0</v>
      </c>
      <c r="F122" s="8">
        <f>[3]Output!E156</f>
        <v>0</v>
      </c>
      <c r="G122" s="22">
        <f t="shared" si="52"/>
        <v>0</v>
      </c>
      <c r="H122" s="22">
        <f t="shared" si="52"/>
        <v>0</v>
      </c>
      <c r="I122" s="250">
        <f t="shared" si="53"/>
        <v>0</v>
      </c>
      <c r="J122" s="36" t="e">
        <f t="shared" si="48"/>
        <v>#DIV/0!</v>
      </c>
      <c r="K122" s="36" t="e">
        <f t="shared" si="48"/>
        <v>#DIV/0!</v>
      </c>
      <c r="L122" s="357">
        <f>[3]Output!K156</f>
        <v>0</v>
      </c>
      <c r="M122" s="357">
        <f>[3]Output!L156</f>
        <v>0</v>
      </c>
      <c r="O122" s="5">
        <f>[4]Output!B246</f>
        <v>0</v>
      </c>
      <c r="P122" s="5">
        <f>[4]Output!C246</f>
        <v>0</v>
      </c>
      <c r="Q122" s="8">
        <f>[4]Output!D246</f>
        <v>0</v>
      </c>
      <c r="R122" s="8">
        <f>[4]Output!E246</f>
        <v>0</v>
      </c>
      <c r="S122" s="22">
        <f t="shared" si="54"/>
        <v>0</v>
      </c>
      <c r="T122" s="22">
        <f t="shared" si="54"/>
        <v>0</v>
      </c>
      <c r="U122" s="250">
        <f t="shared" si="55"/>
        <v>0</v>
      </c>
      <c r="V122" s="36" t="e">
        <f t="shared" si="49"/>
        <v>#DIV/0!</v>
      </c>
      <c r="W122" s="36" t="e">
        <f t="shared" si="49"/>
        <v>#DIV/0!</v>
      </c>
      <c r="X122" s="357">
        <f>[4]Output!K156</f>
        <v>0</v>
      </c>
      <c r="Y122" s="357">
        <f>[4]Output!L156</f>
        <v>0</v>
      </c>
      <c r="AA122" s="33">
        <v>16</v>
      </c>
      <c r="AC122" s="5">
        <f>[2]Output!B156</f>
        <v>0</v>
      </c>
      <c r="AD122" s="5">
        <f>[2]Output!C156</f>
        <v>0</v>
      </c>
      <c r="AE122" s="8">
        <f>[2]Output!D156</f>
        <v>0</v>
      </c>
      <c r="AF122" s="8">
        <f>[2]Output!E156</f>
        <v>0</v>
      </c>
      <c r="AG122" s="22">
        <f t="shared" si="56"/>
        <v>0</v>
      </c>
      <c r="AH122" s="22">
        <f t="shared" si="56"/>
        <v>0</v>
      </c>
      <c r="AI122" s="250">
        <f t="shared" si="57"/>
        <v>0</v>
      </c>
      <c r="AJ122" s="36" t="e">
        <f t="shared" si="50"/>
        <v>#DIV/0!</v>
      </c>
      <c r="AK122" s="36" t="e">
        <f t="shared" si="50"/>
        <v>#DIV/0!</v>
      </c>
      <c r="AL122" s="357">
        <f>[2]Output!K156</f>
        <v>0</v>
      </c>
      <c r="AM122" s="357">
        <f>[2]Output!L156</f>
        <v>0</v>
      </c>
      <c r="AO122" s="5">
        <f>[5]Output!B156</f>
        <v>0</v>
      </c>
      <c r="AP122" s="5">
        <f>[5]Output!C156</f>
        <v>0</v>
      </c>
      <c r="AQ122" s="8">
        <f>[5]Output!D156</f>
        <v>0</v>
      </c>
      <c r="AR122" s="8">
        <f>[5]Output!E156</f>
        <v>0</v>
      </c>
      <c r="AS122" s="22">
        <f t="shared" si="58"/>
        <v>0</v>
      </c>
      <c r="AT122" s="22">
        <f t="shared" si="58"/>
        <v>0</v>
      </c>
      <c r="AU122" s="250">
        <f t="shared" si="59"/>
        <v>0</v>
      </c>
      <c r="AV122" s="36" t="e">
        <f t="shared" si="51"/>
        <v>#DIV/0!</v>
      </c>
      <c r="AW122" s="36" t="e">
        <f t="shared" si="51"/>
        <v>#DIV/0!</v>
      </c>
      <c r="AX122" s="357">
        <f>[5]Output!K156</f>
        <v>0</v>
      </c>
      <c r="AY122" s="357">
        <f>[5]Output!L156</f>
        <v>0</v>
      </c>
      <c r="BE122" s="22"/>
      <c r="BF122" s="22"/>
      <c r="BG122" s="250"/>
      <c r="BH122" s="36"/>
      <c r="BI122" s="36"/>
    </row>
    <row r="123" spans="1:63" x14ac:dyDescent="0.25">
      <c r="A123" s="34">
        <v>17</v>
      </c>
      <c r="C123" s="19">
        <f>[3]Output!B157</f>
        <v>0</v>
      </c>
      <c r="D123" s="19">
        <f>[3]Output!C157</f>
        <v>0</v>
      </c>
      <c r="E123" s="20">
        <f>[3]Output!D157</f>
        <v>0</v>
      </c>
      <c r="F123" s="20">
        <f>[3]Output!E157</f>
        <v>0</v>
      </c>
      <c r="G123" s="23">
        <f t="shared" si="52"/>
        <v>0</v>
      </c>
      <c r="H123" s="23">
        <f t="shared" si="52"/>
        <v>0</v>
      </c>
      <c r="I123" s="251">
        <f t="shared" si="53"/>
        <v>0</v>
      </c>
      <c r="J123" s="37" t="e">
        <f t="shared" si="48"/>
        <v>#DIV/0!</v>
      </c>
      <c r="K123" s="37" t="e">
        <f t="shared" si="48"/>
        <v>#DIV/0!</v>
      </c>
      <c r="L123" s="361">
        <f>[3]Output!K157</f>
        <v>0</v>
      </c>
      <c r="M123" s="361">
        <f>[3]Output!L157</f>
        <v>0</v>
      </c>
      <c r="O123" s="19">
        <f>[4]Output!B247</f>
        <v>0</v>
      </c>
      <c r="P123" s="19">
        <f>[4]Output!C247</f>
        <v>0</v>
      </c>
      <c r="Q123" s="20">
        <f>[4]Output!D247</f>
        <v>0</v>
      </c>
      <c r="R123" s="20">
        <f>[4]Output!E247</f>
        <v>0</v>
      </c>
      <c r="S123" s="23">
        <f t="shared" si="54"/>
        <v>0</v>
      </c>
      <c r="T123" s="23">
        <f t="shared" si="54"/>
        <v>0</v>
      </c>
      <c r="U123" s="251">
        <f t="shared" si="55"/>
        <v>0</v>
      </c>
      <c r="V123" s="37" t="e">
        <f t="shared" si="49"/>
        <v>#DIV/0!</v>
      </c>
      <c r="W123" s="37" t="e">
        <f t="shared" si="49"/>
        <v>#DIV/0!</v>
      </c>
      <c r="X123" s="361">
        <f>[4]Output!K157</f>
        <v>0</v>
      </c>
      <c r="Y123" s="361">
        <f>[4]Output!L157</f>
        <v>0</v>
      </c>
      <c r="AA123" s="34">
        <v>17</v>
      </c>
      <c r="AC123" s="19">
        <f>[2]Output!B157</f>
        <v>0</v>
      </c>
      <c r="AD123" s="19">
        <f>[2]Output!C157</f>
        <v>0</v>
      </c>
      <c r="AE123" s="20">
        <f>[2]Output!D157</f>
        <v>0</v>
      </c>
      <c r="AF123" s="20">
        <f>[2]Output!E157</f>
        <v>0</v>
      </c>
      <c r="AG123" s="23">
        <f t="shared" si="56"/>
        <v>0</v>
      </c>
      <c r="AH123" s="23">
        <f t="shared" si="56"/>
        <v>0</v>
      </c>
      <c r="AI123" s="251">
        <f t="shared" si="57"/>
        <v>0</v>
      </c>
      <c r="AJ123" s="37" t="e">
        <f t="shared" si="50"/>
        <v>#DIV/0!</v>
      </c>
      <c r="AK123" s="37" t="e">
        <f t="shared" si="50"/>
        <v>#DIV/0!</v>
      </c>
      <c r="AL123" s="361">
        <f>[2]Output!K157</f>
        <v>0</v>
      </c>
      <c r="AM123" s="361">
        <f>[2]Output!L157</f>
        <v>0</v>
      </c>
      <c r="AO123" s="19">
        <f>[5]Output!B157</f>
        <v>0</v>
      </c>
      <c r="AP123" s="19">
        <f>[5]Output!C157</f>
        <v>0</v>
      </c>
      <c r="AQ123" s="20">
        <f>[5]Output!D157</f>
        <v>0</v>
      </c>
      <c r="AR123" s="20">
        <f>[5]Output!E157</f>
        <v>0</v>
      </c>
      <c r="AS123" s="23">
        <f t="shared" si="58"/>
        <v>0</v>
      </c>
      <c r="AT123" s="23">
        <f t="shared" si="58"/>
        <v>0</v>
      </c>
      <c r="AU123" s="251">
        <f t="shared" si="59"/>
        <v>0</v>
      </c>
      <c r="AV123" s="37" t="e">
        <f t="shared" si="51"/>
        <v>#DIV/0!</v>
      </c>
      <c r="AW123" s="37" t="e">
        <f t="shared" si="51"/>
        <v>#DIV/0!</v>
      </c>
      <c r="AX123" s="361">
        <f>[5]Output!K157</f>
        <v>0</v>
      </c>
      <c r="AY123" s="361">
        <f>[5]Output!L157</f>
        <v>0</v>
      </c>
      <c r="BA123" s="19"/>
      <c r="BB123" s="19"/>
      <c r="BC123" s="20"/>
      <c r="BD123" s="20"/>
      <c r="BE123" s="23"/>
      <c r="BF123" s="23"/>
      <c r="BG123" s="251"/>
      <c r="BH123" s="37"/>
      <c r="BI123" s="37"/>
      <c r="BJ123" s="21"/>
      <c r="BK123" s="21"/>
    </row>
    <row r="124" spans="1:63" x14ac:dyDescent="0.25">
      <c r="A124" s="34">
        <v>18</v>
      </c>
      <c r="C124" s="19">
        <f>[3]Output!B158</f>
        <v>0</v>
      </c>
      <c r="D124" s="19">
        <f>[3]Output!C158</f>
        <v>0</v>
      </c>
      <c r="E124" s="20">
        <f>[3]Output!D158</f>
        <v>0</v>
      </c>
      <c r="F124" s="20">
        <f>[3]Output!E158</f>
        <v>0</v>
      </c>
      <c r="G124" s="23">
        <f t="shared" si="52"/>
        <v>0</v>
      </c>
      <c r="H124" s="23">
        <f t="shared" si="52"/>
        <v>0</v>
      </c>
      <c r="I124" s="251">
        <f t="shared" si="53"/>
        <v>0</v>
      </c>
      <c r="J124" s="37" t="e">
        <f t="shared" si="48"/>
        <v>#DIV/0!</v>
      </c>
      <c r="K124" s="37" t="e">
        <f t="shared" si="48"/>
        <v>#DIV/0!</v>
      </c>
      <c r="L124" s="361">
        <f>[3]Output!K158</f>
        <v>0</v>
      </c>
      <c r="M124" s="361">
        <f>[3]Output!L158</f>
        <v>0</v>
      </c>
      <c r="O124" s="19">
        <f>[4]Output!B248</f>
        <v>0</v>
      </c>
      <c r="P124" s="19">
        <f>[4]Output!C248</f>
        <v>0</v>
      </c>
      <c r="Q124" s="20">
        <f>[4]Output!D248</f>
        <v>0</v>
      </c>
      <c r="R124" s="20">
        <f>[4]Output!E248</f>
        <v>0</v>
      </c>
      <c r="S124" s="23">
        <f t="shared" si="54"/>
        <v>0</v>
      </c>
      <c r="T124" s="23">
        <f t="shared" si="54"/>
        <v>0</v>
      </c>
      <c r="U124" s="251">
        <f t="shared" si="55"/>
        <v>0</v>
      </c>
      <c r="V124" s="37" t="e">
        <f t="shared" si="49"/>
        <v>#DIV/0!</v>
      </c>
      <c r="W124" s="37" t="e">
        <f t="shared" si="49"/>
        <v>#DIV/0!</v>
      </c>
      <c r="X124" s="361">
        <f>[4]Output!K158</f>
        <v>0</v>
      </c>
      <c r="Y124" s="361">
        <f>[4]Output!L158</f>
        <v>0</v>
      </c>
      <c r="AA124" s="34">
        <v>18</v>
      </c>
      <c r="AC124" s="19">
        <f>[2]Output!B158</f>
        <v>0</v>
      </c>
      <c r="AD124" s="19">
        <f>[2]Output!C158</f>
        <v>0</v>
      </c>
      <c r="AE124" s="20">
        <f>[2]Output!D158</f>
        <v>0</v>
      </c>
      <c r="AF124" s="20">
        <f>[2]Output!E158</f>
        <v>0</v>
      </c>
      <c r="AG124" s="23">
        <f t="shared" si="56"/>
        <v>0</v>
      </c>
      <c r="AH124" s="23">
        <f t="shared" si="56"/>
        <v>0</v>
      </c>
      <c r="AI124" s="251">
        <f t="shared" si="57"/>
        <v>0</v>
      </c>
      <c r="AJ124" s="37" t="e">
        <f t="shared" si="50"/>
        <v>#DIV/0!</v>
      </c>
      <c r="AK124" s="37" t="e">
        <f t="shared" si="50"/>
        <v>#DIV/0!</v>
      </c>
      <c r="AL124" s="361">
        <f>[2]Output!K158</f>
        <v>0</v>
      </c>
      <c r="AM124" s="361">
        <f>[2]Output!L158</f>
        <v>0</v>
      </c>
      <c r="AO124" s="19">
        <f>[5]Output!B158</f>
        <v>0</v>
      </c>
      <c r="AP124" s="19">
        <f>[5]Output!C158</f>
        <v>0</v>
      </c>
      <c r="AQ124" s="20">
        <f>[5]Output!D158</f>
        <v>0</v>
      </c>
      <c r="AR124" s="20">
        <f>[5]Output!E158</f>
        <v>0</v>
      </c>
      <c r="AS124" s="23">
        <f t="shared" si="58"/>
        <v>0</v>
      </c>
      <c r="AT124" s="23">
        <f t="shared" si="58"/>
        <v>0</v>
      </c>
      <c r="AU124" s="251">
        <f t="shared" si="59"/>
        <v>0</v>
      </c>
      <c r="AV124" s="37" t="e">
        <f t="shared" si="51"/>
        <v>#DIV/0!</v>
      </c>
      <c r="AW124" s="37" t="e">
        <f t="shared" si="51"/>
        <v>#DIV/0!</v>
      </c>
      <c r="AX124" s="361">
        <f>[5]Output!K158</f>
        <v>0</v>
      </c>
      <c r="AY124" s="361">
        <f>[5]Output!L158</f>
        <v>0</v>
      </c>
      <c r="BA124" s="19"/>
      <c r="BB124" s="19"/>
      <c r="BC124" s="20"/>
      <c r="BD124" s="20"/>
      <c r="BE124" s="23"/>
      <c r="BF124" s="23"/>
      <c r="BG124" s="251"/>
      <c r="BH124" s="37"/>
      <c r="BI124" s="37"/>
      <c r="BJ124" s="21"/>
      <c r="BK124" s="21"/>
    </row>
    <row r="125" spans="1:63" x14ac:dyDescent="0.25">
      <c r="A125" s="34">
        <v>19</v>
      </c>
      <c r="C125" s="19">
        <f>[3]Output!B159</f>
        <v>0</v>
      </c>
      <c r="D125" s="19">
        <f>[3]Output!C159</f>
        <v>0</v>
      </c>
      <c r="E125" s="20">
        <f>[3]Output!D159</f>
        <v>0</v>
      </c>
      <c r="F125" s="20">
        <f>[3]Output!E159</f>
        <v>0</v>
      </c>
      <c r="G125" s="23">
        <f t="shared" si="52"/>
        <v>0</v>
      </c>
      <c r="H125" s="23">
        <f t="shared" si="52"/>
        <v>0</v>
      </c>
      <c r="I125" s="251">
        <f t="shared" si="53"/>
        <v>0</v>
      </c>
      <c r="J125" s="37" t="e">
        <f t="shared" si="48"/>
        <v>#DIV/0!</v>
      </c>
      <c r="K125" s="37" t="e">
        <f t="shared" si="48"/>
        <v>#DIV/0!</v>
      </c>
      <c r="L125" s="361">
        <f>[3]Output!K159</f>
        <v>0</v>
      </c>
      <c r="M125" s="361">
        <f>[3]Output!L159</f>
        <v>0</v>
      </c>
      <c r="O125" s="19">
        <f>[4]Output!B249</f>
        <v>0</v>
      </c>
      <c r="P125" s="19">
        <f>[4]Output!C249</f>
        <v>0</v>
      </c>
      <c r="Q125" s="20">
        <f>[4]Output!D249</f>
        <v>0</v>
      </c>
      <c r="R125" s="20">
        <f>[4]Output!E249</f>
        <v>0</v>
      </c>
      <c r="S125" s="23">
        <f t="shared" si="54"/>
        <v>0</v>
      </c>
      <c r="T125" s="23">
        <f t="shared" si="54"/>
        <v>0</v>
      </c>
      <c r="U125" s="251">
        <f t="shared" si="55"/>
        <v>0</v>
      </c>
      <c r="V125" s="37" t="e">
        <f t="shared" si="49"/>
        <v>#DIV/0!</v>
      </c>
      <c r="W125" s="37" t="e">
        <f t="shared" si="49"/>
        <v>#DIV/0!</v>
      </c>
      <c r="X125" s="361">
        <f>[4]Output!K159</f>
        <v>0</v>
      </c>
      <c r="Y125" s="361">
        <f>[4]Output!L159</f>
        <v>0</v>
      </c>
      <c r="AA125" s="34">
        <v>19</v>
      </c>
      <c r="AC125" s="19">
        <f>[2]Output!B159</f>
        <v>0</v>
      </c>
      <c r="AD125" s="19">
        <f>[2]Output!C159</f>
        <v>0</v>
      </c>
      <c r="AE125" s="20">
        <f>[2]Output!D159</f>
        <v>0</v>
      </c>
      <c r="AF125" s="20">
        <f>[2]Output!E159</f>
        <v>0</v>
      </c>
      <c r="AG125" s="23">
        <f t="shared" si="56"/>
        <v>0</v>
      </c>
      <c r="AH125" s="23">
        <f t="shared" si="56"/>
        <v>0</v>
      </c>
      <c r="AI125" s="251">
        <f t="shared" si="57"/>
        <v>0</v>
      </c>
      <c r="AJ125" s="37" t="e">
        <f t="shared" si="50"/>
        <v>#DIV/0!</v>
      </c>
      <c r="AK125" s="37" t="e">
        <f t="shared" si="50"/>
        <v>#DIV/0!</v>
      </c>
      <c r="AL125" s="361">
        <f>[2]Output!K159</f>
        <v>0</v>
      </c>
      <c r="AM125" s="361">
        <f>[2]Output!L159</f>
        <v>0</v>
      </c>
      <c r="AO125" s="19">
        <f>[5]Output!B159</f>
        <v>0</v>
      </c>
      <c r="AP125" s="19">
        <f>[5]Output!C159</f>
        <v>0</v>
      </c>
      <c r="AQ125" s="20">
        <f>[5]Output!D159</f>
        <v>0</v>
      </c>
      <c r="AR125" s="20">
        <f>[5]Output!E159</f>
        <v>0</v>
      </c>
      <c r="AS125" s="23">
        <f t="shared" si="58"/>
        <v>0</v>
      </c>
      <c r="AT125" s="23">
        <f t="shared" si="58"/>
        <v>0</v>
      </c>
      <c r="AU125" s="251">
        <f t="shared" si="59"/>
        <v>0</v>
      </c>
      <c r="AV125" s="37" t="e">
        <f t="shared" si="51"/>
        <v>#DIV/0!</v>
      </c>
      <c r="AW125" s="37" t="e">
        <f t="shared" si="51"/>
        <v>#DIV/0!</v>
      </c>
      <c r="AX125" s="361">
        <f>[5]Output!K159</f>
        <v>0</v>
      </c>
      <c r="AY125" s="361">
        <f>[5]Output!L159</f>
        <v>0</v>
      </c>
      <c r="BA125" s="19"/>
      <c r="BB125" s="19"/>
      <c r="BC125" s="20"/>
      <c r="BD125" s="20"/>
      <c r="BE125" s="23"/>
      <c r="BF125" s="23"/>
      <c r="BG125" s="251"/>
      <c r="BH125" s="37"/>
      <c r="BI125" s="37"/>
      <c r="BJ125" s="21"/>
      <c r="BK125" s="21"/>
    </row>
    <row r="126" spans="1:63" x14ac:dyDescent="0.25">
      <c r="A126" s="33">
        <v>20</v>
      </c>
      <c r="C126" s="5">
        <f>[3]Output!B160</f>
        <v>0</v>
      </c>
      <c r="D126" s="5">
        <f>[3]Output!C160</f>
        <v>0</v>
      </c>
      <c r="E126" s="8">
        <f>[3]Output!D160</f>
        <v>0</v>
      </c>
      <c r="F126" s="8">
        <f>[3]Output!E160</f>
        <v>0</v>
      </c>
      <c r="G126" s="22">
        <f t="shared" si="52"/>
        <v>0</v>
      </c>
      <c r="H126" s="22">
        <f t="shared" si="52"/>
        <v>0</v>
      </c>
      <c r="I126" s="250">
        <f t="shared" si="53"/>
        <v>0</v>
      </c>
      <c r="J126" s="36" t="e">
        <f t="shared" si="48"/>
        <v>#DIV/0!</v>
      </c>
      <c r="K126" s="36" t="e">
        <f t="shared" si="48"/>
        <v>#DIV/0!</v>
      </c>
      <c r="L126" s="357">
        <f>[3]Output!K160</f>
        <v>0</v>
      </c>
      <c r="M126" s="357">
        <f>[3]Output!L160</f>
        <v>0</v>
      </c>
      <c r="O126" s="5">
        <f>[4]Output!B250</f>
        <v>0</v>
      </c>
      <c r="P126" s="5">
        <f>[4]Output!C250</f>
        <v>0</v>
      </c>
      <c r="Q126" s="8">
        <f>[4]Output!D250</f>
        <v>0</v>
      </c>
      <c r="R126" s="8">
        <f>[4]Output!E250</f>
        <v>0</v>
      </c>
      <c r="S126" s="22">
        <f t="shared" si="54"/>
        <v>0</v>
      </c>
      <c r="T126" s="22">
        <f t="shared" si="54"/>
        <v>0</v>
      </c>
      <c r="U126" s="250">
        <f t="shared" si="55"/>
        <v>0</v>
      </c>
      <c r="V126" s="36" t="e">
        <f t="shared" si="49"/>
        <v>#DIV/0!</v>
      </c>
      <c r="W126" s="36" t="e">
        <f t="shared" si="49"/>
        <v>#DIV/0!</v>
      </c>
      <c r="X126" s="357">
        <f>[4]Output!K160</f>
        <v>0</v>
      </c>
      <c r="Y126" s="357">
        <f>[4]Output!L160</f>
        <v>0</v>
      </c>
      <c r="AA126" s="33">
        <v>20</v>
      </c>
      <c r="AC126" s="5">
        <f>[2]Output!B160</f>
        <v>0</v>
      </c>
      <c r="AD126" s="5">
        <f>[2]Output!C160</f>
        <v>0</v>
      </c>
      <c r="AE126" s="8">
        <f>[2]Output!D160</f>
        <v>0</v>
      </c>
      <c r="AF126" s="8">
        <f>[2]Output!E160</f>
        <v>0</v>
      </c>
      <c r="AG126" s="22">
        <f t="shared" si="56"/>
        <v>0</v>
      </c>
      <c r="AH126" s="22">
        <f t="shared" si="56"/>
        <v>0</v>
      </c>
      <c r="AI126" s="250">
        <f t="shared" si="57"/>
        <v>0</v>
      </c>
      <c r="AJ126" s="36" t="e">
        <f t="shared" si="50"/>
        <v>#DIV/0!</v>
      </c>
      <c r="AK126" s="36" t="e">
        <f t="shared" si="50"/>
        <v>#DIV/0!</v>
      </c>
      <c r="AL126" s="357">
        <f>[2]Output!K160</f>
        <v>0</v>
      </c>
      <c r="AM126" s="357">
        <f>[2]Output!L160</f>
        <v>0</v>
      </c>
      <c r="AO126" s="5">
        <f>[5]Output!B160</f>
        <v>0</v>
      </c>
      <c r="AP126" s="5">
        <f>[5]Output!C160</f>
        <v>0</v>
      </c>
      <c r="AQ126" s="8">
        <f>[5]Output!D160</f>
        <v>0</v>
      </c>
      <c r="AR126" s="8">
        <f>[5]Output!E160</f>
        <v>0</v>
      </c>
      <c r="AS126" s="22">
        <f t="shared" si="58"/>
        <v>0</v>
      </c>
      <c r="AT126" s="22">
        <f t="shared" si="58"/>
        <v>0</v>
      </c>
      <c r="AU126" s="250">
        <f t="shared" si="59"/>
        <v>0</v>
      </c>
      <c r="AV126" s="36" t="e">
        <f t="shared" si="51"/>
        <v>#DIV/0!</v>
      </c>
      <c r="AW126" s="36" t="e">
        <f t="shared" si="51"/>
        <v>#DIV/0!</v>
      </c>
      <c r="AX126" s="357">
        <f>[5]Output!K160</f>
        <v>0</v>
      </c>
      <c r="AY126" s="357">
        <f>[5]Output!L160</f>
        <v>0</v>
      </c>
      <c r="BE126" s="22"/>
      <c r="BF126" s="22"/>
      <c r="BG126" s="250"/>
      <c r="BH126" s="36"/>
      <c r="BI126" s="36"/>
    </row>
    <row r="127" spans="1:63" x14ac:dyDescent="0.25">
      <c r="A127" s="33">
        <v>21</v>
      </c>
      <c r="C127" s="5">
        <f>[3]Output!B161</f>
        <v>0</v>
      </c>
      <c r="D127" s="5">
        <f>[3]Output!C161</f>
        <v>0</v>
      </c>
      <c r="E127" s="8">
        <f>[3]Output!D161</f>
        <v>0</v>
      </c>
      <c r="F127" s="8">
        <f>[3]Output!E161</f>
        <v>0</v>
      </c>
      <c r="G127" s="22">
        <f t="shared" si="52"/>
        <v>0</v>
      </c>
      <c r="H127" s="22">
        <f t="shared" si="52"/>
        <v>0</v>
      </c>
      <c r="I127" s="250">
        <f t="shared" si="53"/>
        <v>0</v>
      </c>
      <c r="J127" s="36" t="e">
        <f t="shared" si="48"/>
        <v>#DIV/0!</v>
      </c>
      <c r="K127" s="36" t="e">
        <f t="shared" si="48"/>
        <v>#DIV/0!</v>
      </c>
      <c r="L127" s="357">
        <f>[3]Output!K161</f>
        <v>0</v>
      </c>
      <c r="M127" s="357">
        <f>[3]Output!L161</f>
        <v>0</v>
      </c>
      <c r="O127" s="5">
        <f>[4]Output!B251</f>
        <v>0</v>
      </c>
      <c r="P127" s="5">
        <f>[4]Output!C251</f>
        <v>0</v>
      </c>
      <c r="Q127" s="8">
        <f>[4]Output!D251</f>
        <v>0</v>
      </c>
      <c r="R127" s="8">
        <f>[4]Output!E251</f>
        <v>0</v>
      </c>
      <c r="S127" s="22">
        <f t="shared" si="54"/>
        <v>0</v>
      </c>
      <c r="T127" s="22">
        <f t="shared" si="54"/>
        <v>0</v>
      </c>
      <c r="U127" s="250">
        <f t="shared" si="55"/>
        <v>0</v>
      </c>
      <c r="V127" s="36" t="e">
        <f t="shared" si="49"/>
        <v>#DIV/0!</v>
      </c>
      <c r="W127" s="36" t="e">
        <f t="shared" si="49"/>
        <v>#DIV/0!</v>
      </c>
      <c r="X127" s="357">
        <f>[4]Output!K161</f>
        <v>0</v>
      </c>
      <c r="Y127" s="357">
        <f>[4]Output!L161</f>
        <v>0</v>
      </c>
      <c r="AA127" s="33">
        <v>21</v>
      </c>
      <c r="AC127" s="5">
        <f>[2]Output!B161</f>
        <v>0</v>
      </c>
      <c r="AD127" s="5">
        <f>[2]Output!C161</f>
        <v>0</v>
      </c>
      <c r="AE127" s="8">
        <f>[2]Output!D161</f>
        <v>0</v>
      </c>
      <c r="AF127" s="8">
        <f>[2]Output!E161</f>
        <v>0</v>
      </c>
      <c r="AG127" s="22">
        <f t="shared" si="56"/>
        <v>0</v>
      </c>
      <c r="AH127" s="22">
        <f t="shared" si="56"/>
        <v>0</v>
      </c>
      <c r="AI127" s="250">
        <f t="shared" si="57"/>
        <v>0</v>
      </c>
      <c r="AJ127" s="36" t="e">
        <f t="shared" si="50"/>
        <v>#DIV/0!</v>
      </c>
      <c r="AK127" s="36" t="e">
        <f t="shared" si="50"/>
        <v>#DIV/0!</v>
      </c>
      <c r="AL127" s="357">
        <f>[2]Output!K161</f>
        <v>0</v>
      </c>
      <c r="AM127" s="357">
        <f>[2]Output!L161</f>
        <v>0</v>
      </c>
      <c r="AO127" s="5">
        <f>[5]Output!B161</f>
        <v>0</v>
      </c>
      <c r="AP127" s="5">
        <f>[5]Output!C161</f>
        <v>0</v>
      </c>
      <c r="AQ127" s="8">
        <f>[5]Output!D161</f>
        <v>0</v>
      </c>
      <c r="AR127" s="8">
        <f>[5]Output!E161</f>
        <v>0</v>
      </c>
      <c r="AS127" s="22">
        <f t="shared" si="58"/>
        <v>0</v>
      </c>
      <c r="AT127" s="22">
        <f t="shared" si="58"/>
        <v>0</v>
      </c>
      <c r="AU127" s="250">
        <f t="shared" si="59"/>
        <v>0</v>
      </c>
      <c r="AV127" s="36" t="e">
        <f t="shared" si="51"/>
        <v>#DIV/0!</v>
      </c>
      <c r="AW127" s="36" t="e">
        <f t="shared" si="51"/>
        <v>#DIV/0!</v>
      </c>
      <c r="AX127" s="357">
        <f>[5]Output!K161</f>
        <v>0</v>
      </c>
      <c r="AY127" s="357">
        <f>[5]Output!L161</f>
        <v>0</v>
      </c>
      <c r="BE127" s="22"/>
      <c r="BF127" s="22"/>
      <c r="BG127" s="250"/>
      <c r="BH127" s="36"/>
      <c r="BI127" s="36"/>
    </row>
    <row r="128" spans="1:63" x14ac:dyDescent="0.25">
      <c r="A128" s="33">
        <v>22</v>
      </c>
      <c r="C128" s="5">
        <f>[3]Output!B162</f>
        <v>0</v>
      </c>
      <c r="D128" s="5">
        <f>[3]Output!C162</f>
        <v>0</v>
      </c>
      <c r="E128" s="8">
        <f>[3]Output!D162</f>
        <v>0</v>
      </c>
      <c r="F128" s="8">
        <f>[3]Output!E162</f>
        <v>0</v>
      </c>
      <c r="G128" s="22">
        <f t="shared" si="52"/>
        <v>0</v>
      </c>
      <c r="H128" s="22">
        <f t="shared" si="52"/>
        <v>0</v>
      </c>
      <c r="I128" s="250">
        <f t="shared" si="53"/>
        <v>0</v>
      </c>
      <c r="J128" s="36" t="e">
        <f t="shared" si="48"/>
        <v>#DIV/0!</v>
      </c>
      <c r="K128" s="36" t="e">
        <f t="shared" si="48"/>
        <v>#DIV/0!</v>
      </c>
      <c r="L128" s="357">
        <f>[3]Output!K162</f>
        <v>0</v>
      </c>
      <c r="M128" s="357">
        <f>[3]Output!L162</f>
        <v>0</v>
      </c>
      <c r="O128" s="5">
        <f>[4]Output!B252</f>
        <v>0</v>
      </c>
      <c r="P128" s="5">
        <f>[4]Output!C252</f>
        <v>0</v>
      </c>
      <c r="Q128" s="8">
        <f>[4]Output!D252</f>
        <v>0</v>
      </c>
      <c r="R128" s="8">
        <f>[4]Output!E252</f>
        <v>0</v>
      </c>
      <c r="S128" s="22">
        <f t="shared" si="54"/>
        <v>0</v>
      </c>
      <c r="T128" s="22">
        <f t="shared" si="54"/>
        <v>0</v>
      </c>
      <c r="U128" s="250">
        <f t="shared" si="55"/>
        <v>0</v>
      </c>
      <c r="V128" s="36" t="e">
        <f t="shared" si="49"/>
        <v>#DIV/0!</v>
      </c>
      <c r="W128" s="36" t="e">
        <f t="shared" si="49"/>
        <v>#DIV/0!</v>
      </c>
      <c r="X128" s="357">
        <f>[4]Output!K162</f>
        <v>0</v>
      </c>
      <c r="Y128" s="357">
        <f>[4]Output!L162</f>
        <v>0</v>
      </c>
      <c r="AA128" s="33">
        <v>22</v>
      </c>
      <c r="AC128" s="5">
        <f>[2]Output!B162</f>
        <v>0</v>
      </c>
      <c r="AD128" s="5">
        <f>[2]Output!C162</f>
        <v>0</v>
      </c>
      <c r="AE128" s="8">
        <f>[2]Output!D162</f>
        <v>0</v>
      </c>
      <c r="AF128" s="8">
        <f>[2]Output!E162</f>
        <v>0</v>
      </c>
      <c r="AG128" s="22">
        <f t="shared" si="56"/>
        <v>0</v>
      </c>
      <c r="AH128" s="22">
        <f t="shared" si="56"/>
        <v>0</v>
      </c>
      <c r="AI128" s="250">
        <f t="shared" si="57"/>
        <v>0</v>
      </c>
      <c r="AJ128" s="36" t="e">
        <f t="shared" si="50"/>
        <v>#DIV/0!</v>
      </c>
      <c r="AK128" s="36" t="e">
        <f t="shared" si="50"/>
        <v>#DIV/0!</v>
      </c>
      <c r="AL128" s="357">
        <f>[2]Output!K162</f>
        <v>0</v>
      </c>
      <c r="AM128" s="357">
        <f>[2]Output!L162</f>
        <v>0</v>
      </c>
      <c r="AO128" s="5">
        <f>[5]Output!B162</f>
        <v>0</v>
      </c>
      <c r="AP128" s="5">
        <f>[5]Output!C162</f>
        <v>0</v>
      </c>
      <c r="AQ128" s="8">
        <f>[5]Output!D162</f>
        <v>0</v>
      </c>
      <c r="AR128" s="8">
        <f>[5]Output!E162</f>
        <v>0</v>
      </c>
      <c r="AS128" s="22">
        <f t="shared" si="58"/>
        <v>0</v>
      </c>
      <c r="AT128" s="22">
        <f t="shared" si="58"/>
        <v>0</v>
      </c>
      <c r="AU128" s="250">
        <f t="shared" si="59"/>
        <v>0</v>
      </c>
      <c r="AV128" s="36" t="e">
        <f t="shared" si="51"/>
        <v>#DIV/0!</v>
      </c>
      <c r="AW128" s="36" t="e">
        <f t="shared" si="51"/>
        <v>#DIV/0!</v>
      </c>
      <c r="AX128" s="357">
        <f>[5]Output!K162</f>
        <v>0</v>
      </c>
      <c r="AY128" s="357">
        <f>[5]Output!L162</f>
        <v>0</v>
      </c>
      <c r="BE128" s="22"/>
      <c r="BF128" s="22"/>
      <c r="BG128" s="250"/>
      <c r="BH128" s="36"/>
      <c r="BI128" s="36"/>
    </row>
    <row r="129" spans="1:63" x14ac:dyDescent="0.25">
      <c r="A129" s="33">
        <v>23</v>
      </c>
      <c r="C129" s="15">
        <f>[3]Output!B163</f>
        <v>0</v>
      </c>
      <c r="D129" s="15">
        <f>[3]Output!C163</f>
        <v>0</v>
      </c>
      <c r="E129" s="16">
        <f>[3]Output!D163</f>
        <v>0</v>
      </c>
      <c r="F129" s="16">
        <f>[3]Output!E163</f>
        <v>0</v>
      </c>
      <c r="G129" s="22">
        <f t="shared" si="52"/>
        <v>0</v>
      </c>
      <c r="H129" s="22">
        <f t="shared" si="52"/>
        <v>0</v>
      </c>
      <c r="I129" s="250">
        <f t="shared" si="53"/>
        <v>0</v>
      </c>
      <c r="J129" s="36" t="e">
        <f t="shared" si="48"/>
        <v>#DIV/0!</v>
      </c>
      <c r="K129" s="36" t="e">
        <f t="shared" si="48"/>
        <v>#DIV/0!</v>
      </c>
      <c r="L129" s="362">
        <f>[3]Output!K163</f>
        <v>0</v>
      </c>
      <c r="M129" s="362">
        <f>[3]Output!L163</f>
        <v>0</v>
      </c>
      <c r="O129" s="15">
        <f>[4]Output!B253</f>
        <v>0</v>
      </c>
      <c r="P129" s="15">
        <f>[4]Output!C253</f>
        <v>0</v>
      </c>
      <c r="Q129" s="16">
        <f>[4]Output!D253</f>
        <v>0</v>
      </c>
      <c r="R129" s="16">
        <f>[4]Output!E253</f>
        <v>0</v>
      </c>
      <c r="S129" s="22">
        <f t="shared" si="54"/>
        <v>0</v>
      </c>
      <c r="T129" s="22">
        <f t="shared" si="54"/>
        <v>0</v>
      </c>
      <c r="U129" s="250">
        <f t="shared" si="55"/>
        <v>0</v>
      </c>
      <c r="V129" s="36" t="e">
        <f t="shared" si="49"/>
        <v>#DIV/0!</v>
      </c>
      <c r="W129" s="36" t="e">
        <f t="shared" si="49"/>
        <v>#DIV/0!</v>
      </c>
      <c r="X129" s="362">
        <f>[4]Output!K163</f>
        <v>0</v>
      </c>
      <c r="Y129" s="362">
        <f>[4]Output!L163</f>
        <v>0</v>
      </c>
      <c r="AA129" s="33">
        <v>23</v>
      </c>
      <c r="AC129" s="5">
        <f>[2]Output!B163</f>
        <v>0</v>
      </c>
      <c r="AD129" s="5">
        <f>[2]Output!C163</f>
        <v>0</v>
      </c>
      <c r="AE129" s="8">
        <f>[2]Output!D163</f>
        <v>0</v>
      </c>
      <c r="AF129" s="8">
        <f>[2]Output!E163</f>
        <v>0</v>
      </c>
      <c r="AG129" s="22">
        <f t="shared" si="56"/>
        <v>0</v>
      </c>
      <c r="AH129" s="22">
        <f t="shared" si="56"/>
        <v>0</v>
      </c>
      <c r="AI129" s="250">
        <f t="shared" si="57"/>
        <v>0</v>
      </c>
      <c r="AJ129" s="36" t="e">
        <f t="shared" si="50"/>
        <v>#DIV/0!</v>
      </c>
      <c r="AK129" s="36" t="e">
        <f t="shared" si="50"/>
        <v>#DIV/0!</v>
      </c>
      <c r="AL129" s="357">
        <f>[2]Output!K163</f>
        <v>0</v>
      </c>
      <c r="AM129" s="357">
        <f>[2]Output!L163</f>
        <v>0</v>
      </c>
      <c r="AO129" s="5">
        <f>[5]Output!B163</f>
        <v>0</v>
      </c>
      <c r="AP129" s="5">
        <f>[5]Output!C163</f>
        <v>0</v>
      </c>
      <c r="AQ129" s="8">
        <f>[5]Output!D163</f>
        <v>0</v>
      </c>
      <c r="AR129" s="8">
        <f>[5]Output!E163</f>
        <v>0</v>
      </c>
      <c r="AS129" s="22">
        <f t="shared" si="58"/>
        <v>0</v>
      </c>
      <c r="AT129" s="22">
        <f t="shared" si="58"/>
        <v>0</v>
      </c>
      <c r="AU129" s="250">
        <f t="shared" si="59"/>
        <v>0</v>
      </c>
      <c r="AV129" s="36" t="e">
        <f t="shared" si="51"/>
        <v>#DIV/0!</v>
      </c>
      <c r="AW129" s="36" t="e">
        <f t="shared" si="51"/>
        <v>#DIV/0!</v>
      </c>
      <c r="AX129" s="357">
        <f>[5]Output!K163</f>
        <v>0</v>
      </c>
      <c r="AY129" s="357">
        <f>[5]Output!L163</f>
        <v>0</v>
      </c>
      <c r="BE129" s="22"/>
      <c r="BF129" s="22"/>
      <c r="BG129" s="250"/>
      <c r="BH129" s="36"/>
      <c r="BI129" s="36"/>
    </row>
    <row r="130" spans="1:63" x14ac:dyDescent="0.25">
      <c r="A130" s="33">
        <v>24</v>
      </c>
      <c r="C130" s="7">
        <f>[3]Output!B164</f>
        <v>0</v>
      </c>
      <c r="D130" s="7">
        <f>[3]Output!C164</f>
        <v>0</v>
      </c>
      <c r="E130" s="9">
        <f>[3]Output!D164</f>
        <v>0</v>
      </c>
      <c r="F130" s="9">
        <f>[3]Output!E164</f>
        <v>0</v>
      </c>
      <c r="G130" s="24">
        <f t="shared" si="52"/>
        <v>0</v>
      </c>
      <c r="H130" s="24">
        <f t="shared" si="52"/>
        <v>0</v>
      </c>
      <c r="I130" s="252">
        <f t="shared" si="53"/>
        <v>0</v>
      </c>
      <c r="J130" s="38" t="e">
        <f t="shared" si="48"/>
        <v>#DIV/0!</v>
      </c>
      <c r="K130" s="38" t="e">
        <f t="shared" si="48"/>
        <v>#DIV/0!</v>
      </c>
      <c r="L130" s="360">
        <f>[3]Output!K164</f>
        <v>0</v>
      </c>
      <c r="M130" s="360">
        <f>[3]Output!L164</f>
        <v>0</v>
      </c>
      <c r="O130" s="7">
        <f>[4]Output!B254</f>
        <v>0</v>
      </c>
      <c r="P130" s="7">
        <f>[4]Output!C254</f>
        <v>0</v>
      </c>
      <c r="Q130" s="9">
        <f>[4]Output!D254</f>
        <v>0</v>
      </c>
      <c r="R130" s="9">
        <f>[4]Output!E254</f>
        <v>0</v>
      </c>
      <c r="S130" s="24">
        <f t="shared" si="54"/>
        <v>0</v>
      </c>
      <c r="T130" s="24">
        <f t="shared" si="54"/>
        <v>0</v>
      </c>
      <c r="U130" s="252">
        <f t="shared" si="55"/>
        <v>0</v>
      </c>
      <c r="V130" s="38" t="e">
        <f t="shared" si="49"/>
        <v>#DIV/0!</v>
      </c>
      <c r="W130" s="38" t="e">
        <f t="shared" si="49"/>
        <v>#DIV/0!</v>
      </c>
      <c r="X130" s="360">
        <f>[4]Output!K164</f>
        <v>0</v>
      </c>
      <c r="Y130" s="360">
        <f>[4]Output!L164</f>
        <v>0</v>
      </c>
      <c r="AA130" s="33">
        <v>24</v>
      </c>
      <c r="AC130" s="7">
        <f>[2]Output!B164</f>
        <v>0</v>
      </c>
      <c r="AD130" s="7">
        <f>[2]Output!C164</f>
        <v>0</v>
      </c>
      <c r="AE130" s="9">
        <f>[2]Output!D164</f>
        <v>0</v>
      </c>
      <c r="AF130" s="9">
        <f>[2]Output!E164</f>
        <v>0</v>
      </c>
      <c r="AG130" s="24">
        <f t="shared" si="56"/>
        <v>0</v>
      </c>
      <c r="AH130" s="24">
        <f t="shared" si="56"/>
        <v>0</v>
      </c>
      <c r="AI130" s="252">
        <f t="shared" si="57"/>
        <v>0</v>
      </c>
      <c r="AJ130" s="38" t="e">
        <f t="shared" si="50"/>
        <v>#DIV/0!</v>
      </c>
      <c r="AK130" s="38" t="e">
        <f t="shared" si="50"/>
        <v>#DIV/0!</v>
      </c>
      <c r="AL130" s="360">
        <f>[2]Output!K164</f>
        <v>0</v>
      </c>
      <c r="AM130" s="360">
        <f>[2]Output!L164</f>
        <v>0</v>
      </c>
      <c r="AO130" s="7">
        <f>[5]Output!B164</f>
        <v>0</v>
      </c>
      <c r="AP130" s="7">
        <f>[5]Output!C164</f>
        <v>0</v>
      </c>
      <c r="AQ130" s="9">
        <f>[5]Output!D164</f>
        <v>0</v>
      </c>
      <c r="AR130" s="9">
        <f>[5]Output!E164</f>
        <v>0</v>
      </c>
      <c r="AS130" s="24">
        <f t="shared" si="58"/>
        <v>0</v>
      </c>
      <c r="AT130" s="24">
        <f t="shared" si="58"/>
        <v>0</v>
      </c>
      <c r="AU130" s="252">
        <f t="shared" si="59"/>
        <v>0</v>
      </c>
      <c r="AV130" s="38" t="e">
        <f t="shared" si="51"/>
        <v>#DIV/0!</v>
      </c>
      <c r="AW130" s="38" t="e">
        <f t="shared" si="51"/>
        <v>#DIV/0!</v>
      </c>
      <c r="AX130" s="360">
        <f>[5]Output!K164</f>
        <v>0</v>
      </c>
      <c r="AY130" s="360">
        <f>[5]Output!L164</f>
        <v>0</v>
      </c>
      <c r="BA130" s="7"/>
      <c r="BB130" s="7"/>
      <c r="BC130" s="9"/>
      <c r="BD130" s="9"/>
      <c r="BE130" s="24"/>
      <c r="BF130" s="24"/>
      <c r="BG130" s="252"/>
      <c r="BH130" s="38"/>
      <c r="BI130" s="38"/>
      <c r="BJ130" s="13"/>
      <c r="BK130" s="13"/>
    </row>
    <row r="131" spans="1:63" x14ac:dyDescent="0.25">
      <c r="A131" s="347" t="s">
        <v>7</v>
      </c>
      <c r="C131" s="5">
        <f t="shared" ref="C131:I131" si="60">SUM(C107:C130)</f>
        <v>0</v>
      </c>
      <c r="D131" s="5">
        <f t="shared" si="60"/>
        <v>0</v>
      </c>
      <c r="E131" s="8">
        <f t="shared" si="60"/>
        <v>0</v>
      </c>
      <c r="F131" s="8">
        <f t="shared" si="60"/>
        <v>0</v>
      </c>
      <c r="G131" s="22">
        <f t="shared" si="60"/>
        <v>0</v>
      </c>
      <c r="H131" s="22">
        <f t="shared" si="60"/>
        <v>0</v>
      </c>
      <c r="I131" s="250">
        <f t="shared" si="60"/>
        <v>0</v>
      </c>
      <c r="J131" s="36" t="e">
        <f t="shared" si="48"/>
        <v>#DIV/0!</v>
      </c>
      <c r="K131" s="36" t="e">
        <f t="shared" si="48"/>
        <v>#DIV/0!</v>
      </c>
      <c r="L131" s="357">
        <f>MAX(L107:L130)</f>
        <v>0</v>
      </c>
      <c r="M131" s="357">
        <f>MAX(M107:M130)</f>
        <v>0</v>
      </c>
      <c r="O131" s="5">
        <f t="shared" ref="O131:U131" si="61">SUM(O107:O130)</f>
        <v>0</v>
      </c>
      <c r="P131" s="5">
        <f t="shared" si="61"/>
        <v>0</v>
      </c>
      <c r="Q131" s="8">
        <f t="shared" si="61"/>
        <v>0</v>
      </c>
      <c r="R131" s="8">
        <f t="shared" si="61"/>
        <v>0</v>
      </c>
      <c r="S131" s="22">
        <f t="shared" si="61"/>
        <v>0</v>
      </c>
      <c r="T131" s="22">
        <f t="shared" si="61"/>
        <v>0</v>
      </c>
      <c r="U131" s="250">
        <f t="shared" si="61"/>
        <v>0</v>
      </c>
      <c r="V131" s="36" t="e">
        <f t="shared" si="49"/>
        <v>#DIV/0!</v>
      </c>
      <c r="W131" s="36" t="e">
        <f t="shared" si="49"/>
        <v>#DIV/0!</v>
      </c>
      <c r="X131" s="357">
        <f>MAX(X107:X130)</f>
        <v>0</v>
      </c>
      <c r="Y131" s="357">
        <f>MAX(Y107:Y130)</f>
        <v>0</v>
      </c>
      <c r="AA131" s="347" t="s">
        <v>7</v>
      </c>
      <c r="AC131" s="5">
        <f t="shared" ref="AC131:AI131" si="62">SUM(AC107:AC130)</f>
        <v>0</v>
      </c>
      <c r="AD131" s="5">
        <f t="shared" si="62"/>
        <v>0</v>
      </c>
      <c r="AE131" s="8">
        <f t="shared" si="62"/>
        <v>0</v>
      </c>
      <c r="AF131" s="8">
        <f t="shared" si="62"/>
        <v>0</v>
      </c>
      <c r="AG131" s="22">
        <f t="shared" si="62"/>
        <v>0</v>
      </c>
      <c r="AH131" s="22">
        <f t="shared" si="62"/>
        <v>0</v>
      </c>
      <c r="AI131" s="250">
        <f t="shared" si="62"/>
        <v>0</v>
      </c>
      <c r="AJ131" s="36" t="e">
        <f t="shared" si="50"/>
        <v>#DIV/0!</v>
      </c>
      <c r="AK131" s="36" t="e">
        <f t="shared" si="50"/>
        <v>#DIV/0!</v>
      </c>
      <c r="AL131" s="357">
        <f>MAX(AL107:AL130)</f>
        <v>0</v>
      </c>
      <c r="AM131" s="357">
        <f>MAX(AM107:AM130)</f>
        <v>0</v>
      </c>
      <c r="AO131" s="5">
        <f t="shared" ref="AO131:AT131" si="63">SUM(AO107:AO130)</f>
        <v>0</v>
      </c>
      <c r="AP131" s="5">
        <f t="shared" si="63"/>
        <v>0</v>
      </c>
      <c r="AQ131" s="8">
        <f t="shared" si="63"/>
        <v>0</v>
      </c>
      <c r="AR131" s="8">
        <f t="shared" si="63"/>
        <v>0</v>
      </c>
      <c r="AS131" s="22">
        <f t="shared" si="63"/>
        <v>0</v>
      </c>
      <c r="AT131" s="22">
        <f t="shared" si="63"/>
        <v>0</v>
      </c>
      <c r="AU131" s="250">
        <f>SUM(AU107:AU130)</f>
        <v>0</v>
      </c>
      <c r="AV131" s="36" t="e">
        <f t="shared" si="51"/>
        <v>#DIV/0!</v>
      </c>
      <c r="AW131" s="36" t="e">
        <f t="shared" si="51"/>
        <v>#DIV/0!</v>
      </c>
      <c r="AX131" s="357">
        <f>MAX(AX107:AX130)</f>
        <v>0</v>
      </c>
      <c r="AY131" s="357">
        <f>MAX(AY107:AY130)</f>
        <v>0</v>
      </c>
      <c r="BE131" s="22"/>
      <c r="BF131" s="22"/>
      <c r="BG131" s="250"/>
      <c r="BH131" s="36"/>
      <c r="BI131" s="36"/>
    </row>
    <row r="132" spans="1:63" x14ac:dyDescent="0.25">
      <c r="C132" s="27"/>
      <c r="D132" s="27"/>
      <c r="E132" s="28"/>
      <c r="F132" s="28"/>
      <c r="G132" s="28"/>
      <c r="H132" s="28"/>
      <c r="I132" s="29"/>
      <c r="J132" s="29"/>
      <c r="K132" s="29"/>
      <c r="L132" s="354"/>
      <c r="M132" s="354"/>
      <c r="O132" s="27"/>
      <c r="P132" s="27"/>
      <c r="Q132" s="28"/>
      <c r="R132" s="28"/>
      <c r="S132" s="28"/>
      <c r="T132" s="28"/>
      <c r="U132" s="29"/>
      <c r="V132" s="29"/>
      <c r="W132" s="29"/>
      <c r="X132" s="354"/>
      <c r="Y132" s="354"/>
      <c r="AC132" s="27"/>
      <c r="AD132" s="27"/>
      <c r="AE132" s="28"/>
      <c r="AF132" s="28"/>
      <c r="AG132" s="28"/>
      <c r="AH132" s="28"/>
      <c r="AI132" s="29"/>
      <c r="AJ132" s="29"/>
      <c r="AK132" s="29"/>
      <c r="AL132" s="354"/>
      <c r="AM132" s="354"/>
      <c r="AO132" s="27"/>
      <c r="AP132" s="27"/>
      <c r="AQ132" s="28"/>
      <c r="AR132" s="28"/>
      <c r="AS132" s="28"/>
      <c r="AT132" s="28"/>
      <c r="AU132" s="29"/>
      <c r="AV132" s="29"/>
      <c r="AW132" s="29"/>
      <c r="AX132" s="354"/>
      <c r="AY132" s="354"/>
      <c r="BA132" s="27"/>
      <c r="BB132" s="27"/>
      <c r="BC132" s="28"/>
      <c r="BD132" s="28"/>
      <c r="BE132" s="28"/>
      <c r="BF132" s="28"/>
      <c r="BG132" s="29"/>
      <c r="BH132" s="29"/>
      <c r="BI132" s="29"/>
      <c r="BJ132" s="30"/>
      <c r="BK132" s="30"/>
    </row>
    <row r="133" spans="1:63" x14ac:dyDescent="0.25">
      <c r="C133" s="27"/>
      <c r="D133" s="27"/>
      <c r="E133" s="28"/>
      <c r="F133" s="28"/>
      <c r="G133" s="28"/>
      <c r="H133" s="28"/>
      <c r="I133" s="29"/>
      <c r="J133" s="29"/>
      <c r="K133" s="29"/>
      <c r="L133" s="354"/>
      <c r="M133" s="354"/>
      <c r="O133" s="27"/>
      <c r="P133" s="27"/>
      <c r="Q133" s="28"/>
      <c r="R133" s="28"/>
      <c r="S133" s="28"/>
      <c r="T133" s="28"/>
      <c r="U133" s="29"/>
      <c r="V133" s="29"/>
      <c r="W133" s="29"/>
      <c r="X133" s="354"/>
      <c r="Y133" s="354"/>
      <c r="AC133" s="27"/>
      <c r="AD133" s="27"/>
      <c r="AE133" s="28"/>
      <c r="AF133" s="28"/>
      <c r="AG133" s="28"/>
      <c r="AH133" s="28"/>
      <c r="AI133" s="29"/>
      <c r="AJ133" s="29"/>
      <c r="AK133" s="29"/>
      <c r="AL133" s="354"/>
      <c r="AM133" s="354"/>
      <c r="AO133" s="27"/>
      <c r="AP133" s="27"/>
      <c r="AQ133" s="28"/>
      <c r="AR133" s="28"/>
      <c r="AS133" s="28"/>
      <c r="AT133" s="28"/>
      <c r="AU133" s="29"/>
      <c r="AV133" s="29"/>
      <c r="AW133" s="29"/>
      <c r="AX133" s="354"/>
      <c r="AY133" s="354"/>
      <c r="BA133" s="27"/>
      <c r="BB133" s="27"/>
      <c r="BC133" s="28"/>
      <c r="BD133" s="28"/>
      <c r="BE133" s="28"/>
      <c r="BF133" s="28"/>
      <c r="BG133" s="29"/>
      <c r="BH133" s="29"/>
      <c r="BI133" s="29"/>
      <c r="BJ133" s="30"/>
      <c r="BK133" s="30"/>
    </row>
    <row r="134" spans="1:63" ht="18" x14ac:dyDescent="0.25">
      <c r="A134" s="32" t="s">
        <v>0</v>
      </c>
      <c r="C134" s="18">
        <v>5</v>
      </c>
      <c r="D134" s="370">
        <f>[2]Output!$B$181</f>
        <v>0</v>
      </c>
      <c r="E134" s="370"/>
      <c r="F134" s="370"/>
      <c r="G134" s="370"/>
      <c r="H134" s="370"/>
      <c r="I134" s="370"/>
      <c r="J134" s="370"/>
      <c r="K134" s="370"/>
      <c r="L134" s="370"/>
      <c r="M134" s="370"/>
      <c r="O134" s="18">
        <f>C134</f>
        <v>5</v>
      </c>
      <c r="P134" s="367">
        <f>D134</f>
        <v>0</v>
      </c>
      <c r="Q134" s="367"/>
      <c r="R134" s="367"/>
      <c r="S134" s="367"/>
      <c r="T134" s="367"/>
      <c r="U134" s="367"/>
      <c r="V134" s="367"/>
      <c r="W134" s="367"/>
      <c r="X134" s="367"/>
      <c r="Y134" s="367"/>
      <c r="AA134" s="32" t="s">
        <v>0</v>
      </c>
      <c r="AC134" s="14">
        <f>O134</f>
        <v>5</v>
      </c>
      <c r="AD134" s="367">
        <f>P134</f>
        <v>0</v>
      </c>
      <c r="AE134" s="367"/>
      <c r="AF134" s="367"/>
      <c r="AG134" s="367"/>
      <c r="AH134" s="367"/>
      <c r="AI134" s="367"/>
      <c r="AJ134" s="367"/>
      <c r="AK134" s="367"/>
      <c r="AL134" s="367"/>
      <c r="AM134" s="367"/>
      <c r="AO134" s="14">
        <f>AC134</f>
        <v>5</v>
      </c>
      <c r="AP134" s="367">
        <f>AD134</f>
        <v>0</v>
      </c>
      <c r="AQ134" s="367"/>
      <c r="AR134" s="367"/>
      <c r="AS134" s="367"/>
      <c r="AT134" s="367"/>
      <c r="AU134" s="367"/>
      <c r="AV134" s="367"/>
      <c r="AW134" s="367"/>
      <c r="AX134" s="367"/>
      <c r="AY134" s="367"/>
      <c r="BA134" s="14"/>
      <c r="BB134" s="367"/>
      <c r="BC134" s="367"/>
      <c r="BD134" s="367"/>
      <c r="BE134" s="367"/>
      <c r="BF134" s="367"/>
      <c r="BG134" s="367"/>
      <c r="BH134" s="367"/>
      <c r="BI134" s="367"/>
      <c r="BJ134" s="367"/>
      <c r="BK134" s="367"/>
    </row>
    <row r="135" spans="1:63" ht="15.75" thickBot="1" x14ac:dyDescent="0.3">
      <c r="C135" s="371" t="s">
        <v>1</v>
      </c>
      <c r="D135" s="372"/>
      <c r="E135" s="372"/>
      <c r="F135" s="372"/>
      <c r="G135" s="372"/>
      <c r="H135" s="372"/>
      <c r="I135" s="372"/>
      <c r="J135" s="372"/>
      <c r="K135" s="373"/>
      <c r="L135" s="385" t="s">
        <v>159</v>
      </c>
      <c r="M135" s="386"/>
      <c r="O135" s="371" t="s">
        <v>1</v>
      </c>
      <c r="P135" s="372"/>
      <c r="Q135" s="372"/>
      <c r="R135" s="372"/>
      <c r="S135" s="372"/>
      <c r="T135" s="372"/>
      <c r="U135" s="372"/>
      <c r="V135" s="372"/>
      <c r="W135" s="373"/>
      <c r="X135" s="385" t="s">
        <v>159</v>
      </c>
      <c r="Y135" s="386"/>
      <c r="AC135" s="371" t="s">
        <v>1</v>
      </c>
      <c r="AD135" s="372"/>
      <c r="AE135" s="372"/>
      <c r="AF135" s="372"/>
      <c r="AG135" s="372"/>
      <c r="AH135" s="372"/>
      <c r="AI135" s="372"/>
      <c r="AJ135" s="372"/>
      <c r="AK135" s="373"/>
      <c r="AL135" s="385" t="s">
        <v>159</v>
      </c>
      <c r="AM135" s="386"/>
      <c r="AO135" s="371" t="s">
        <v>1</v>
      </c>
      <c r="AP135" s="372"/>
      <c r="AQ135" s="372"/>
      <c r="AR135" s="372"/>
      <c r="AS135" s="372"/>
      <c r="AT135" s="372"/>
      <c r="AU135" s="372"/>
      <c r="AV135" s="372"/>
      <c r="AW135" s="373"/>
      <c r="AX135" s="385" t="s">
        <v>159</v>
      </c>
      <c r="AY135" s="386"/>
      <c r="BA135" s="371"/>
      <c r="BB135" s="372"/>
      <c r="BC135" s="372"/>
      <c r="BD135" s="372"/>
      <c r="BE135" s="372"/>
      <c r="BF135" s="372"/>
      <c r="BG135" s="372"/>
      <c r="BH135" s="372"/>
      <c r="BI135" s="373"/>
      <c r="BJ135" s="376"/>
      <c r="BK135" s="377"/>
    </row>
    <row r="136" spans="1:63" ht="15" customHeight="1" x14ac:dyDescent="0.25">
      <c r="A136" s="347" t="s">
        <v>9</v>
      </c>
      <c r="C136" s="378" t="s">
        <v>12</v>
      </c>
      <c r="D136" s="378"/>
      <c r="E136" s="374" t="s">
        <v>11</v>
      </c>
      <c r="F136" s="374"/>
      <c r="G136" s="366" t="s">
        <v>3</v>
      </c>
      <c r="H136" s="366"/>
      <c r="I136" s="366"/>
      <c r="J136" s="374" t="s">
        <v>11</v>
      </c>
      <c r="K136" s="374"/>
      <c r="L136" s="374"/>
      <c r="M136" s="374"/>
      <c r="O136" s="378" t="s">
        <v>12</v>
      </c>
      <c r="P136" s="378"/>
      <c r="Q136" s="374" t="s">
        <v>11</v>
      </c>
      <c r="R136" s="374"/>
      <c r="S136" s="366" t="s">
        <v>3</v>
      </c>
      <c r="T136" s="366"/>
      <c r="U136" s="366"/>
      <c r="V136" s="374" t="s">
        <v>11</v>
      </c>
      <c r="W136" s="374"/>
      <c r="X136" s="374"/>
      <c r="Y136" s="374"/>
      <c r="AA136" s="347" t="s">
        <v>9</v>
      </c>
      <c r="AC136" s="378" t="s">
        <v>12</v>
      </c>
      <c r="AD136" s="378"/>
      <c r="AE136" s="374" t="s">
        <v>11</v>
      </c>
      <c r="AF136" s="374"/>
      <c r="AG136" s="366" t="s">
        <v>3</v>
      </c>
      <c r="AH136" s="366"/>
      <c r="AI136" s="366"/>
      <c r="AJ136" s="374" t="s">
        <v>11</v>
      </c>
      <c r="AK136" s="374"/>
      <c r="AL136" s="374"/>
      <c r="AM136" s="374"/>
      <c r="AO136" s="378" t="s">
        <v>12</v>
      </c>
      <c r="AP136" s="378"/>
      <c r="AQ136" s="374" t="s">
        <v>11</v>
      </c>
      <c r="AR136" s="374"/>
      <c r="AS136" s="366" t="s">
        <v>3</v>
      </c>
      <c r="AT136" s="366"/>
      <c r="AU136" s="366"/>
      <c r="AV136" s="374" t="s">
        <v>11</v>
      </c>
      <c r="AW136" s="374"/>
      <c r="AX136" s="374"/>
      <c r="AY136" s="374"/>
      <c r="BA136" s="378"/>
      <c r="BB136" s="378"/>
      <c r="BC136" s="374"/>
      <c r="BD136" s="374"/>
      <c r="BE136" s="366"/>
      <c r="BF136" s="366"/>
      <c r="BG136" s="366"/>
      <c r="BH136" s="374"/>
      <c r="BI136" s="374"/>
      <c r="BJ136" s="374"/>
      <c r="BK136" s="374"/>
    </row>
    <row r="137" spans="1:63" x14ac:dyDescent="0.25">
      <c r="A137" s="3" t="s">
        <v>10</v>
      </c>
      <c r="C137" s="379" t="s">
        <v>2</v>
      </c>
      <c r="D137" s="379"/>
      <c r="E137" s="380" t="s">
        <v>2</v>
      </c>
      <c r="F137" s="380"/>
      <c r="G137" s="365" t="s">
        <v>2</v>
      </c>
      <c r="H137" s="365"/>
      <c r="I137" s="365"/>
      <c r="J137" s="375" t="s">
        <v>13</v>
      </c>
      <c r="K137" s="375"/>
      <c r="L137" s="355"/>
      <c r="M137" s="355"/>
      <c r="O137" s="379" t="s">
        <v>2</v>
      </c>
      <c r="P137" s="379"/>
      <c r="Q137" s="380" t="s">
        <v>2</v>
      </c>
      <c r="R137" s="380"/>
      <c r="S137" s="365" t="s">
        <v>2</v>
      </c>
      <c r="T137" s="365"/>
      <c r="U137" s="365"/>
      <c r="V137" s="375" t="s">
        <v>13</v>
      </c>
      <c r="W137" s="375"/>
      <c r="X137" s="355"/>
      <c r="Y137" s="355"/>
      <c r="AA137" s="3" t="s">
        <v>10</v>
      </c>
      <c r="AC137" s="379" t="s">
        <v>2</v>
      </c>
      <c r="AD137" s="379"/>
      <c r="AE137" s="380" t="s">
        <v>2</v>
      </c>
      <c r="AF137" s="380"/>
      <c r="AG137" s="365" t="s">
        <v>2</v>
      </c>
      <c r="AH137" s="365"/>
      <c r="AI137" s="365"/>
      <c r="AJ137" s="375" t="s">
        <v>13</v>
      </c>
      <c r="AK137" s="375"/>
      <c r="AL137" s="355"/>
      <c r="AM137" s="355"/>
      <c r="AO137" s="379" t="s">
        <v>2</v>
      </c>
      <c r="AP137" s="379"/>
      <c r="AQ137" s="380" t="s">
        <v>2</v>
      </c>
      <c r="AR137" s="380"/>
      <c r="AS137" s="365" t="s">
        <v>2</v>
      </c>
      <c r="AT137" s="365"/>
      <c r="AU137" s="365"/>
      <c r="AV137" s="375" t="s">
        <v>13</v>
      </c>
      <c r="AW137" s="375"/>
      <c r="AX137" s="355"/>
      <c r="AY137" s="355"/>
      <c r="BA137" s="379"/>
      <c r="BB137" s="379"/>
      <c r="BC137" s="380"/>
      <c r="BD137" s="380"/>
      <c r="BE137" s="365"/>
      <c r="BF137" s="365"/>
      <c r="BG137" s="365"/>
      <c r="BH137" s="375"/>
      <c r="BI137" s="375"/>
      <c r="BJ137" s="11"/>
      <c r="BK137" s="11"/>
    </row>
    <row r="138" spans="1:63" x14ac:dyDescent="0.25">
      <c r="A138" s="1" t="s">
        <v>8</v>
      </c>
      <c r="C138" s="6" t="s">
        <v>4</v>
      </c>
      <c r="D138" s="6" t="s">
        <v>5</v>
      </c>
      <c r="E138" s="4" t="s">
        <v>4</v>
      </c>
      <c r="F138" s="4" t="s">
        <v>5</v>
      </c>
      <c r="G138" s="249" t="s">
        <v>4</v>
      </c>
      <c r="H138" s="249" t="s">
        <v>5</v>
      </c>
      <c r="I138" s="35" t="s">
        <v>2</v>
      </c>
      <c r="J138" s="12" t="s">
        <v>4</v>
      </c>
      <c r="K138" s="12" t="s">
        <v>5</v>
      </c>
      <c r="L138" s="356" t="s">
        <v>4</v>
      </c>
      <c r="M138" s="356" t="s">
        <v>5</v>
      </c>
      <c r="O138" s="6" t="s">
        <v>4</v>
      </c>
      <c r="P138" s="6" t="s">
        <v>5</v>
      </c>
      <c r="Q138" s="4" t="s">
        <v>4</v>
      </c>
      <c r="R138" s="4" t="s">
        <v>5</v>
      </c>
      <c r="S138" s="249" t="s">
        <v>4</v>
      </c>
      <c r="T138" s="249" t="s">
        <v>5</v>
      </c>
      <c r="U138" s="35" t="s">
        <v>2</v>
      </c>
      <c r="V138" s="12" t="s">
        <v>4</v>
      </c>
      <c r="W138" s="12" t="s">
        <v>5</v>
      </c>
      <c r="X138" s="356" t="s">
        <v>4</v>
      </c>
      <c r="Y138" s="356" t="s">
        <v>5</v>
      </c>
      <c r="AA138" s="1" t="s">
        <v>8</v>
      </c>
      <c r="AC138" s="6" t="s">
        <v>4</v>
      </c>
      <c r="AD138" s="6" t="s">
        <v>5</v>
      </c>
      <c r="AE138" s="4" t="s">
        <v>4</v>
      </c>
      <c r="AF138" s="4" t="s">
        <v>5</v>
      </c>
      <c r="AG138" s="249" t="s">
        <v>4</v>
      </c>
      <c r="AH138" s="249" t="s">
        <v>5</v>
      </c>
      <c r="AI138" s="35" t="s">
        <v>2</v>
      </c>
      <c r="AJ138" s="12" t="s">
        <v>4</v>
      </c>
      <c r="AK138" s="12" t="s">
        <v>5</v>
      </c>
      <c r="AL138" s="356" t="s">
        <v>4</v>
      </c>
      <c r="AM138" s="356" t="s">
        <v>5</v>
      </c>
      <c r="AO138" s="6" t="s">
        <v>4</v>
      </c>
      <c r="AP138" s="6" t="s">
        <v>5</v>
      </c>
      <c r="AQ138" s="4" t="s">
        <v>4</v>
      </c>
      <c r="AR138" s="4" t="s">
        <v>5</v>
      </c>
      <c r="AS138" s="249" t="s">
        <v>4</v>
      </c>
      <c r="AT138" s="249" t="s">
        <v>5</v>
      </c>
      <c r="AU138" s="35" t="s">
        <v>2</v>
      </c>
      <c r="AV138" s="12" t="s">
        <v>4</v>
      </c>
      <c r="AW138" s="12" t="s">
        <v>5</v>
      </c>
      <c r="AX138" s="356" t="s">
        <v>4</v>
      </c>
      <c r="AY138" s="356" t="s">
        <v>5</v>
      </c>
      <c r="BA138" s="6"/>
      <c r="BB138" s="6"/>
      <c r="BC138" s="4"/>
      <c r="BD138" s="4"/>
      <c r="BE138" s="249"/>
      <c r="BF138" s="249"/>
      <c r="BG138" s="35"/>
      <c r="BH138" s="12"/>
      <c r="BI138" s="12"/>
      <c r="BJ138" s="12"/>
      <c r="BK138" s="12"/>
    </row>
    <row r="139" spans="1:63" x14ac:dyDescent="0.25">
      <c r="A139" s="33">
        <v>1</v>
      </c>
      <c r="C139" s="5">
        <f>[3]Output!B186</f>
        <v>0</v>
      </c>
      <c r="D139" s="5">
        <f>[3]Output!C186</f>
        <v>0</v>
      </c>
      <c r="E139" s="8">
        <f>[3]Output!D186</f>
        <v>0</v>
      </c>
      <c r="F139" s="8">
        <f>[3]Output!E186</f>
        <v>0</v>
      </c>
      <c r="G139" s="22">
        <f>C139+E139</f>
        <v>0</v>
      </c>
      <c r="H139" s="22">
        <f>D139+F139</f>
        <v>0</v>
      </c>
      <c r="I139" s="250">
        <f>H139+G139</f>
        <v>0</v>
      </c>
      <c r="J139" s="36" t="e">
        <f t="shared" ref="J139:K163" si="64">E139/(C139+E139)</f>
        <v>#DIV/0!</v>
      </c>
      <c r="K139" s="36" t="e">
        <f t="shared" si="64"/>
        <v>#DIV/0!</v>
      </c>
      <c r="L139" s="357">
        <f>[3]Output!K186</f>
        <v>0</v>
      </c>
      <c r="M139" s="357">
        <f>[3]Output!L186</f>
        <v>0</v>
      </c>
      <c r="O139" s="5">
        <f>[4]Output!B186</f>
        <v>0</v>
      </c>
      <c r="P139" s="5">
        <f>[4]Output!C186</f>
        <v>0</v>
      </c>
      <c r="Q139" s="8">
        <f>[4]Output!D186</f>
        <v>0</v>
      </c>
      <c r="R139" s="8">
        <f>[4]Output!E186</f>
        <v>0</v>
      </c>
      <c r="S139" s="22">
        <f>O139+Q139</f>
        <v>0</v>
      </c>
      <c r="T139" s="22">
        <f>P139+R139</f>
        <v>0</v>
      </c>
      <c r="U139" s="250">
        <f>T139+S139</f>
        <v>0</v>
      </c>
      <c r="V139" s="36" t="e">
        <f t="shared" ref="V139:W163" si="65">Q139/(O139+Q139)</f>
        <v>#DIV/0!</v>
      </c>
      <c r="W139" s="36" t="e">
        <f t="shared" si="65"/>
        <v>#DIV/0!</v>
      </c>
      <c r="X139" s="357">
        <f>[4]Output!K186</f>
        <v>0</v>
      </c>
      <c r="Y139" s="357">
        <f>[4]Output!L186</f>
        <v>0</v>
      </c>
      <c r="AA139" s="33">
        <v>1</v>
      </c>
      <c r="AC139" s="5">
        <f>[2]Output!B186</f>
        <v>0</v>
      </c>
      <c r="AD139" s="5">
        <f>[2]Output!C186</f>
        <v>0</v>
      </c>
      <c r="AE139" s="8">
        <f>[2]Output!D186</f>
        <v>0</v>
      </c>
      <c r="AF139" s="8">
        <f>[2]Output!E186</f>
        <v>0</v>
      </c>
      <c r="AG139" s="22">
        <f>AC139+AE139</f>
        <v>0</v>
      </c>
      <c r="AH139" s="22">
        <f>AD139+AF139</f>
        <v>0</v>
      </c>
      <c r="AI139" s="250">
        <f>AH139+AG139</f>
        <v>0</v>
      </c>
      <c r="AJ139" s="36" t="e">
        <f t="shared" ref="AJ139:AK163" si="66">AE139/(AC139+AE139)</f>
        <v>#DIV/0!</v>
      </c>
      <c r="AK139" s="36" t="e">
        <f t="shared" si="66"/>
        <v>#DIV/0!</v>
      </c>
      <c r="AL139" s="357">
        <f>[2]Output!K186</f>
        <v>0</v>
      </c>
      <c r="AM139" s="357">
        <f>[2]Output!L186</f>
        <v>0</v>
      </c>
      <c r="AO139" s="5">
        <f>[5]Output!B186</f>
        <v>0</v>
      </c>
      <c r="AP139" s="5">
        <f>[5]Output!C186</f>
        <v>0</v>
      </c>
      <c r="AQ139" s="8">
        <f>[5]Output!D186</f>
        <v>0</v>
      </c>
      <c r="AR139" s="8">
        <f>[5]Output!E186</f>
        <v>0</v>
      </c>
      <c r="AS139" s="22">
        <f>AO139+AQ139</f>
        <v>0</v>
      </c>
      <c r="AT139" s="22">
        <f>AP139+AR139</f>
        <v>0</v>
      </c>
      <c r="AU139" s="250">
        <f>AT139+AS139</f>
        <v>0</v>
      </c>
      <c r="AV139" s="36" t="e">
        <f t="shared" ref="AV139:AW163" si="67">AQ139/(AO139+AQ139)</f>
        <v>#DIV/0!</v>
      </c>
      <c r="AW139" s="36" t="e">
        <f t="shared" si="67"/>
        <v>#DIV/0!</v>
      </c>
      <c r="AX139" s="357">
        <f>[5]Output!K186</f>
        <v>0</v>
      </c>
      <c r="AY139" s="357">
        <f>[5]Output!L186</f>
        <v>0</v>
      </c>
      <c r="BE139" s="22"/>
      <c r="BF139" s="22"/>
      <c r="BG139" s="250"/>
      <c r="BH139" s="36"/>
      <c r="BI139" s="36"/>
    </row>
    <row r="140" spans="1:63" x14ac:dyDescent="0.25">
      <c r="A140" s="33">
        <v>2</v>
      </c>
      <c r="C140" s="5">
        <f>[3]Output!B187</f>
        <v>0</v>
      </c>
      <c r="D140" s="5">
        <f>[3]Output!C187</f>
        <v>0</v>
      </c>
      <c r="E140" s="8">
        <f>[3]Output!D187</f>
        <v>0</v>
      </c>
      <c r="F140" s="8">
        <f>[3]Output!E187</f>
        <v>0</v>
      </c>
      <c r="G140" s="22">
        <f t="shared" ref="G140:H162" si="68">C140+E140</f>
        <v>0</v>
      </c>
      <c r="H140" s="22">
        <f t="shared" si="68"/>
        <v>0</v>
      </c>
      <c r="I140" s="250">
        <f t="shared" ref="I140:I162" si="69">H140+G140</f>
        <v>0</v>
      </c>
      <c r="J140" s="36" t="e">
        <f t="shared" si="64"/>
        <v>#DIV/0!</v>
      </c>
      <c r="K140" s="36" t="e">
        <f t="shared" si="64"/>
        <v>#DIV/0!</v>
      </c>
      <c r="L140" s="357">
        <f>[3]Output!K187</f>
        <v>0</v>
      </c>
      <c r="M140" s="357">
        <f>[3]Output!L187</f>
        <v>0</v>
      </c>
      <c r="O140" s="5">
        <f>[4]Output!B187</f>
        <v>0</v>
      </c>
      <c r="P140" s="5">
        <f>[4]Output!C187</f>
        <v>0</v>
      </c>
      <c r="Q140" s="8">
        <f>[4]Output!D187</f>
        <v>0</v>
      </c>
      <c r="R140" s="8">
        <f>[4]Output!E187</f>
        <v>0</v>
      </c>
      <c r="S140" s="22">
        <f t="shared" ref="S140:T162" si="70">O140+Q140</f>
        <v>0</v>
      </c>
      <c r="T140" s="22">
        <f t="shared" si="70"/>
        <v>0</v>
      </c>
      <c r="U140" s="250">
        <f t="shared" ref="U140:U162" si="71">T140+S140</f>
        <v>0</v>
      </c>
      <c r="V140" s="36" t="e">
        <f t="shared" si="65"/>
        <v>#DIV/0!</v>
      </c>
      <c r="W140" s="36" t="e">
        <f t="shared" si="65"/>
        <v>#DIV/0!</v>
      </c>
      <c r="X140" s="357">
        <f>[4]Output!K187</f>
        <v>0</v>
      </c>
      <c r="Y140" s="357">
        <f>[4]Output!L187</f>
        <v>0</v>
      </c>
      <c r="AA140" s="33">
        <v>2</v>
      </c>
      <c r="AC140" s="5">
        <f>[2]Output!B187</f>
        <v>0</v>
      </c>
      <c r="AD140" s="5">
        <f>[2]Output!C187</f>
        <v>0</v>
      </c>
      <c r="AE140" s="8">
        <f>[2]Output!D187</f>
        <v>0</v>
      </c>
      <c r="AF140" s="8">
        <f>[2]Output!E187</f>
        <v>0</v>
      </c>
      <c r="AG140" s="22">
        <f t="shared" ref="AG140:AH162" si="72">AC140+AE140</f>
        <v>0</v>
      </c>
      <c r="AH140" s="22">
        <f t="shared" si="72"/>
        <v>0</v>
      </c>
      <c r="AI140" s="250">
        <f t="shared" ref="AI140:AI162" si="73">AH140+AG140</f>
        <v>0</v>
      </c>
      <c r="AJ140" s="36" t="e">
        <f t="shared" si="66"/>
        <v>#DIV/0!</v>
      </c>
      <c r="AK140" s="36" t="e">
        <f t="shared" si="66"/>
        <v>#DIV/0!</v>
      </c>
      <c r="AL140" s="357">
        <f>[2]Output!K187</f>
        <v>0</v>
      </c>
      <c r="AM140" s="357">
        <f>[2]Output!L187</f>
        <v>0</v>
      </c>
      <c r="AO140" s="5">
        <f>[5]Output!B187</f>
        <v>0</v>
      </c>
      <c r="AP140" s="5">
        <f>[5]Output!C187</f>
        <v>0</v>
      </c>
      <c r="AQ140" s="8">
        <f>[5]Output!D187</f>
        <v>0</v>
      </c>
      <c r="AR140" s="8">
        <f>[5]Output!E187</f>
        <v>0</v>
      </c>
      <c r="AS140" s="22">
        <f t="shared" ref="AS140:AT162" si="74">AO140+AQ140</f>
        <v>0</v>
      </c>
      <c r="AT140" s="22">
        <f t="shared" si="74"/>
        <v>0</v>
      </c>
      <c r="AU140" s="250">
        <f t="shared" ref="AU140:AU162" si="75">AT140+AS140</f>
        <v>0</v>
      </c>
      <c r="AV140" s="36" t="e">
        <f t="shared" si="67"/>
        <v>#DIV/0!</v>
      </c>
      <c r="AW140" s="36" t="e">
        <f t="shared" si="67"/>
        <v>#DIV/0!</v>
      </c>
      <c r="AX140" s="357">
        <f>[5]Output!K187</f>
        <v>0</v>
      </c>
      <c r="AY140" s="357">
        <f>[5]Output!L187</f>
        <v>0</v>
      </c>
      <c r="BE140" s="22"/>
      <c r="BF140" s="22"/>
      <c r="BG140" s="250"/>
      <c r="BH140" s="36"/>
      <c r="BI140" s="36"/>
    </row>
    <row r="141" spans="1:63" x14ac:dyDescent="0.25">
      <c r="A141" s="33">
        <v>3</v>
      </c>
      <c r="C141" s="5">
        <f>[3]Output!B188</f>
        <v>0</v>
      </c>
      <c r="D141" s="5">
        <f>[3]Output!C188</f>
        <v>0</v>
      </c>
      <c r="E141" s="8">
        <f>[3]Output!D188</f>
        <v>0</v>
      </c>
      <c r="F141" s="8">
        <f>[3]Output!E188</f>
        <v>0</v>
      </c>
      <c r="G141" s="22">
        <f t="shared" si="68"/>
        <v>0</v>
      </c>
      <c r="H141" s="22">
        <f t="shared" si="68"/>
        <v>0</v>
      </c>
      <c r="I141" s="250">
        <f t="shared" si="69"/>
        <v>0</v>
      </c>
      <c r="J141" s="36" t="e">
        <f t="shared" si="64"/>
        <v>#DIV/0!</v>
      </c>
      <c r="K141" s="36" t="e">
        <f t="shared" si="64"/>
        <v>#DIV/0!</v>
      </c>
      <c r="L141" s="357">
        <f>[3]Output!K188</f>
        <v>0</v>
      </c>
      <c r="M141" s="357">
        <f>[3]Output!L188</f>
        <v>0</v>
      </c>
      <c r="O141" s="5">
        <f>[4]Output!B188</f>
        <v>0</v>
      </c>
      <c r="P141" s="5">
        <f>[4]Output!C188</f>
        <v>0</v>
      </c>
      <c r="Q141" s="8">
        <f>[4]Output!D188</f>
        <v>0</v>
      </c>
      <c r="R141" s="8">
        <f>[4]Output!E188</f>
        <v>0</v>
      </c>
      <c r="S141" s="22">
        <f t="shared" si="70"/>
        <v>0</v>
      </c>
      <c r="T141" s="22">
        <f t="shared" si="70"/>
        <v>0</v>
      </c>
      <c r="U141" s="250">
        <f t="shared" si="71"/>
        <v>0</v>
      </c>
      <c r="V141" s="36" t="e">
        <f t="shared" si="65"/>
        <v>#DIV/0!</v>
      </c>
      <c r="W141" s="36" t="e">
        <f t="shared" si="65"/>
        <v>#DIV/0!</v>
      </c>
      <c r="X141" s="357">
        <f>[4]Output!K188</f>
        <v>0</v>
      </c>
      <c r="Y141" s="357">
        <f>[4]Output!L188</f>
        <v>0</v>
      </c>
      <c r="AA141" s="33">
        <v>3</v>
      </c>
      <c r="AC141" s="5">
        <f>[2]Output!B188</f>
        <v>0</v>
      </c>
      <c r="AD141" s="5">
        <f>[2]Output!C188</f>
        <v>0</v>
      </c>
      <c r="AE141" s="8">
        <f>[2]Output!D188</f>
        <v>0</v>
      </c>
      <c r="AF141" s="8">
        <f>[2]Output!E188</f>
        <v>0</v>
      </c>
      <c r="AG141" s="22">
        <f t="shared" si="72"/>
        <v>0</v>
      </c>
      <c r="AH141" s="22">
        <f t="shared" si="72"/>
        <v>0</v>
      </c>
      <c r="AI141" s="250">
        <f t="shared" si="73"/>
        <v>0</v>
      </c>
      <c r="AJ141" s="36" t="e">
        <f t="shared" si="66"/>
        <v>#DIV/0!</v>
      </c>
      <c r="AK141" s="36" t="e">
        <f t="shared" si="66"/>
        <v>#DIV/0!</v>
      </c>
      <c r="AL141" s="357">
        <f>[2]Output!K188</f>
        <v>0</v>
      </c>
      <c r="AM141" s="357">
        <f>[2]Output!L188</f>
        <v>0</v>
      </c>
      <c r="AO141" s="5">
        <f>[5]Output!B188</f>
        <v>0</v>
      </c>
      <c r="AP141" s="5">
        <f>[5]Output!C188</f>
        <v>0</v>
      </c>
      <c r="AQ141" s="8">
        <f>[5]Output!D188</f>
        <v>0</v>
      </c>
      <c r="AR141" s="8">
        <f>[5]Output!E188</f>
        <v>0</v>
      </c>
      <c r="AS141" s="22">
        <f t="shared" si="74"/>
        <v>0</v>
      </c>
      <c r="AT141" s="22">
        <f t="shared" si="74"/>
        <v>0</v>
      </c>
      <c r="AU141" s="250">
        <f t="shared" si="75"/>
        <v>0</v>
      </c>
      <c r="AV141" s="36" t="e">
        <f t="shared" si="67"/>
        <v>#DIV/0!</v>
      </c>
      <c r="AW141" s="36" t="e">
        <f t="shared" si="67"/>
        <v>#DIV/0!</v>
      </c>
      <c r="AX141" s="357">
        <f>[5]Output!K188</f>
        <v>0</v>
      </c>
      <c r="AY141" s="357">
        <f>[5]Output!L188</f>
        <v>0</v>
      </c>
      <c r="BE141" s="22"/>
      <c r="BF141" s="22"/>
      <c r="BG141" s="250"/>
      <c r="BH141" s="36"/>
      <c r="BI141" s="36"/>
    </row>
    <row r="142" spans="1:63" x14ac:dyDescent="0.25">
      <c r="A142" s="33">
        <v>4</v>
      </c>
      <c r="C142" s="5">
        <f>[3]Output!B189</f>
        <v>0</v>
      </c>
      <c r="D142" s="5">
        <f>[3]Output!C189</f>
        <v>0</v>
      </c>
      <c r="E142" s="8">
        <f>[3]Output!D189</f>
        <v>0</v>
      </c>
      <c r="F142" s="8">
        <f>[3]Output!E189</f>
        <v>0</v>
      </c>
      <c r="G142" s="22">
        <f t="shared" si="68"/>
        <v>0</v>
      </c>
      <c r="H142" s="22">
        <f t="shared" si="68"/>
        <v>0</v>
      </c>
      <c r="I142" s="250">
        <f t="shared" si="69"/>
        <v>0</v>
      </c>
      <c r="J142" s="36" t="e">
        <f t="shared" si="64"/>
        <v>#DIV/0!</v>
      </c>
      <c r="K142" s="36" t="e">
        <f t="shared" si="64"/>
        <v>#DIV/0!</v>
      </c>
      <c r="L142" s="357">
        <f>[3]Output!K189</f>
        <v>0</v>
      </c>
      <c r="M142" s="357">
        <f>[3]Output!L189</f>
        <v>0</v>
      </c>
      <c r="O142" s="5">
        <f>[4]Output!B189</f>
        <v>0</v>
      </c>
      <c r="P142" s="5">
        <f>[4]Output!C189</f>
        <v>0</v>
      </c>
      <c r="Q142" s="8">
        <f>[4]Output!D189</f>
        <v>0</v>
      </c>
      <c r="R142" s="8">
        <f>[4]Output!E189</f>
        <v>0</v>
      </c>
      <c r="S142" s="22">
        <f t="shared" si="70"/>
        <v>0</v>
      </c>
      <c r="T142" s="22">
        <f t="shared" si="70"/>
        <v>0</v>
      </c>
      <c r="U142" s="250">
        <f t="shared" si="71"/>
        <v>0</v>
      </c>
      <c r="V142" s="36" t="e">
        <f t="shared" si="65"/>
        <v>#DIV/0!</v>
      </c>
      <c r="W142" s="36" t="e">
        <f t="shared" si="65"/>
        <v>#DIV/0!</v>
      </c>
      <c r="X142" s="357">
        <f>[4]Output!K189</f>
        <v>0</v>
      </c>
      <c r="Y142" s="357">
        <f>[4]Output!L189</f>
        <v>0</v>
      </c>
      <c r="AA142" s="33">
        <v>4</v>
      </c>
      <c r="AC142" s="5">
        <f>[2]Output!B189</f>
        <v>0</v>
      </c>
      <c r="AD142" s="5">
        <f>[2]Output!C189</f>
        <v>0</v>
      </c>
      <c r="AE142" s="8">
        <f>[2]Output!D189</f>
        <v>0</v>
      </c>
      <c r="AF142" s="8">
        <f>[2]Output!E189</f>
        <v>0</v>
      </c>
      <c r="AG142" s="22">
        <f t="shared" si="72"/>
        <v>0</v>
      </c>
      <c r="AH142" s="22">
        <f t="shared" si="72"/>
        <v>0</v>
      </c>
      <c r="AI142" s="250">
        <f t="shared" si="73"/>
        <v>0</v>
      </c>
      <c r="AJ142" s="36" t="e">
        <f t="shared" si="66"/>
        <v>#DIV/0!</v>
      </c>
      <c r="AK142" s="36" t="e">
        <f t="shared" si="66"/>
        <v>#DIV/0!</v>
      </c>
      <c r="AL142" s="357">
        <f>[2]Output!K189</f>
        <v>0</v>
      </c>
      <c r="AM142" s="357">
        <f>[2]Output!L189</f>
        <v>0</v>
      </c>
      <c r="AO142" s="5">
        <f>[5]Output!B189</f>
        <v>0</v>
      </c>
      <c r="AP142" s="5">
        <f>[5]Output!C189</f>
        <v>0</v>
      </c>
      <c r="AQ142" s="8">
        <f>[5]Output!D189</f>
        <v>0</v>
      </c>
      <c r="AR142" s="8">
        <f>[5]Output!E189</f>
        <v>0</v>
      </c>
      <c r="AS142" s="22">
        <f t="shared" si="74"/>
        <v>0</v>
      </c>
      <c r="AT142" s="22">
        <f t="shared" si="74"/>
        <v>0</v>
      </c>
      <c r="AU142" s="250">
        <f t="shared" si="75"/>
        <v>0</v>
      </c>
      <c r="AV142" s="36" t="e">
        <f t="shared" si="67"/>
        <v>#DIV/0!</v>
      </c>
      <c r="AW142" s="36" t="e">
        <f t="shared" si="67"/>
        <v>#DIV/0!</v>
      </c>
      <c r="AX142" s="357">
        <f>[5]Output!K189</f>
        <v>0</v>
      </c>
      <c r="AY142" s="357">
        <f>[5]Output!L189</f>
        <v>0</v>
      </c>
      <c r="BE142" s="22"/>
      <c r="BF142" s="22"/>
      <c r="BG142" s="250"/>
      <c r="BH142" s="36"/>
      <c r="BI142" s="36"/>
    </row>
    <row r="143" spans="1:63" x14ac:dyDescent="0.25">
      <c r="A143" s="33">
        <v>5</v>
      </c>
      <c r="C143" s="5">
        <f>[3]Output!B190</f>
        <v>0</v>
      </c>
      <c r="D143" s="5">
        <f>[3]Output!C190</f>
        <v>0</v>
      </c>
      <c r="E143" s="8">
        <f>[3]Output!D190</f>
        <v>0</v>
      </c>
      <c r="F143" s="8">
        <f>[3]Output!E190</f>
        <v>0</v>
      </c>
      <c r="G143" s="22">
        <f t="shared" si="68"/>
        <v>0</v>
      </c>
      <c r="H143" s="22">
        <f t="shared" si="68"/>
        <v>0</v>
      </c>
      <c r="I143" s="250">
        <f t="shared" si="69"/>
        <v>0</v>
      </c>
      <c r="J143" s="36" t="e">
        <f t="shared" si="64"/>
        <v>#DIV/0!</v>
      </c>
      <c r="K143" s="36" t="e">
        <f t="shared" si="64"/>
        <v>#DIV/0!</v>
      </c>
      <c r="L143" s="357">
        <f>[3]Output!K190</f>
        <v>0</v>
      </c>
      <c r="M143" s="357">
        <f>[3]Output!L190</f>
        <v>0</v>
      </c>
      <c r="O143" s="5">
        <f>[4]Output!B190</f>
        <v>0</v>
      </c>
      <c r="P143" s="5">
        <f>[4]Output!C190</f>
        <v>0</v>
      </c>
      <c r="Q143" s="8">
        <f>[4]Output!D190</f>
        <v>0</v>
      </c>
      <c r="R143" s="8">
        <f>[4]Output!E190</f>
        <v>0</v>
      </c>
      <c r="S143" s="22">
        <f t="shared" si="70"/>
        <v>0</v>
      </c>
      <c r="T143" s="22">
        <f t="shared" si="70"/>
        <v>0</v>
      </c>
      <c r="U143" s="250">
        <f t="shared" si="71"/>
        <v>0</v>
      </c>
      <c r="V143" s="36" t="e">
        <f t="shared" si="65"/>
        <v>#DIV/0!</v>
      </c>
      <c r="W143" s="36" t="e">
        <f t="shared" si="65"/>
        <v>#DIV/0!</v>
      </c>
      <c r="X143" s="357">
        <f>[4]Output!K190</f>
        <v>0</v>
      </c>
      <c r="Y143" s="357">
        <f>[4]Output!L190</f>
        <v>0</v>
      </c>
      <c r="AA143" s="33">
        <v>5</v>
      </c>
      <c r="AC143" s="5">
        <f>[2]Output!B190</f>
        <v>0</v>
      </c>
      <c r="AD143" s="5">
        <f>[2]Output!C190</f>
        <v>0</v>
      </c>
      <c r="AE143" s="8">
        <f>[2]Output!D190</f>
        <v>0</v>
      </c>
      <c r="AF143" s="8">
        <f>[2]Output!E190</f>
        <v>0</v>
      </c>
      <c r="AG143" s="22">
        <f t="shared" si="72"/>
        <v>0</v>
      </c>
      <c r="AH143" s="22">
        <f t="shared" si="72"/>
        <v>0</v>
      </c>
      <c r="AI143" s="250">
        <f t="shared" si="73"/>
        <v>0</v>
      </c>
      <c r="AJ143" s="36" t="e">
        <f t="shared" si="66"/>
        <v>#DIV/0!</v>
      </c>
      <c r="AK143" s="36" t="e">
        <f t="shared" si="66"/>
        <v>#DIV/0!</v>
      </c>
      <c r="AL143" s="357">
        <f>[2]Output!K190</f>
        <v>0</v>
      </c>
      <c r="AM143" s="357">
        <f>[2]Output!L190</f>
        <v>0</v>
      </c>
      <c r="AO143" s="5">
        <f>[5]Output!B190</f>
        <v>0</v>
      </c>
      <c r="AP143" s="5">
        <f>[5]Output!C190</f>
        <v>0</v>
      </c>
      <c r="AQ143" s="8">
        <f>[5]Output!D190</f>
        <v>0</v>
      </c>
      <c r="AR143" s="8">
        <f>[5]Output!E190</f>
        <v>0</v>
      </c>
      <c r="AS143" s="22">
        <f t="shared" si="74"/>
        <v>0</v>
      </c>
      <c r="AT143" s="22">
        <f t="shared" si="74"/>
        <v>0</v>
      </c>
      <c r="AU143" s="250">
        <f t="shared" si="75"/>
        <v>0</v>
      </c>
      <c r="AV143" s="36" t="e">
        <f t="shared" si="67"/>
        <v>#DIV/0!</v>
      </c>
      <c r="AW143" s="36" t="e">
        <f t="shared" si="67"/>
        <v>#DIV/0!</v>
      </c>
      <c r="AX143" s="357">
        <f>[5]Output!K190</f>
        <v>0</v>
      </c>
      <c r="AY143" s="357">
        <f>[5]Output!L190</f>
        <v>0</v>
      </c>
      <c r="BE143" s="22"/>
      <c r="BF143" s="22"/>
      <c r="BG143" s="250"/>
      <c r="BH143" s="36"/>
      <c r="BI143" s="36"/>
    </row>
    <row r="144" spans="1:63" x14ac:dyDescent="0.25">
      <c r="A144" s="33">
        <v>6</v>
      </c>
      <c r="C144" s="5">
        <f>[3]Output!B191</f>
        <v>0</v>
      </c>
      <c r="D144" s="5">
        <f>[3]Output!C191</f>
        <v>0</v>
      </c>
      <c r="E144" s="8">
        <f>[3]Output!D191</f>
        <v>0</v>
      </c>
      <c r="F144" s="8">
        <f>[3]Output!E191</f>
        <v>0</v>
      </c>
      <c r="G144" s="22">
        <f t="shared" si="68"/>
        <v>0</v>
      </c>
      <c r="H144" s="22">
        <f t="shared" si="68"/>
        <v>0</v>
      </c>
      <c r="I144" s="250">
        <f t="shared" si="69"/>
        <v>0</v>
      </c>
      <c r="J144" s="36" t="e">
        <f t="shared" si="64"/>
        <v>#DIV/0!</v>
      </c>
      <c r="K144" s="36" t="e">
        <f t="shared" si="64"/>
        <v>#DIV/0!</v>
      </c>
      <c r="L144" s="357">
        <f>[3]Output!K191</f>
        <v>0</v>
      </c>
      <c r="M144" s="357">
        <f>[3]Output!L191</f>
        <v>0</v>
      </c>
      <c r="O144" s="5">
        <f>[4]Output!B191</f>
        <v>0</v>
      </c>
      <c r="P144" s="5">
        <f>[4]Output!C191</f>
        <v>0</v>
      </c>
      <c r="Q144" s="8">
        <f>[4]Output!D191</f>
        <v>0</v>
      </c>
      <c r="R144" s="8">
        <f>[4]Output!E191</f>
        <v>0</v>
      </c>
      <c r="S144" s="22">
        <f t="shared" si="70"/>
        <v>0</v>
      </c>
      <c r="T144" s="22">
        <f t="shared" si="70"/>
        <v>0</v>
      </c>
      <c r="U144" s="250">
        <f t="shared" si="71"/>
        <v>0</v>
      </c>
      <c r="V144" s="36" t="e">
        <f t="shared" si="65"/>
        <v>#DIV/0!</v>
      </c>
      <c r="W144" s="36" t="e">
        <f t="shared" si="65"/>
        <v>#DIV/0!</v>
      </c>
      <c r="X144" s="357">
        <f>[4]Output!K191</f>
        <v>0</v>
      </c>
      <c r="Y144" s="357">
        <f>[4]Output!L191</f>
        <v>0</v>
      </c>
      <c r="AA144" s="33">
        <v>6</v>
      </c>
      <c r="AC144" s="5">
        <f>[2]Output!B191</f>
        <v>0</v>
      </c>
      <c r="AD144" s="5">
        <f>[2]Output!C191</f>
        <v>0</v>
      </c>
      <c r="AE144" s="8">
        <f>[2]Output!D191</f>
        <v>0</v>
      </c>
      <c r="AF144" s="8">
        <f>[2]Output!E191</f>
        <v>0</v>
      </c>
      <c r="AG144" s="22">
        <f t="shared" si="72"/>
        <v>0</v>
      </c>
      <c r="AH144" s="22">
        <f t="shared" si="72"/>
        <v>0</v>
      </c>
      <c r="AI144" s="250">
        <f t="shared" si="73"/>
        <v>0</v>
      </c>
      <c r="AJ144" s="36" t="e">
        <f t="shared" si="66"/>
        <v>#DIV/0!</v>
      </c>
      <c r="AK144" s="36" t="e">
        <f t="shared" si="66"/>
        <v>#DIV/0!</v>
      </c>
      <c r="AL144" s="357">
        <f>[2]Output!K191</f>
        <v>0</v>
      </c>
      <c r="AM144" s="357">
        <f>[2]Output!L191</f>
        <v>0</v>
      </c>
      <c r="AO144" s="5">
        <f>[5]Output!B191</f>
        <v>0</v>
      </c>
      <c r="AP144" s="5">
        <f>[5]Output!C191</f>
        <v>0</v>
      </c>
      <c r="AQ144" s="8">
        <f>[5]Output!D191</f>
        <v>0</v>
      </c>
      <c r="AR144" s="8">
        <f>[5]Output!E191</f>
        <v>0</v>
      </c>
      <c r="AS144" s="22">
        <f t="shared" si="74"/>
        <v>0</v>
      </c>
      <c r="AT144" s="22">
        <f t="shared" si="74"/>
        <v>0</v>
      </c>
      <c r="AU144" s="250">
        <f t="shared" si="75"/>
        <v>0</v>
      </c>
      <c r="AV144" s="36" t="e">
        <f t="shared" si="67"/>
        <v>#DIV/0!</v>
      </c>
      <c r="AW144" s="36" t="e">
        <f t="shared" si="67"/>
        <v>#DIV/0!</v>
      </c>
      <c r="AX144" s="357">
        <f>[5]Output!K191</f>
        <v>0</v>
      </c>
      <c r="AY144" s="357">
        <f>[5]Output!L191</f>
        <v>0</v>
      </c>
      <c r="BE144" s="22"/>
      <c r="BF144" s="22"/>
      <c r="BG144" s="250"/>
      <c r="BH144" s="36"/>
      <c r="BI144" s="36"/>
    </row>
    <row r="145" spans="1:63" x14ac:dyDescent="0.25">
      <c r="A145" s="33">
        <v>7</v>
      </c>
      <c r="C145" s="5">
        <f>[3]Output!B192</f>
        <v>0</v>
      </c>
      <c r="D145" s="5">
        <f>[3]Output!C192</f>
        <v>0</v>
      </c>
      <c r="E145" s="8">
        <f>[3]Output!D192</f>
        <v>0</v>
      </c>
      <c r="F145" s="8">
        <f>[3]Output!E192</f>
        <v>0</v>
      </c>
      <c r="G145" s="22">
        <f t="shared" si="68"/>
        <v>0</v>
      </c>
      <c r="H145" s="22">
        <f t="shared" si="68"/>
        <v>0</v>
      </c>
      <c r="I145" s="250">
        <f t="shared" si="69"/>
        <v>0</v>
      </c>
      <c r="J145" s="36" t="e">
        <f t="shared" si="64"/>
        <v>#DIV/0!</v>
      </c>
      <c r="K145" s="36" t="e">
        <f t="shared" si="64"/>
        <v>#DIV/0!</v>
      </c>
      <c r="L145" s="357">
        <f>[3]Output!K192</f>
        <v>0</v>
      </c>
      <c r="M145" s="357">
        <f>[3]Output!L192</f>
        <v>0</v>
      </c>
      <c r="O145" s="5">
        <f>[4]Output!B192</f>
        <v>0</v>
      </c>
      <c r="P145" s="5">
        <f>[4]Output!C192</f>
        <v>0</v>
      </c>
      <c r="Q145" s="8">
        <f>[4]Output!D192</f>
        <v>0</v>
      </c>
      <c r="R145" s="8">
        <f>[4]Output!E192</f>
        <v>0</v>
      </c>
      <c r="S145" s="22">
        <f t="shared" si="70"/>
        <v>0</v>
      </c>
      <c r="T145" s="22">
        <f t="shared" si="70"/>
        <v>0</v>
      </c>
      <c r="U145" s="250">
        <f t="shared" si="71"/>
        <v>0</v>
      </c>
      <c r="V145" s="36" t="e">
        <f t="shared" si="65"/>
        <v>#DIV/0!</v>
      </c>
      <c r="W145" s="36" t="e">
        <f t="shared" si="65"/>
        <v>#DIV/0!</v>
      </c>
      <c r="X145" s="357">
        <f>[4]Output!K192</f>
        <v>0</v>
      </c>
      <c r="Y145" s="357">
        <f>[4]Output!L192</f>
        <v>0</v>
      </c>
      <c r="AA145" s="33">
        <v>7</v>
      </c>
      <c r="AC145" s="5">
        <f>[2]Output!B192</f>
        <v>0</v>
      </c>
      <c r="AD145" s="5">
        <f>[2]Output!C192</f>
        <v>0</v>
      </c>
      <c r="AE145" s="8">
        <f>[2]Output!D192</f>
        <v>0</v>
      </c>
      <c r="AF145" s="8">
        <f>[2]Output!E192</f>
        <v>0</v>
      </c>
      <c r="AG145" s="22">
        <f t="shared" si="72"/>
        <v>0</v>
      </c>
      <c r="AH145" s="22">
        <f t="shared" si="72"/>
        <v>0</v>
      </c>
      <c r="AI145" s="250">
        <f t="shared" si="73"/>
        <v>0</v>
      </c>
      <c r="AJ145" s="36" t="e">
        <f t="shared" si="66"/>
        <v>#DIV/0!</v>
      </c>
      <c r="AK145" s="36" t="e">
        <f t="shared" si="66"/>
        <v>#DIV/0!</v>
      </c>
      <c r="AL145" s="357">
        <f>[2]Output!K192</f>
        <v>0</v>
      </c>
      <c r="AM145" s="357">
        <f>[2]Output!L192</f>
        <v>0</v>
      </c>
      <c r="AO145" s="5">
        <f>[5]Output!B192</f>
        <v>0</v>
      </c>
      <c r="AP145" s="5">
        <f>[5]Output!C192</f>
        <v>0</v>
      </c>
      <c r="AQ145" s="8">
        <f>[5]Output!D192</f>
        <v>0</v>
      </c>
      <c r="AR145" s="8">
        <f>[5]Output!E192</f>
        <v>0</v>
      </c>
      <c r="AS145" s="22">
        <f t="shared" si="74"/>
        <v>0</v>
      </c>
      <c r="AT145" s="22">
        <f t="shared" si="74"/>
        <v>0</v>
      </c>
      <c r="AU145" s="250">
        <f t="shared" si="75"/>
        <v>0</v>
      </c>
      <c r="AV145" s="36" t="e">
        <f t="shared" si="67"/>
        <v>#DIV/0!</v>
      </c>
      <c r="AW145" s="36" t="e">
        <f t="shared" si="67"/>
        <v>#DIV/0!</v>
      </c>
      <c r="AX145" s="357">
        <f>[5]Output!K192</f>
        <v>0</v>
      </c>
      <c r="AY145" s="357">
        <f>[5]Output!L192</f>
        <v>0</v>
      </c>
      <c r="BE145" s="22"/>
      <c r="BF145" s="22"/>
      <c r="BG145" s="250"/>
      <c r="BH145" s="36"/>
      <c r="BI145" s="36"/>
    </row>
    <row r="146" spans="1:63" x14ac:dyDescent="0.25">
      <c r="A146" s="34">
        <v>8</v>
      </c>
      <c r="C146" s="19">
        <f>[3]Output!B193</f>
        <v>0</v>
      </c>
      <c r="D146" s="19">
        <f>[3]Output!C193</f>
        <v>0</v>
      </c>
      <c r="E146" s="20">
        <f>[3]Output!D193</f>
        <v>0</v>
      </c>
      <c r="F146" s="20">
        <f>[3]Output!E193</f>
        <v>0</v>
      </c>
      <c r="G146" s="23">
        <f t="shared" si="68"/>
        <v>0</v>
      </c>
      <c r="H146" s="23">
        <f t="shared" si="68"/>
        <v>0</v>
      </c>
      <c r="I146" s="251">
        <f t="shared" si="69"/>
        <v>0</v>
      </c>
      <c r="J146" s="37" t="e">
        <f t="shared" si="64"/>
        <v>#DIV/0!</v>
      </c>
      <c r="K146" s="37" t="e">
        <f t="shared" si="64"/>
        <v>#DIV/0!</v>
      </c>
      <c r="L146" s="361">
        <f>[3]Output!K193</f>
        <v>0</v>
      </c>
      <c r="M146" s="361">
        <f>[3]Output!L193</f>
        <v>0</v>
      </c>
      <c r="O146" s="19">
        <f>[4]Output!B193</f>
        <v>0</v>
      </c>
      <c r="P146" s="19">
        <f>[4]Output!C193</f>
        <v>0</v>
      </c>
      <c r="Q146" s="20">
        <f>[4]Output!D193</f>
        <v>0</v>
      </c>
      <c r="R146" s="20">
        <f>[4]Output!E193</f>
        <v>0</v>
      </c>
      <c r="S146" s="23">
        <f t="shared" si="70"/>
        <v>0</v>
      </c>
      <c r="T146" s="23">
        <f t="shared" si="70"/>
        <v>0</v>
      </c>
      <c r="U146" s="251">
        <f t="shared" si="71"/>
        <v>0</v>
      </c>
      <c r="V146" s="37" t="e">
        <f t="shared" si="65"/>
        <v>#DIV/0!</v>
      </c>
      <c r="W146" s="37" t="e">
        <f t="shared" si="65"/>
        <v>#DIV/0!</v>
      </c>
      <c r="X146" s="361">
        <f>[4]Output!K193</f>
        <v>0</v>
      </c>
      <c r="Y146" s="361">
        <f>[4]Output!L193</f>
        <v>0</v>
      </c>
      <c r="AA146" s="34">
        <v>8</v>
      </c>
      <c r="AC146" s="19">
        <f>[2]Output!B193</f>
        <v>0</v>
      </c>
      <c r="AD146" s="19">
        <f>[2]Output!C193</f>
        <v>0</v>
      </c>
      <c r="AE146" s="20">
        <f>[2]Output!D193</f>
        <v>0</v>
      </c>
      <c r="AF146" s="20">
        <f>[2]Output!E193</f>
        <v>0</v>
      </c>
      <c r="AG146" s="23">
        <f t="shared" si="72"/>
        <v>0</v>
      </c>
      <c r="AH146" s="23">
        <f t="shared" si="72"/>
        <v>0</v>
      </c>
      <c r="AI146" s="251">
        <f t="shared" si="73"/>
        <v>0</v>
      </c>
      <c r="AJ146" s="37" t="e">
        <f t="shared" si="66"/>
        <v>#DIV/0!</v>
      </c>
      <c r="AK146" s="37" t="e">
        <f t="shared" si="66"/>
        <v>#DIV/0!</v>
      </c>
      <c r="AL146" s="361">
        <f>[2]Output!K193</f>
        <v>0</v>
      </c>
      <c r="AM146" s="361">
        <f>[2]Output!L193</f>
        <v>0</v>
      </c>
      <c r="AO146" s="19">
        <f>[5]Output!B193</f>
        <v>0</v>
      </c>
      <c r="AP146" s="19">
        <f>[5]Output!C193</f>
        <v>0</v>
      </c>
      <c r="AQ146" s="20">
        <f>[5]Output!D193</f>
        <v>0</v>
      </c>
      <c r="AR146" s="20">
        <f>[5]Output!E193</f>
        <v>0</v>
      </c>
      <c r="AS146" s="23">
        <f t="shared" si="74"/>
        <v>0</v>
      </c>
      <c r="AT146" s="23">
        <f t="shared" si="74"/>
        <v>0</v>
      </c>
      <c r="AU146" s="251">
        <f t="shared" si="75"/>
        <v>0</v>
      </c>
      <c r="AV146" s="37" t="e">
        <f t="shared" si="67"/>
        <v>#DIV/0!</v>
      </c>
      <c r="AW146" s="37" t="e">
        <f t="shared" si="67"/>
        <v>#DIV/0!</v>
      </c>
      <c r="AX146" s="361">
        <f>[5]Output!K193</f>
        <v>0</v>
      </c>
      <c r="AY146" s="361">
        <f>[5]Output!L193</f>
        <v>0</v>
      </c>
      <c r="BA146" s="19"/>
      <c r="BB146" s="19"/>
      <c r="BC146" s="20"/>
      <c r="BD146" s="20"/>
      <c r="BE146" s="23"/>
      <c r="BF146" s="23"/>
      <c r="BG146" s="251"/>
      <c r="BH146" s="37"/>
      <c r="BI146" s="37"/>
      <c r="BJ146" s="21"/>
      <c r="BK146" s="21"/>
    </row>
    <row r="147" spans="1:63" x14ac:dyDescent="0.25">
      <c r="A147" s="34">
        <v>9</v>
      </c>
      <c r="C147" s="19">
        <f>[3]Output!B194</f>
        <v>0</v>
      </c>
      <c r="D147" s="19">
        <f>[3]Output!C194</f>
        <v>0</v>
      </c>
      <c r="E147" s="20">
        <f>[3]Output!D194</f>
        <v>0</v>
      </c>
      <c r="F147" s="20">
        <f>[3]Output!E194</f>
        <v>0</v>
      </c>
      <c r="G147" s="23">
        <f t="shared" si="68"/>
        <v>0</v>
      </c>
      <c r="H147" s="23">
        <f t="shared" si="68"/>
        <v>0</v>
      </c>
      <c r="I147" s="251">
        <f t="shared" si="69"/>
        <v>0</v>
      </c>
      <c r="J147" s="37" t="e">
        <f t="shared" si="64"/>
        <v>#DIV/0!</v>
      </c>
      <c r="K147" s="37" t="e">
        <f t="shared" si="64"/>
        <v>#DIV/0!</v>
      </c>
      <c r="L147" s="361">
        <f>[3]Output!K194</f>
        <v>0</v>
      </c>
      <c r="M147" s="361">
        <f>[3]Output!L194</f>
        <v>0</v>
      </c>
      <c r="O147" s="19">
        <f>[4]Output!B194</f>
        <v>0</v>
      </c>
      <c r="P147" s="19">
        <f>[4]Output!C194</f>
        <v>0</v>
      </c>
      <c r="Q147" s="20">
        <f>[4]Output!D194</f>
        <v>0</v>
      </c>
      <c r="R147" s="20">
        <f>[4]Output!E194</f>
        <v>0</v>
      </c>
      <c r="S147" s="23">
        <f t="shared" si="70"/>
        <v>0</v>
      </c>
      <c r="T147" s="23">
        <f t="shared" si="70"/>
        <v>0</v>
      </c>
      <c r="U147" s="251">
        <f t="shared" si="71"/>
        <v>0</v>
      </c>
      <c r="V147" s="37" t="e">
        <f t="shared" si="65"/>
        <v>#DIV/0!</v>
      </c>
      <c r="W147" s="37" t="e">
        <f t="shared" si="65"/>
        <v>#DIV/0!</v>
      </c>
      <c r="X147" s="361">
        <f>[4]Output!K194</f>
        <v>0</v>
      </c>
      <c r="Y147" s="361">
        <f>[4]Output!L194</f>
        <v>0</v>
      </c>
      <c r="AA147" s="34">
        <v>9</v>
      </c>
      <c r="AC147" s="19">
        <f>[2]Output!B194</f>
        <v>0</v>
      </c>
      <c r="AD147" s="19">
        <f>[2]Output!C194</f>
        <v>0</v>
      </c>
      <c r="AE147" s="20">
        <f>[2]Output!D194</f>
        <v>0</v>
      </c>
      <c r="AF147" s="20">
        <f>[2]Output!E194</f>
        <v>0</v>
      </c>
      <c r="AG147" s="23">
        <f t="shared" si="72"/>
        <v>0</v>
      </c>
      <c r="AH147" s="23">
        <f t="shared" si="72"/>
        <v>0</v>
      </c>
      <c r="AI147" s="251">
        <f t="shared" si="73"/>
        <v>0</v>
      </c>
      <c r="AJ147" s="37" t="e">
        <f t="shared" si="66"/>
        <v>#DIV/0!</v>
      </c>
      <c r="AK147" s="37" t="e">
        <f t="shared" si="66"/>
        <v>#DIV/0!</v>
      </c>
      <c r="AL147" s="361">
        <f>[2]Output!K194</f>
        <v>0</v>
      </c>
      <c r="AM147" s="361">
        <f>[2]Output!L194</f>
        <v>0</v>
      </c>
      <c r="AO147" s="19">
        <f>[5]Output!B194</f>
        <v>0</v>
      </c>
      <c r="AP147" s="19">
        <f>[5]Output!C194</f>
        <v>0</v>
      </c>
      <c r="AQ147" s="20">
        <f>[5]Output!D194</f>
        <v>0</v>
      </c>
      <c r="AR147" s="20">
        <f>[5]Output!E194</f>
        <v>0</v>
      </c>
      <c r="AS147" s="23">
        <f t="shared" si="74"/>
        <v>0</v>
      </c>
      <c r="AT147" s="23">
        <f t="shared" si="74"/>
        <v>0</v>
      </c>
      <c r="AU147" s="251">
        <f t="shared" si="75"/>
        <v>0</v>
      </c>
      <c r="AV147" s="37" t="e">
        <f t="shared" si="67"/>
        <v>#DIV/0!</v>
      </c>
      <c r="AW147" s="37" t="e">
        <f t="shared" si="67"/>
        <v>#DIV/0!</v>
      </c>
      <c r="AX147" s="361">
        <f>[5]Output!K194</f>
        <v>0</v>
      </c>
      <c r="AY147" s="361">
        <f>[5]Output!L194</f>
        <v>0</v>
      </c>
      <c r="BA147" s="19"/>
      <c r="BB147" s="19"/>
      <c r="BC147" s="20"/>
      <c r="BD147" s="20"/>
      <c r="BE147" s="23"/>
      <c r="BF147" s="23"/>
      <c r="BG147" s="251"/>
      <c r="BH147" s="37"/>
      <c r="BI147" s="37"/>
      <c r="BJ147" s="21"/>
      <c r="BK147" s="21"/>
    </row>
    <row r="148" spans="1:63" x14ac:dyDescent="0.25">
      <c r="A148" s="34">
        <v>10</v>
      </c>
      <c r="C148" s="19">
        <f>[3]Output!B195</f>
        <v>0</v>
      </c>
      <c r="D148" s="19">
        <f>[3]Output!C195</f>
        <v>0</v>
      </c>
      <c r="E148" s="20">
        <f>[3]Output!D195</f>
        <v>0</v>
      </c>
      <c r="F148" s="20">
        <f>[3]Output!E195</f>
        <v>0</v>
      </c>
      <c r="G148" s="23">
        <f t="shared" si="68"/>
        <v>0</v>
      </c>
      <c r="H148" s="23">
        <f t="shared" si="68"/>
        <v>0</v>
      </c>
      <c r="I148" s="251">
        <f t="shared" si="69"/>
        <v>0</v>
      </c>
      <c r="J148" s="37" t="e">
        <f t="shared" si="64"/>
        <v>#DIV/0!</v>
      </c>
      <c r="K148" s="37" t="e">
        <f t="shared" si="64"/>
        <v>#DIV/0!</v>
      </c>
      <c r="L148" s="361">
        <f>[3]Output!K195</f>
        <v>0</v>
      </c>
      <c r="M148" s="361">
        <f>[3]Output!L195</f>
        <v>0</v>
      </c>
      <c r="O148" s="19">
        <f>[4]Output!B195</f>
        <v>0</v>
      </c>
      <c r="P148" s="19">
        <f>[4]Output!C195</f>
        <v>0</v>
      </c>
      <c r="Q148" s="20">
        <f>[4]Output!D195</f>
        <v>0</v>
      </c>
      <c r="R148" s="20">
        <f>[4]Output!E195</f>
        <v>0</v>
      </c>
      <c r="S148" s="23">
        <f t="shared" si="70"/>
        <v>0</v>
      </c>
      <c r="T148" s="23">
        <f t="shared" si="70"/>
        <v>0</v>
      </c>
      <c r="U148" s="251">
        <f t="shared" si="71"/>
        <v>0</v>
      </c>
      <c r="V148" s="37" t="e">
        <f t="shared" si="65"/>
        <v>#DIV/0!</v>
      </c>
      <c r="W148" s="37" t="e">
        <f t="shared" si="65"/>
        <v>#DIV/0!</v>
      </c>
      <c r="X148" s="361">
        <f>[4]Output!K195</f>
        <v>0</v>
      </c>
      <c r="Y148" s="361">
        <f>[4]Output!L195</f>
        <v>0</v>
      </c>
      <c r="AA148" s="34">
        <v>10</v>
      </c>
      <c r="AC148" s="19">
        <f>[2]Output!B195</f>
        <v>0</v>
      </c>
      <c r="AD148" s="19">
        <f>[2]Output!C195</f>
        <v>0</v>
      </c>
      <c r="AE148" s="20">
        <f>[2]Output!D195</f>
        <v>0</v>
      </c>
      <c r="AF148" s="20">
        <f>[2]Output!E195</f>
        <v>0</v>
      </c>
      <c r="AG148" s="23">
        <f t="shared" si="72"/>
        <v>0</v>
      </c>
      <c r="AH148" s="23">
        <f t="shared" si="72"/>
        <v>0</v>
      </c>
      <c r="AI148" s="251">
        <f t="shared" si="73"/>
        <v>0</v>
      </c>
      <c r="AJ148" s="37" t="e">
        <f t="shared" si="66"/>
        <v>#DIV/0!</v>
      </c>
      <c r="AK148" s="37" t="e">
        <f t="shared" si="66"/>
        <v>#DIV/0!</v>
      </c>
      <c r="AL148" s="361">
        <f>[2]Output!K195</f>
        <v>0</v>
      </c>
      <c r="AM148" s="361">
        <f>[2]Output!L195</f>
        <v>0</v>
      </c>
      <c r="AO148" s="19">
        <f>[5]Output!B195</f>
        <v>0</v>
      </c>
      <c r="AP148" s="19">
        <f>[5]Output!C195</f>
        <v>0</v>
      </c>
      <c r="AQ148" s="20">
        <f>[5]Output!D195</f>
        <v>0</v>
      </c>
      <c r="AR148" s="20">
        <f>[5]Output!E195</f>
        <v>0</v>
      </c>
      <c r="AS148" s="23">
        <f t="shared" si="74"/>
        <v>0</v>
      </c>
      <c r="AT148" s="23">
        <f t="shared" si="74"/>
        <v>0</v>
      </c>
      <c r="AU148" s="251">
        <f t="shared" si="75"/>
        <v>0</v>
      </c>
      <c r="AV148" s="37" t="e">
        <f t="shared" si="67"/>
        <v>#DIV/0!</v>
      </c>
      <c r="AW148" s="37" t="e">
        <f t="shared" si="67"/>
        <v>#DIV/0!</v>
      </c>
      <c r="AX148" s="361">
        <f>[5]Output!K195</f>
        <v>0</v>
      </c>
      <c r="AY148" s="361">
        <f>[5]Output!L195</f>
        <v>0</v>
      </c>
      <c r="BA148" s="19"/>
      <c r="BB148" s="19"/>
      <c r="BC148" s="20"/>
      <c r="BD148" s="20"/>
      <c r="BE148" s="23"/>
      <c r="BF148" s="23"/>
      <c r="BG148" s="251"/>
      <c r="BH148" s="37"/>
      <c r="BI148" s="37"/>
      <c r="BJ148" s="21"/>
      <c r="BK148" s="21"/>
    </row>
    <row r="149" spans="1:63" x14ac:dyDescent="0.25">
      <c r="A149" s="33">
        <v>11</v>
      </c>
      <c r="C149" s="5">
        <f>[3]Output!B196</f>
        <v>0</v>
      </c>
      <c r="D149" s="5">
        <f>[3]Output!C196</f>
        <v>0</v>
      </c>
      <c r="E149" s="8">
        <f>[3]Output!D196</f>
        <v>0</v>
      </c>
      <c r="F149" s="8">
        <f>[3]Output!E196</f>
        <v>0</v>
      </c>
      <c r="G149" s="22">
        <f t="shared" si="68"/>
        <v>0</v>
      </c>
      <c r="H149" s="22">
        <f t="shared" si="68"/>
        <v>0</v>
      </c>
      <c r="I149" s="250">
        <f t="shared" si="69"/>
        <v>0</v>
      </c>
      <c r="J149" s="36" t="e">
        <f t="shared" si="64"/>
        <v>#DIV/0!</v>
      </c>
      <c r="K149" s="36" t="e">
        <f t="shared" si="64"/>
        <v>#DIV/0!</v>
      </c>
      <c r="L149" s="357">
        <f>[3]Output!K196</f>
        <v>0</v>
      </c>
      <c r="M149" s="357">
        <f>[3]Output!L196</f>
        <v>0</v>
      </c>
      <c r="O149" s="5">
        <f>[4]Output!B196</f>
        <v>0</v>
      </c>
      <c r="P149" s="5">
        <f>[4]Output!C196</f>
        <v>0</v>
      </c>
      <c r="Q149" s="8">
        <f>[4]Output!D196</f>
        <v>0</v>
      </c>
      <c r="R149" s="8">
        <f>[4]Output!E196</f>
        <v>0</v>
      </c>
      <c r="S149" s="22">
        <f t="shared" si="70"/>
        <v>0</v>
      </c>
      <c r="T149" s="22">
        <f t="shared" si="70"/>
        <v>0</v>
      </c>
      <c r="U149" s="250">
        <f t="shared" si="71"/>
        <v>0</v>
      </c>
      <c r="V149" s="36" t="e">
        <f t="shared" si="65"/>
        <v>#DIV/0!</v>
      </c>
      <c r="W149" s="36" t="e">
        <f t="shared" si="65"/>
        <v>#DIV/0!</v>
      </c>
      <c r="X149" s="357">
        <f>[4]Output!K196</f>
        <v>0</v>
      </c>
      <c r="Y149" s="357">
        <f>[4]Output!L196</f>
        <v>0</v>
      </c>
      <c r="AA149" s="33">
        <v>11</v>
      </c>
      <c r="AC149" s="5">
        <f>[2]Output!B196</f>
        <v>0</v>
      </c>
      <c r="AD149" s="5">
        <f>[2]Output!C196</f>
        <v>0</v>
      </c>
      <c r="AE149" s="8">
        <f>[2]Output!D196</f>
        <v>0</v>
      </c>
      <c r="AF149" s="8">
        <f>[2]Output!E196</f>
        <v>0</v>
      </c>
      <c r="AG149" s="22">
        <f t="shared" si="72"/>
        <v>0</v>
      </c>
      <c r="AH149" s="22">
        <f t="shared" si="72"/>
        <v>0</v>
      </c>
      <c r="AI149" s="250">
        <f t="shared" si="73"/>
        <v>0</v>
      </c>
      <c r="AJ149" s="36" t="e">
        <f t="shared" si="66"/>
        <v>#DIV/0!</v>
      </c>
      <c r="AK149" s="36" t="e">
        <f t="shared" si="66"/>
        <v>#DIV/0!</v>
      </c>
      <c r="AL149" s="357">
        <f>[2]Output!K196</f>
        <v>0</v>
      </c>
      <c r="AM149" s="357">
        <f>[2]Output!L196</f>
        <v>0</v>
      </c>
      <c r="AO149" s="5">
        <f>[5]Output!B196</f>
        <v>0</v>
      </c>
      <c r="AP149" s="5">
        <f>[5]Output!C196</f>
        <v>0</v>
      </c>
      <c r="AQ149" s="8">
        <f>[5]Output!D196</f>
        <v>0</v>
      </c>
      <c r="AR149" s="8">
        <f>[5]Output!E196</f>
        <v>0</v>
      </c>
      <c r="AS149" s="22">
        <f t="shared" si="74"/>
        <v>0</v>
      </c>
      <c r="AT149" s="22">
        <f t="shared" si="74"/>
        <v>0</v>
      </c>
      <c r="AU149" s="250">
        <f t="shared" si="75"/>
        <v>0</v>
      </c>
      <c r="AV149" s="36" t="e">
        <f t="shared" si="67"/>
        <v>#DIV/0!</v>
      </c>
      <c r="AW149" s="36" t="e">
        <f t="shared" si="67"/>
        <v>#DIV/0!</v>
      </c>
      <c r="AX149" s="357">
        <f>[5]Output!K196</f>
        <v>0</v>
      </c>
      <c r="AY149" s="357">
        <f>[5]Output!L196</f>
        <v>0</v>
      </c>
      <c r="BE149" s="22"/>
      <c r="BF149" s="22"/>
      <c r="BG149" s="250"/>
      <c r="BH149" s="36"/>
      <c r="BI149" s="36"/>
    </row>
    <row r="150" spans="1:63" x14ac:dyDescent="0.25">
      <c r="A150" s="33">
        <v>12</v>
      </c>
      <c r="C150" s="5">
        <f>[3]Output!B197</f>
        <v>0</v>
      </c>
      <c r="D150" s="5">
        <f>[3]Output!C197</f>
        <v>0</v>
      </c>
      <c r="E150" s="8">
        <f>[3]Output!D197</f>
        <v>0</v>
      </c>
      <c r="F150" s="8">
        <f>[3]Output!E197</f>
        <v>0</v>
      </c>
      <c r="G150" s="22">
        <f t="shared" si="68"/>
        <v>0</v>
      </c>
      <c r="H150" s="22">
        <f t="shared" si="68"/>
        <v>0</v>
      </c>
      <c r="I150" s="250">
        <f t="shared" si="69"/>
        <v>0</v>
      </c>
      <c r="J150" s="36" t="e">
        <f t="shared" si="64"/>
        <v>#DIV/0!</v>
      </c>
      <c r="K150" s="36" t="e">
        <f t="shared" si="64"/>
        <v>#DIV/0!</v>
      </c>
      <c r="L150" s="357">
        <f>[3]Output!K197</f>
        <v>0</v>
      </c>
      <c r="M150" s="357">
        <f>[3]Output!L197</f>
        <v>0</v>
      </c>
      <c r="O150" s="5">
        <f>[4]Output!B197</f>
        <v>0</v>
      </c>
      <c r="P150" s="5">
        <f>[4]Output!C197</f>
        <v>0</v>
      </c>
      <c r="Q150" s="8">
        <f>[4]Output!D197</f>
        <v>0</v>
      </c>
      <c r="R150" s="8">
        <f>[4]Output!E197</f>
        <v>0</v>
      </c>
      <c r="S150" s="22">
        <f t="shared" si="70"/>
        <v>0</v>
      </c>
      <c r="T150" s="22">
        <f t="shared" si="70"/>
        <v>0</v>
      </c>
      <c r="U150" s="250">
        <f t="shared" si="71"/>
        <v>0</v>
      </c>
      <c r="V150" s="36" t="e">
        <f t="shared" si="65"/>
        <v>#DIV/0!</v>
      </c>
      <c r="W150" s="36" t="e">
        <f t="shared" si="65"/>
        <v>#DIV/0!</v>
      </c>
      <c r="X150" s="357">
        <f>[4]Output!K197</f>
        <v>0</v>
      </c>
      <c r="Y150" s="357">
        <f>[4]Output!L197</f>
        <v>0</v>
      </c>
      <c r="AA150" s="33">
        <v>12</v>
      </c>
      <c r="AC150" s="5">
        <f>[2]Output!B197</f>
        <v>0</v>
      </c>
      <c r="AD150" s="5">
        <f>[2]Output!C197</f>
        <v>0</v>
      </c>
      <c r="AE150" s="8">
        <f>[2]Output!D197</f>
        <v>0</v>
      </c>
      <c r="AF150" s="8">
        <f>[2]Output!E197</f>
        <v>0</v>
      </c>
      <c r="AG150" s="22">
        <f t="shared" si="72"/>
        <v>0</v>
      </c>
      <c r="AH150" s="22">
        <f t="shared" si="72"/>
        <v>0</v>
      </c>
      <c r="AI150" s="250">
        <f t="shared" si="73"/>
        <v>0</v>
      </c>
      <c r="AJ150" s="36" t="e">
        <f t="shared" si="66"/>
        <v>#DIV/0!</v>
      </c>
      <c r="AK150" s="36" t="e">
        <f t="shared" si="66"/>
        <v>#DIV/0!</v>
      </c>
      <c r="AL150" s="357">
        <f>[2]Output!K197</f>
        <v>0</v>
      </c>
      <c r="AM150" s="357">
        <f>[2]Output!L197</f>
        <v>0</v>
      </c>
      <c r="AO150" s="5">
        <f>[5]Output!B197</f>
        <v>0</v>
      </c>
      <c r="AP150" s="5">
        <f>[5]Output!C197</f>
        <v>0</v>
      </c>
      <c r="AQ150" s="8">
        <f>[5]Output!D197</f>
        <v>0</v>
      </c>
      <c r="AR150" s="8">
        <f>[5]Output!E197</f>
        <v>0</v>
      </c>
      <c r="AS150" s="22">
        <f t="shared" si="74"/>
        <v>0</v>
      </c>
      <c r="AT150" s="22">
        <f t="shared" si="74"/>
        <v>0</v>
      </c>
      <c r="AU150" s="250">
        <f t="shared" si="75"/>
        <v>0</v>
      </c>
      <c r="AV150" s="36" t="e">
        <f t="shared" si="67"/>
        <v>#DIV/0!</v>
      </c>
      <c r="AW150" s="36" t="e">
        <f t="shared" si="67"/>
        <v>#DIV/0!</v>
      </c>
      <c r="AX150" s="357">
        <f>[5]Output!K197</f>
        <v>0</v>
      </c>
      <c r="AY150" s="357">
        <f>[5]Output!L197</f>
        <v>0</v>
      </c>
      <c r="BE150" s="22"/>
      <c r="BF150" s="22"/>
      <c r="BG150" s="250"/>
      <c r="BH150" s="36"/>
      <c r="BI150" s="36"/>
    </row>
    <row r="151" spans="1:63" x14ac:dyDescent="0.25">
      <c r="A151" s="33">
        <v>13</v>
      </c>
      <c r="C151" s="5">
        <f>[3]Output!B198</f>
        <v>0</v>
      </c>
      <c r="D151" s="5">
        <f>[3]Output!C198</f>
        <v>0</v>
      </c>
      <c r="E151" s="8">
        <f>[3]Output!D198</f>
        <v>0</v>
      </c>
      <c r="F151" s="8">
        <f>[3]Output!E198</f>
        <v>0</v>
      </c>
      <c r="G151" s="22">
        <f t="shared" si="68"/>
        <v>0</v>
      </c>
      <c r="H151" s="22">
        <f t="shared" si="68"/>
        <v>0</v>
      </c>
      <c r="I151" s="250">
        <f t="shared" si="69"/>
        <v>0</v>
      </c>
      <c r="J151" s="36" t="e">
        <f t="shared" si="64"/>
        <v>#DIV/0!</v>
      </c>
      <c r="K151" s="36" t="e">
        <f t="shared" si="64"/>
        <v>#DIV/0!</v>
      </c>
      <c r="L151" s="357">
        <f>[3]Output!K198</f>
        <v>0</v>
      </c>
      <c r="M151" s="357">
        <f>[3]Output!L198</f>
        <v>0</v>
      </c>
      <c r="O151" s="5">
        <f>[4]Output!B198</f>
        <v>0</v>
      </c>
      <c r="P151" s="5">
        <f>[4]Output!C198</f>
        <v>0</v>
      </c>
      <c r="Q151" s="8">
        <f>[4]Output!D198</f>
        <v>0</v>
      </c>
      <c r="R151" s="8">
        <f>[4]Output!E198</f>
        <v>0</v>
      </c>
      <c r="S151" s="22">
        <f t="shared" si="70"/>
        <v>0</v>
      </c>
      <c r="T151" s="22">
        <f t="shared" si="70"/>
        <v>0</v>
      </c>
      <c r="U151" s="250">
        <f t="shared" si="71"/>
        <v>0</v>
      </c>
      <c r="V151" s="36" t="e">
        <f t="shared" si="65"/>
        <v>#DIV/0!</v>
      </c>
      <c r="W151" s="36" t="e">
        <f t="shared" si="65"/>
        <v>#DIV/0!</v>
      </c>
      <c r="X151" s="357">
        <f>[4]Output!K198</f>
        <v>0</v>
      </c>
      <c r="Y151" s="357">
        <f>[4]Output!L198</f>
        <v>0</v>
      </c>
      <c r="AA151" s="33">
        <v>13</v>
      </c>
      <c r="AC151" s="5">
        <f>[2]Output!B198</f>
        <v>0</v>
      </c>
      <c r="AD151" s="5">
        <f>[2]Output!C198</f>
        <v>0</v>
      </c>
      <c r="AE151" s="8">
        <f>[2]Output!D198</f>
        <v>0</v>
      </c>
      <c r="AF151" s="8">
        <f>[2]Output!E198</f>
        <v>0</v>
      </c>
      <c r="AG151" s="22">
        <f t="shared" si="72"/>
        <v>0</v>
      </c>
      <c r="AH151" s="22">
        <f t="shared" si="72"/>
        <v>0</v>
      </c>
      <c r="AI151" s="250">
        <f t="shared" si="73"/>
        <v>0</v>
      </c>
      <c r="AJ151" s="36" t="e">
        <f t="shared" si="66"/>
        <v>#DIV/0!</v>
      </c>
      <c r="AK151" s="36" t="e">
        <f t="shared" si="66"/>
        <v>#DIV/0!</v>
      </c>
      <c r="AL151" s="357">
        <f>[2]Output!K198</f>
        <v>0</v>
      </c>
      <c r="AM151" s="357">
        <f>[2]Output!L198</f>
        <v>0</v>
      </c>
      <c r="AO151" s="5">
        <f>[5]Output!B198</f>
        <v>0</v>
      </c>
      <c r="AP151" s="5">
        <f>[5]Output!C198</f>
        <v>0</v>
      </c>
      <c r="AQ151" s="8">
        <f>[5]Output!D198</f>
        <v>0</v>
      </c>
      <c r="AR151" s="8">
        <f>[5]Output!E198</f>
        <v>0</v>
      </c>
      <c r="AS151" s="22">
        <f t="shared" si="74"/>
        <v>0</v>
      </c>
      <c r="AT151" s="22">
        <f t="shared" si="74"/>
        <v>0</v>
      </c>
      <c r="AU151" s="250">
        <f t="shared" si="75"/>
        <v>0</v>
      </c>
      <c r="AV151" s="36" t="e">
        <f t="shared" si="67"/>
        <v>#DIV/0!</v>
      </c>
      <c r="AW151" s="36" t="e">
        <f t="shared" si="67"/>
        <v>#DIV/0!</v>
      </c>
      <c r="AX151" s="357">
        <f>[5]Output!K198</f>
        <v>0</v>
      </c>
      <c r="AY151" s="357">
        <f>[5]Output!L198</f>
        <v>0</v>
      </c>
      <c r="BE151" s="22"/>
      <c r="BF151" s="22"/>
      <c r="BG151" s="250"/>
      <c r="BH151" s="36"/>
      <c r="BI151" s="36"/>
    </row>
    <row r="152" spans="1:63" x14ac:dyDescent="0.25">
      <c r="A152" s="33">
        <v>14</v>
      </c>
      <c r="C152" s="5">
        <f>[3]Output!B199</f>
        <v>0</v>
      </c>
      <c r="D152" s="5">
        <f>[3]Output!C199</f>
        <v>0</v>
      </c>
      <c r="E152" s="8">
        <f>[3]Output!D199</f>
        <v>0</v>
      </c>
      <c r="F152" s="8">
        <f>[3]Output!E199</f>
        <v>0</v>
      </c>
      <c r="G152" s="22">
        <f t="shared" si="68"/>
        <v>0</v>
      </c>
      <c r="H152" s="22">
        <f t="shared" si="68"/>
        <v>0</v>
      </c>
      <c r="I152" s="250">
        <f t="shared" si="69"/>
        <v>0</v>
      </c>
      <c r="J152" s="36" t="e">
        <f t="shared" si="64"/>
        <v>#DIV/0!</v>
      </c>
      <c r="K152" s="36" t="e">
        <f t="shared" si="64"/>
        <v>#DIV/0!</v>
      </c>
      <c r="L152" s="357">
        <f>[3]Output!K199</f>
        <v>0</v>
      </c>
      <c r="M152" s="357">
        <f>[3]Output!L199</f>
        <v>0</v>
      </c>
      <c r="O152" s="5">
        <f>[4]Output!B199</f>
        <v>0</v>
      </c>
      <c r="P152" s="5">
        <f>[4]Output!C199</f>
        <v>0</v>
      </c>
      <c r="Q152" s="8">
        <f>[4]Output!D199</f>
        <v>0</v>
      </c>
      <c r="R152" s="8">
        <f>[4]Output!E199</f>
        <v>0</v>
      </c>
      <c r="S152" s="22">
        <f t="shared" si="70"/>
        <v>0</v>
      </c>
      <c r="T152" s="22">
        <f t="shared" si="70"/>
        <v>0</v>
      </c>
      <c r="U152" s="250">
        <f t="shared" si="71"/>
        <v>0</v>
      </c>
      <c r="V152" s="36" t="e">
        <f t="shared" si="65"/>
        <v>#DIV/0!</v>
      </c>
      <c r="W152" s="36" t="e">
        <f t="shared" si="65"/>
        <v>#DIV/0!</v>
      </c>
      <c r="X152" s="357">
        <f>[4]Output!K199</f>
        <v>0</v>
      </c>
      <c r="Y152" s="357">
        <f>[4]Output!L199</f>
        <v>0</v>
      </c>
      <c r="AA152" s="33">
        <v>14</v>
      </c>
      <c r="AC152" s="5">
        <f>[2]Output!B199</f>
        <v>0</v>
      </c>
      <c r="AD152" s="5">
        <f>[2]Output!C199</f>
        <v>0</v>
      </c>
      <c r="AE152" s="8">
        <f>[2]Output!D199</f>
        <v>0</v>
      </c>
      <c r="AF152" s="8">
        <f>[2]Output!E199</f>
        <v>0</v>
      </c>
      <c r="AG152" s="22">
        <f t="shared" si="72"/>
        <v>0</v>
      </c>
      <c r="AH152" s="22">
        <f t="shared" si="72"/>
        <v>0</v>
      </c>
      <c r="AI152" s="250">
        <f t="shared" si="73"/>
        <v>0</v>
      </c>
      <c r="AJ152" s="36" t="e">
        <f t="shared" si="66"/>
        <v>#DIV/0!</v>
      </c>
      <c r="AK152" s="36" t="e">
        <f t="shared" si="66"/>
        <v>#DIV/0!</v>
      </c>
      <c r="AL152" s="357">
        <f>[2]Output!K199</f>
        <v>0</v>
      </c>
      <c r="AM152" s="357">
        <f>[2]Output!L199</f>
        <v>0</v>
      </c>
      <c r="AO152" s="5">
        <f>[5]Output!B199</f>
        <v>0</v>
      </c>
      <c r="AP152" s="5">
        <f>[5]Output!C199</f>
        <v>0</v>
      </c>
      <c r="AQ152" s="8">
        <f>[5]Output!D199</f>
        <v>0</v>
      </c>
      <c r="AR152" s="8">
        <f>[5]Output!E199</f>
        <v>0</v>
      </c>
      <c r="AS152" s="22">
        <f t="shared" si="74"/>
        <v>0</v>
      </c>
      <c r="AT152" s="22">
        <f t="shared" si="74"/>
        <v>0</v>
      </c>
      <c r="AU152" s="250">
        <f t="shared" si="75"/>
        <v>0</v>
      </c>
      <c r="AV152" s="36" t="e">
        <f t="shared" si="67"/>
        <v>#DIV/0!</v>
      </c>
      <c r="AW152" s="36" t="e">
        <f t="shared" si="67"/>
        <v>#DIV/0!</v>
      </c>
      <c r="AX152" s="357">
        <f>[5]Output!K199</f>
        <v>0</v>
      </c>
      <c r="AY152" s="357">
        <f>[5]Output!L199</f>
        <v>0</v>
      </c>
      <c r="BE152" s="22"/>
      <c r="BF152" s="22"/>
      <c r="BG152" s="250"/>
      <c r="BH152" s="36"/>
      <c r="BI152" s="36"/>
    </row>
    <row r="153" spans="1:63" x14ac:dyDescent="0.25">
      <c r="A153" s="33">
        <v>15</v>
      </c>
      <c r="C153" s="5">
        <f>[3]Output!B200</f>
        <v>0</v>
      </c>
      <c r="D153" s="5">
        <f>[3]Output!C200</f>
        <v>0</v>
      </c>
      <c r="E153" s="8">
        <f>[3]Output!D200</f>
        <v>0</v>
      </c>
      <c r="F153" s="8">
        <f>[3]Output!E200</f>
        <v>0</v>
      </c>
      <c r="G153" s="22">
        <f t="shared" si="68"/>
        <v>0</v>
      </c>
      <c r="H153" s="22">
        <f t="shared" si="68"/>
        <v>0</v>
      </c>
      <c r="I153" s="250">
        <f t="shared" si="69"/>
        <v>0</v>
      </c>
      <c r="J153" s="36" t="e">
        <f t="shared" si="64"/>
        <v>#DIV/0!</v>
      </c>
      <c r="K153" s="36" t="e">
        <f t="shared" si="64"/>
        <v>#DIV/0!</v>
      </c>
      <c r="L153" s="357">
        <f>[3]Output!K200</f>
        <v>0</v>
      </c>
      <c r="M153" s="357">
        <f>[3]Output!L200</f>
        <v>0</v>
      </c>
      <c r="O153" s="5">
        <f>[4]Output!B200</f>
        <v>0</v>
      </c>
      <c r="P153" s="5">
        <f>[4]Output!C200</f>
        <v>0</v>
      </c>
      <c r="Q153" s="8">
        <f>[4]Output!D200</f>
        <v>0</v>
      </c>
      <c r="R153" s="8">
        <f>[4]Output!E200</f>
        <v>0</v>
      </c>
      <c r="S153" s="22">
        <f t="shared" si="70"/>
        <v>0</v>
      </c>
      <c r="T153" s="22">
        <f t="shared" si="70"/>
        <v>0</v>
      </c>
      <c r="U153" s="250">
        <f t="shared" si="71"/>
        <v>0</v>
      </c>
      <c r="V153" s="36" t="e">
        <f t="shared" si="65"/>
        <v>#DIV/0!</v>
      </c>
      <c r="W153" s="36" t="e">
        <f t="shared" si="65"/>
        <v>#DIV/0!</v>
      </c>
      <c r="X153" s="357">
        <f>[4]Output!K200</f>
        <v>0</v>
      </c>
      <c r="Y153" s="357">
        <f>[4]Output!L200</f>
        <v>0</v>
      </c>
      <c r="AA153" s="33">
        <v>15</v>
      </c>
      <c r="AC153" s="5">
        <f>[2]Output!B200</f>
        <v>0</v>
      </c>
      <c r="AD153" s="5">
        <f>[2]Output!C200</f>
        <v>0</v>
      </c>
      <c r="AE153" s="8">
        <f>[2]Output!D200</f>
        <v>0</v>
      </c>
      <c r="AF153" s="8">
        <f>[2]Output!E200</f>
        <v>0</v>
      </c>
      <c r="AG153" s="22">
        <f t="shared" si="72"/>
        <v>0</v>
      </c>
      <c r="AH153" s="22">
        <f t="shared" si="72"/>
        <v>0</v>
      </c>
      <c r="AI153" s="250">
        <f t="shared" si="73"/>
        <v>0</v>
      </c>
      <c r="AJ153" s="36" t="e">
        <f t="shared" si="66"/>
        <v>#DIV/0!</v>
      </c>
      <c r="AK153" s="36" t="e">
        <f t="shared" si="66"/>
        <v>#DIV/0!</v>
      </c>
      <c r="AL153" s="357">
        <f>[2]Output!K200</f>
        <v>0</v>
      </c>
      <c r="AM153" s="357">
        <f>[2]Output!L200</f>
        <v>0</v>
      </c>
      <c r="AO153" s="5">
        <f>[5]Output!B200</f>
        <v>0</v>
      </c>
      <c r="AP153" s="5">
        <f>[5]Output!C200</f>
        <v>0</v>
      </c>
      <c r="AQ153" s="8">
        <f>[5]Output!D200</f>
        <v>0</v>
      </c>
      <c r="AR153" s="8">
        <f>[5]Output!E200</f>
        <v>0</v>
      </c>
      <c r="AS153" s="22">
        <f t="shared" si="74"/>
        <v>0</v>
      </c>
      <c r="AT153" s="22">
        <f t="shared" si="74"/>
        <v>0</v>
      </c>
      <c r="AU153" s="250">
        <f t="shared" si="75"/>
        <v>0</v>
      </c>
      <c r="AV153" s="36" t="e">
        <f t="shared" si="67"/>
        <v>#DIV/0!</v>
      </c>
      <c r="AW153" s="36" t="e">
        <f t="shared" si="67"/>
        <v>#DIV/0!</v>
      </c>
      <c r="AX153" s="357">
        <f>[5]Output!K200</f>
        <v>0</v>
      </c>
      <c r="AY153" s="357">
        <f>[5]Output!L200</f>
        <v>0</v>
      </c>
      <c r="BE153" s="22"/>
      <c r="BF153" s="22"/>
      <c r="BG153" s="250"/>
      <c r="BH153" s="36"/>
      <c r="BI153" s="36"/>
    </row>
    <row r="154" spans="1:63" x14ac:dyDescent="0.25">
      <c r="A154" s="33">
        <v>16</v>
      </c>
      <c r="C154" s="5">
        <f>[3]Output!B201</f>
        <v>0</v>
      </c>
      <c r="D154" s="5">
        <f>[3]Output!C201</f>
        <v>0</v>
      </c>
      <c r="E154" s="8">
        <f>[3]Output!D201</f>
        <v>0</v>
      </c>
      <c r="F154" s="8">
        <f>[3]Output!E201</f>
        <v>0</v>
      </c>
      <c r="G154" s="22">
        <f t="shared" si="68"/>
        <v>0</v>
      </c>
      <c r="H154" s="22">
        <f t="shared" si="68"/>
        <v>0</v>
      </c>
      <c r="I154" s="250">
        <f t="shared" si="69"/>
        <v>0</v>
      </c>
      <c r="J154" s="36" t="e">
        <f t="shared" si="64"/>
        <v>#DIV/0!</v>
      </c>
      <c r="K154" s="36" t="e">
        <f t="shared" si="64"/>
        <v>#DIV/0!</v>
      </c>
      <c r="L154" s="357">
        <f>[3]Output!K201</f>
        <v>0</v>
      </c>
      <c r="M154" s="357">
        <f>[3]Output!L201</f>
        <v>0</v>
      </c>
      <c r="O154" s="5">
        <f>[4]Output!B201</f>
        <v>0</v>
      </c>
      <c r="P154" s="5">
        <f>[4]Output!C201</f>
        <v>0</v>
      </c>
      <c r="Q154" s="8">
        <f>[4]Output!D201</f>
        <v>0</v>
      </c>
      <c r="R154" s="8">
        <f>[4]Output!E201</f>
        <v>0</v>
      </c>
      <c r="S154" s="22">
        <f t="shared" si="70"/>
        <v>0</v>
      </c>
      <c r="T154" s="22">
        <f t="shared" si="70"/>
        <v>0</v>
      </c>
      <c r="U154" s="250">
        <f t="shared" si="71"/>
        <v>0</v>
      </c>
      <c r="V154" s="36" t="e">
        <f t="shared" si="65"/>
        <v>#DIV/0!</v>
      </c>
      <c r="W154" s="36" t="e">
        <f t="shared" si="65"/>
        <v>#DIV/0!</v>
      </c>
      <c r="X154" s="357">
        <f>[4]Output!K201</f>
        <v>0</v>
      </c>
      <c r="Y154" s="357">
        <f>[4]Output!L201</f>
        <v>0</v>
      </c>
      <c r="AA154" s="33">
        <v>16</v>
      </c>
      <c r="AC154" s="5">
        <f>[2]Output!B201</f>
        <v>0</v>
      </c>
      <c r="AD154" s="5">
        <f>[2]Output!C201</f>
        <v>0</v>
      </c>
      <c r="AE154" s="8">
        <f>[2]Output!D201</f>
        <v>0</v>
      </c>
      <c r="AF154" s="8">
        <f>[2]Output!E201</f>
        <v>0</v>
      </c>
      <c r="AG154" s="22">
        <f t="shared" si="72"/>
        <v>0</v>
      </c>
      <c r="AH154" s="22">
        <f t="shared" si="72"/>
        <v>0</v>
      </c>
      <c r="AI154" s="250">
        <f t="shared" si="73"/>
        <v>0</v>
      </c>
      <c r="AJ154" s="36" t="e">
        <f t="shared" si="66"/>
        <v>#DIV/0!</v>
      </c>
      <c r="AK154" s="36" t="e">
        <f t="shared" si="66"/>
        <v>#DIV/0!</v>
      </c>
      <c r="AL154" s="357">
        <f>[2]Output!K201</f>
        <v>0</v>
      </c>
      <c r="AM154" s="357">
        <f>[2]Output!L201</f>
        <v>0</v>
      </c>
      <c r="AO154" s="5">
        <f>[5]Output!B201</f>
        <v>0</v>
      </c>
      <c r="AP154" s="5">
        <f>[5]Output!C201</f>
        <v>0</v>
      </c>
      <c r="AQ154" s="8">
        <f>[5]Output!D201</f>
        <v>0</v>
      </c>
      <c r="AR154" s="8">
        <f>[5]Output!E201</f>
        <v>0</v>
      </c>
      <c r="AS154" s="22">
        <f t="shared" si="74"/>
        <v>0</v>
      </c>
      <c r="AT154" s="22">
        <f t="shared" si="74"/>
        <v>0</v>
      </c>
      <c r="AU154" s="250">
        <f t="shared" si="75"/>
        <v>0</v>
      </c>
      <c r="AV154" s="36" t="e">
        <f t="shared" si="67"/>
        <v>#DIV/0!</v>
      </c>
      <c r="AW154" s="36" t="e">
        <f t="shared" si="67"/>
        <v>#DIV/0!</v>
      </c>
      <c r="AX154" s="357">
        <f>[5]Output!K201</f>
        <v>0</v>
      </c>
      <c r="AY154" s="357">
        <f>[5]Output!L201</f>
        <v>0</v>
      </c>
      <c r="BE154" s="22"/>
      <c r="BF154" s="22"/>
      <c r="BG154" s="250"/>
      <c r="BH154" s="36"/>
      <c r="BI154" s="36"/>
    </row>
    <row r="155" spans="1:63" x14ac:dyDescent="0.25">
      <c r="A155" s="34">
        <v>17</v>
      </c>
      <c r="C155" s="19">
        <f>[3]Output!B202</f>
        <v>0</v>
      </c>
      <c r="D155" s="19">
        <f>[3]Output!C202</f>
        <v>0</v>
      </c>
      <c r="E155" s="20">
        <f>[3]Output!D202</f>
        <v>0</v>
      </c>
      <c r="F155" s="20">
        <f>[3]Output!E202</f>
        <v>0</v>
      </c>
      <c r="G155" s="23">
        <f t="shared" si="68"/>
        <v>0</v>
      </c>
      <c r="H155" s="23">
        <f t="shared" si="68"/>
        <v>0</v>
      </c>
      <c r="I155" s="251">
        <f t="shared" si="69"/>
        <v>0</v>
      </c>
      <c r="J155" s="37" t="e">
        <f t="shared" si="64"/>
        <v>#DIV/0!</v>
      </c>
      <c r="K155" s="37" t="e">
        <f t="shared" si="64"/>
        <v>#DIV/0!</v>
      </c>
      <c r="L155" s="361">
        <f>[3]Output!K202</f>
        <v>0</v>
      </c>
      <c r="M155" s="361">
        <f>[3]Output!L202</f>
        <v>0</v>
      </c>
      <c r="O155" s="19">
        <f>[4]Output!B202</f>
        <v>0</v>
      </c>
      <c r="P155" s="19">
        <f>[4]Output!C202</f>
        <v>0</v>
      </c>
      <c r="Q155" s="20">
        <f>[4]Output!D202</f>
        <v>0</v>
      </c>
      <c r="R155" s="20">
        <f>[4]Output!E202</f>
        <v>0</v>
      </c>
      <c r="S155" s="23">
        <f t="shared" si="70"/>
        <v>0</v>
      </c>
      <c r="T155" s="23">
        <f t="shared" si="70"/>
        <v>0</v>
      </c>
      <c r="U155" s="251">
        <f t="shared" si="71"/>
        <v>0</v>
      </c>
      <c r="V155" s="37" t="e">
        <f t="shared" si="65"/>
        <v>#DIV/0!</v>
      </c>
      <c r="W155" s="37" t="e">
        <f t="shared" si="65"/>
        <v>#DIV/0!</v>
      </c>
      <c r="X155" s="361">
        <f>[4]Output!K202</f>
        <v>0</v>
      </c>
      <c r="Y155" s="361">
        <f>[4]Output!L202</f>
        <v>0</v>
      </c>
      <c r="AA155" s="34">
        <v>17</v>
      </c>
      <c r="AC155" s="19">
        <f>[2]Output!B202</f>
        <v>0</v>
      </c>
      <c r="AD155" s="19">
        <f>[2]Output!C202</f>
        <v>0</v>
      </c>
      <c r="AE155" s="20">
        <f>[2]Output!D202</f>
        <v>0</v>
      </c>
      <c r="AF155" s="20">
        <f>[2]Output!E202</f>
        <v>0</v>
      </c>
      <c r="AG155" s="23">
        <f t="shared" si="72"/>
        <v>0</v>
      </c>
      <c r="AH155" s="23">
        <f t="shared" si="72"/>
        <v>0</v>
      </c>
      <c r="AI155" s="251">
        <f t="shared" si="73"/>
        <v>0</v>
      </c>
      <c r="AJ155" s="37" t="e">
        <f t="shared" si="66"/>
        <v>#DIV/0!</v>
      </c>
      <c r="AK155" s="37" t="e">
        <f t="shared" si="66"/>
        <v>#DIV/0!</v>
      </c>
      <c r="AL155" s="361">
        <f>[2]Output!K202</f>
        <v>0</v>
      </c>
      <c r="AM155" s="361">
        <f>[2]Output!L202</f>
        <v>0</v>
      </c>
      <c r="AO155" s="19">
        <f>[5]Output!B202</f>
        <v>0</v>
      </c>
      <c r="AP155" s="19">
        <f>[5]Output!C202</f>
        <v>0</v>
      </c>
      <c r="AQ155" s="20">
        <f>[5]Output!D202</f>
        <v>0</v>
      </c>
      <c r="AR155" s="20">
        <f>[5]Output!E202</f>
        <v>0</v>
      </c>
      <c r="AS155" s="23">
        <f t="shared" si="74"/>
        <v>0</v>
      </c>
      <c r="AT155" s="23">
        <f t="shared" si="74"/>
        <v>0</v>
      </c>
      <c r="AU155" s="251">
        <f t="shared" si="75"/>
        <v>0</v>
      </c>
      <c r="AV155" s="37" t="e">
        <f t="shared" si="67"/>
        <v>#DIV/0!</v>
      </c>
      <c r="AW155" s="37" t="e">
        <f t="shared" si="67"/>
        <v>#DIV/0!</v>
      </c>
      <c r="AX155" s="361">
        <f>[5]Output!K202</f>
        <v>0</v>
      </c>
      <c r="AY155" s="361">
        <f>[5]Output!L202</f>
        <v>0</v>
      </c>
      <c r="BA155" s="19"/>
      <c r="BB155" s="19"/>
      <c r="BC155" s="20"/>
      <c r="BD155" s="20"/>
      <c r="BE155" s="23"/>
      <c r="BF155" s="23"/>
      <c r="BG155" s="251"/>
      <c r="BH155" s="37"/>
      <c r="BI155" s="37"/>
      <c r="BJ155" s="21"/>
      <c r="BK155" s="21"/>
    </row>
    <row r="156" spans="1:63" x14ac:dyDescent="0.25">
      <c r="A156" s="34">
        <v>18</v>
      </c>
      <c r="C156" s="19">
        <f>[3]Output!B203</f>
        <v>0</v>
      </c>
      <c r="D156" s="19">
        <f>[3]Output!C203</f>
        <v>0</v>
      </c>
      <c r="E156" s="20">
        <f>[3]Output!D203</f>
        <v>0</v>
      </c>
      <c r="F156" s="20">
        <f>[3]Output!E203</f>
        <v>0</v>
      </c>
      <c r="G156" s="23">
        <f t="shared" si="68"/>
        <v>0</v>
      </c>
      <c r="H156" s="23">
        <f t="shared" si="68"/>
        <v>0</v>
      </c>
      <c r="I156" s="251">
        <f t="shared" si="69"/>
        <v>0</v>
      </c>
      <c r="J156" s="37" t="e">
        <f t="shared" si="64"/>
        <v>#DIV/0!</v>
      </c>
      <c r="K156" s="37" t="e">
        <f t="shared" si="64"/>
        <v>#DIV/0!</v>
      </c>
      <c r="L156" s="361">
        <f>[3]Output!K203</f>
        <v>0</v>
      </c>
      <c r="M156" s="361">
        <f>[3]Output!L203</f>
        <v>0</v>
      </c>
      <c r="O156" s="19">
        <f>[4]Output!B203</f>
        <v>0</v>
      </c>
      <c r="P156" s="19">
        <f>[4]Output!C203</f>
        <v>0</v>
      </c>
      <c r="Q156" s="20">
        <f>[4]Output!D203</f>
        <v>0</v>
      </c>
      <c r="R156" s="20">
        <f>[4]Output!E203</f>
        <v>0</v>
      </c>
      <c r="S156" s="23">
        <f t="shared" si="70"/>
        <v>0</v>
      </c>
      <c r="T156" s="23">
        <f t="shared" si="70"/>
        <v>0</v>
      </c>
      <c r="U156" s="251">
        <f t="shared" si="71"/>
        <v>0</v>
      </c>
      <c r="V156" s="37" t="e">
        <f t="shared" si="65"/>
        <v>#DIV/0!</v>
      </c>
      <c r="W156" s="37" t="e">
        <f t="shared" si="65"/>
        <v>#DIV/0!</v>
      </c>
      <c r="X156" s="361">
        <f>[4]Output!K203</f>
        <v>0</v>
      </c>
      <c r="Y156" s="361">
        <f>[4]Output!L203</f>
        <v>0</v>
      </c>
      <c r="AA156" s="34">
        <v>18</v>
      </c>
      <c r="AC156" s="19">
        <f>[2]Output!B203</f>
        <v>0</v>
      </c>
      <c r="AD156" s="19">
        <f>[2]Output!C203</f>
        <v>0</v>
      </c>
      <c r="AE156" s="20">
        <f>[2]Output!D203</f>
        <v>0</v>
      </c>
      <c r="AF156" s="20">
        <f>[2]Output!E203</f>
        <v>0</v>
      </c>
      <c r="AG156" s="23">
        <f t="shared" si="72"/>
        <v>0</v>
      </c>
      <c r="AH156" s="23">
        <f t="shared" si="72"/>
        <v>0</v>
      </c>
      <c r="AI156" s="251">
        <f t="shared" si="73"/>
        <v>0</v>
      </c>
      <c r="AJ156" s="37" t="e">
        <f t="shared" si="66"/>
        <v>#DIV/0!</v>
      </c>
      <c r="AK156" s="37" t="e">
        <f t="shared" si="66"/>
        <v>#DIV/0!</v>
      </c>
      <c r="AL156" s="361">
        <f>[2]Output!K203</f>
        <v>0</v>
      </c>
      <c r="AM156" s="361">
        <f>[2]Output!L203</f>
        <v>0</v>
      </c>
      <c r="AO156" s="19">
        <f>[5]Output!B203</f>
        <v>0</v>
      </c>
      <c r="AP156" s="19">
        <f>[5]Output!C203</f>
        <v>0</v>
      </c>
      <c r="AQ156" s="20">
        <f>[5]Output!D203</f>
        <v>0</v>
      </c>
      <c r="AR156" s="20">
        <f>[5]Output!E203</f>
        <v>0</v>
      </c>
      <c r="AS156" s="23">
        <f t="shared" si="74"/>
        <v>0</v>
      </c>
      <c r="AT156" s="23">
        <f t="shared" si="74"/>
        <v>0</v>
      </c>
      <c r="AU156" s="251">
        <f t="shared" si="75"/>
        <v>0</v>
      </c>
      <c r="AV156" s="37" t="e">
        <f t="shared" si="67"/>
        <v>#DIV/0!</v>
      </c>
      <c r="AW156" s="37" t="e">
        <f t="shared" si="67"/>
        <v>#DIV/0!</v>
      </c>
      <c r="AX156" s="361">
        <f>[5]Output!K203</f>
        <v>0</v>
      </c>
      <c r="AY156" s="361">
        <f>[5]Output!L203</f>
        <v>0</v>
      </c>
      <c r="BA156" s="19"/>
      <c r="BB156" s="19"/>
      <c r="BC156" s="20"/>
      <c r="BD156" s="20"/>
      <c r="BE156" s="23"/>
      <c r="BF156" s="23"/>
      <c r="BG156" s="251"/>
      <c r="BH156" s="37"/>
      <c r="BI156" s="37"/>
      <c r="BJ156" s="21"/>
      <c r="BK156" s="21"/>
    </row>
    <row r="157" spans="1:63" x14ac:dyDescent="0.25">
      <c r="A157" s="34">
        <v>19</v>
      </c>
      <c r="C157" s="19">
        <f>[3]Output!B204</f>
        <v>0</v>
      </c>
      <c r="D157" s="19">
        <f>[3]Output!C204</f>
        <v>0</v>
      </c>
      <c r="E157" s="20">
        <f>[3]Output!D204</f>
        <v>0</v>
      </c>
      <c r="F157" s="20">
        <f>[3]Output!E204</f>
        <v>0</v>
      </c>
      <c r="G157" s="23">
        <f t="shared" si="68"/>
        <v>0</v>
      </c>
      <c r="H157" s="23">
        <f t="shared" si="68"/>
        <v>0</v>
      </c>
      <c r="I157" s="251">
        <f t="shared" si="69"/>
        <v>0</v>
      </c>
      <c r="J157" s="37" t="e">
        <f t="shared" si="64"/>
        <v>#DIV/0!</v>
      </c>
      <c r="K157" s="37" t="e">
        <f t="shared" si="64"/>
        <v>#DIV/0!</v>
      </c>
      <c r="L157" s="361">
        <f>[3]Output!K204</f>
        <v>0</v>
      </c>
      <c r="M157" s="361">
        <f>[3]Output!L204</f>
        <v>0</v>
      </c>
      <c r="O157" s="19">
        <f>[4]Output!B204</f>
        <v>0</v>
      </c>
      <c r="P157" s="19">
        <f>[4]Output!C204</f>
        <v>0</v>
      </c>
      <c r="Q157" s="20">
        <f>[4]Output!D204</f>
        <v>0</v>
      </c>
      <c r="R157" s="20">
        <f>[4]Output!E204</f>
        <v>0</v>
      </c>
      <c r="S157" s="23">
        <f t="shared" si="70"/>
        <v>0</v>
      </c>
      <c r="T157" s="23">
        <f t="shared" si="70"/>
        <v>0</v>
      </c>
      <c r="U157" s="251">
        <f t="shared" si="71"/>
        <v>0</v>
      </c>
      <c r="V157" s="37" t="e">
        <f t="shared" si="65"/>
        <v>#DIV/0!</v>
      </c>
      <c r="W157" s="37" t="e">
        <f t="shared" si="65"/>
        <v>#DIV/0!</v>
      </c>
      <c r="X157" s="361">
        <f>[4]Output!K204</f>
        <v>0</v>
      </c>
      <c r="Y157" s="361">
        <f>[4]Output!L204</f>
        <v>0</v>
      </c>
      <c r="AA157" s="34">
        <v>19</v>
      </c>
      <c r="AC157" s="19">
        <f>[2]Output!B204</f>
        <v>0</v>
      </c>
      <c r="AD157" s="19">
        <f>[2]Output!C204</f>
        <v>0</v>
      </c>
      <c r="AE157" s="20">
        <f>[2]Output!D204</f>
        <v>0</v>
      </c>
      <c r="AF157" s="20">
        <f>[2]Output!E204</f>
        <v>0</v>
      </c>
      <c r="AG157" s="23">
        <f t="shared" si="72"/>
        <v>0</v>
      </c>
      <c r="AH157" s="23">
        <f t="shared" si="72"/>
        <v>0</v>
      </c>
      <c r="AI157" s="251">
        <f t="shared" si="73"/>
        <v>0</v>
      </c>
      <c r="AJ157" s="37" t="e">
        <f t="shared" si="66"/>
        <v>#DIV/0!</v>
      </c>
      <c r="AK157" s="37" t="e">
        <f t="shared" si="66"/>
        <v>#DIV/0!</v>
      </c>
      <c r="AL157" s="361">
        <f>[2]Output!K204</f>
        <v>0</v>
      </c>
      <c r="AM157" s="361">
        <f>[2]Output!L204</f>
        <v>0</v>
      </c>
      <c r="AO157" s="19">
        <f>[5]Output!B204</f>
        <v>0</v>
      </c>
      <c r="AP157" s="19">
        <f>[5]Output!C204</f>
        <v>0</v>
      </c>
      <c r="AQ157" s="20">
        <f>[5]Output!D204</f>
        <v>0</v>
      </c>
      <c r="AR157" s="20">
        <f>[5]Output!E204</f>
        <v>0</v>
      </c>
      <c r="AS157" s="23">
        <f t="shared" si="74"/>
        <v>0</v>
      </c>
      <c r="AT157" s="23">
        <f t="shared" si="74"/>
        <v>0</v>
      </c>
      <c r="AU157" s="251">
        <f t="shared" si="75"/>
        <v>0</v>
      </c>
      <c r="AV157" s="37" t="e">
        <f t="shared" si="67"/>
        <v>#DIV/0!</v>
      </c>
      <c r="AW157" s="37" t="e">
        <f t="shared" si="67"/>
        <v>#DIV/0!</v>
      </c>
      <c r="AX157" s="361">
        <f>[5]Output!K204</f>
        <v>0</v>
      </c>
      <c r="AY157" s="361">
        <f>[5]Output!L204</f>
        <v>0</v>
      </c>
      <c r="BA157" s="19"/>
      <c r="BB157" s="19"/>
      <c r="BC157" s="20"/>
      <c r="BD157" s="20"/>
      <c r="BE157" s="23"/>
      <c r="BF157" s="23"/>
      <c r="BG157" s="251"/>
      <c r="BH157" s="37"/>
      <c r="BI157" s="37"/>
      <c r="BJ157" s="21"/>
      <c r="BK157" s="21"/>
    </row>
    <row r="158" spans="1:63" x14ac:dyDescent="0.25">
      <c r="A158" s="33">
        <v>20</v>
      </c>
      <c r="C158" s="5">
        <f>[3]Output!B205</f>
        <v>0</v>
      </c>
      <c r="D158" s="5">
        <f>[3]Output!C205</f>
        <v>0</v>
      </c>
      <c r="E158" s="8">
        <f>[3]Output!D205</f>
        <v>0</v>
      </c>
      <c r="F158" s="8">
        <f>[3]Output!E205</f>
        <v>0</v>
      </c>
      <c r="G158" s="22">
        <f t="shared" si="68"/>
        <v>0</v>
      </c>
      <c r="H158" s="22">
        <f t="shared" si="68"/>
        <v>0</v>
      </c>
      <c r="I158" s="250">
        <f t="shared" si="69"/>
        <v>0</v>
      </c>
      <c r="J158" s="36" t="e">
        <f t="shared" si="64"/>
        <v>#DIV/0!</v>
      </c>
      <c r="K158" s="36" t="e">
        <f t="shared" si="64"/>
        <v>#DIV/0!</v>
      </c>
      <c r="L158" s="357">
        <f>[3]Output!K205</f>
        <v>0</v>
      </c>
      <c r="M158" s="357">
        <f>[3]Output!L205</f>
        <v>0</v>
      </c>
      <c r="O158" s="5">
        <f>[4]Output!B205</f>
        <v>0</v>
      </c>
      <c r="P158" s="5">
        <f>[4]Output!C205</f>
        <v>0</v>
      </c>
      <c r="Q158" s="8">
        <f>[4]Output!D205</f>
        <v>0</v>
      </c>
      <c r="R158" s="8">
        <f>[4]Output!E205</f>
        <v>0</v>
      </c>
      <c r="S158" s="22">
        <f t="shared" si="70"/>
        <v>0</v>
      </c>
      <c r="T158" s="22">
        <f t="shared" si="70"/>
        <v>0</v>
      </c>
      <c r="U158" s="250">
        <f t="shared" si="71"/>
        <v>0</v>
      </c>
      <c r="V158" s="36" t="e">
        <f t="shared" si="65"/>
        <v>#DIV/0!</v>
      </c>
      <c r="W158" s="36" t="e">
        <f t="shared" si="65"/>
        <v>#DIV/0!</v>
      </c>
      <c r="X158" s="357">
        <f>[4]Output!K205</f>
        <v>0</v>
      </c>
      <c r="Y158" s="357">
        <f>[4]Output!L205</f>
        <v>0</v>
      </c>
      <c r="AA158" s="33">
        <v>20</v>
      </c>
      <c r="AC158" s="5">
        <f>[2]Output!B205</f>
        <v>0</v>
      </c>
      <c r="AD158" s="5">
        <f>[2]Output!C205</f>
        <v>0</v>
      </c>
      <c r="AE158" s="8">
        <f>[2]Output!D205</f>
        <v>0</v>
      </c>
      <c r="AF158" s="8">
        <f>[2]Output!E205</f>
        <v>0</v>
      </c>
      <c r="AG158" s="22">
        <f t="shared" si="72"/>
        <v>0</v>
      </c>
      <c r="AH158" s="22">
        <f t="shared" si="72"/>
        <v>0</v>
      </c>
      <c r="AI158" s="250">
        <f t="shared" si="73"/>
        <v>0</v>
      </c>
      <c r="AJ158" s="36" t="e">
        <f t="shared" si="66"/>
        <v>#DIV/0!</v>
      </c>
      <c r="AK158" s="36" t="e">
        <f t="shared" si="66"/>
        <v>#DIV/0!</v>
      </c>
      <c r="AL158" s="357">
        <f>[2]Output!K205</f>
        <v>0</v>
      </c>
      <c r="AM158" s="357">
        <f>[2]Output!L205</f>
        <v>0</v>
      </c>
      <c r="AO158" s="5">
        <f>[5]Output!B205</f>
        <v>0</v>
      </c>
      <c r="AP158" s="5">
        <f>[5]Output!C205</f>
        <v>0</v>
      </c>
      <c r="AQ158" s="8">
        <f>[5]Output!D205</f>
        <v>0</v>
      </c>
      <c r="AR158" s="8">
        <f>[5]Output!E205</f>
        <v>0</v>
      </c>
      <c r="AS158" s="22">
        <f t="shared" si="74"/>
        <v>0</v>
      </c>
      <c r="AT158" s="22">
        <f t="shared" si="74"/>
        <v>0</v>
      </c>
      <c r="AU158" s="250">
        <f t="shared" si="75"/>
        <v>0</v>
      </c>
      <c r="AV158" s="36" t="e">
        <f t="shared" si="67"/>
        <v>#DIV/0!</v>
      </c>
      <c r="AW158" s="36" t="e">
        <f t="shared" si="67"/>
        <v>#DIV/0!</v>
      </c>
      <c r="AX158" s="357">
        <f>[5]Output!K205</f>
        <v>0</v>
      </c>
      <c r="AY158" s="357">
        <f>[5]Output!L205</f>
        <v>0</v>
      </c>
      <c r="BE158" s="22"/>
      <c r="BF158" s="22"/>
      <c r="BG158" s="250"/>
      <c r="BH158" s="36"/>
      <c r="BI158" s="36"/>
    </row>
    <row r="159" spans="1:63" x14ac:dyDescent="0.25">
      <c r="A159" s="33">
        <v>21</v>
      </c>
      <c r="C159" s="5">
        <f>[3]Output!B206</f>
        <v>0</v>
      </c>
      <c r="D159" s="5">
        <f>[3]Output!C206</f>
        <v>0</v>
      </c>
      <c r="E159" s="8">
        <f>[3]Output!D206</f>
        <v>0</v>
      </c>
      <c r="F159" s="8">
        <f>[3]Output!E206</f>
        <v>0</v>
      </c>
      <c r="G159" s="22">
        <f t="shared" si="68"/>
        <v>0</v>
      </c>
      <c r="H159" s="22">
        <f t="shared" si="68"/>
        <v>0</v>
      </c>
      <c r="I159" s="250">
        <f t="shared" si="69"/>
        <v>0</v>
      </c>
      <c r="J159" s="36" t="e">
        <f t="shared" si="64"/>
        <v>#DIV/0!</v>
      </c>
      <c r="K159" s="36" t="e">
        <f t="shared" si="64"/>
        <v>#DIV/0!</v>
      </c>
      <c r="L159" s="357">
        <f>[3]Output!K206</f>
        <v>0</v>
      </c>
      <c r="M159" s="357">
        <f>[3]Output!L206</f>
        <v>0</v>
      </c>
      <c r="O159" s="5">
        <f>[4]Output!B206</f>
        <v>0</v>
      </c>
      <c r="P159" s="5">
        <f>[4]Output!C206</f>
        <v>0</v>
      </c>
      <c r="Q159" s="8">
        <f>[4]Output!D206</f>
        <v>0</v>
      </c>
      <c r="R159" s="8">
        <f>[4]Output!E206</f>
        <v>0</v>
      </c>
      <c r="S159" s="22">
        <f t="shared" si="70"/>
        <v>0</v>
      </c>
      <c r="T159" s="22">
        <f t="shared" si="70"/>
        <v>0</v>
      </c>
      <c r="U159" s="250">
        <f t="shared" si="71"/>
        <v>0</v>
      </c>
      <c r="V159" s="36" t="e">
        <f t="shared" si="65"/>
        <v>#DIV/0!</v>
      </c>
      <c r="W159" s="36" t="e">
        <f t="shared" si="65"/>
        <v>#DIV/0!</v>
      </c>
      <c r="X159" s="357">
        <f>[4]Output!K206</f>
        <v>0</v>
      </c>
      <c r="Y159" s="357">
        <f>[4]Output!L206</f>
        <v>0</v>
      </c>
      <c r="AA159" s="33">
        <v>21</v>
      </c>
      <c r="AC159" s="5">
        <f>[2]Output!B206</f>
        <v>0</v>
      </c>
      <c r="AD159" s="5">
        <f>[2]Output!C206</f>
        <v>0</v>
      </c>
      <c r="AE159" s="8">
        <f>[2]Output!D206</f>
        <v>0</v>
      </c>
      <c r="AF159" s="8">
        <f>[2]Output!E206</f>
        <v>0</v>
      </c>
      <c r="AG159" s="22">
        <f t="shared" si="72"/>
        <v>0</v>
      </c>
      <c r="AH159" s="22">
        <f t="shared" si="72"/>
        <v>0</v>
      </c>
      <c r="AI159" s="250">
        <f t="shared" si="73"/>
        <v>0</v>
      </c>
      <c r="AJ159" s="36" t="e">
        <f t="shared" si="66"/>
        <v>#DIV/0!</v>
      </c>
      <c r="AK159" s="36" t="e">
        <f t="shared" si="66"/>
        <v>#DIV/0!</v>
      </c>
      <c r="AL159" s="357">
        <f>[2]Output!K206</f>
        <v>0</v>
      </c>
      <c r="AM159" s="357">
        <f>[2]Output!L206</f>
        <v>0</v>
      </c>
      <c r="AO159" s="5">
        <f>[5]Output!B206</f>
        <v>0</v>
      </c>
      <c r="AP159" s="5">
        <f>[5]Output!C206</f>
        <v>0</v>
      </c>
      <c r="AQ159" s="8">
        <f>[5]Output!D206</f>
        <v>0</v>
      </c>
      <c r="AR159" s="8">
        <f>[5]Output!E206</f>
        <v>0</v>
      </c>
      <c r="AS159" s="22">
        <f t="shared" si="74"/>
        <v>0</v>
      </c>
      <c r="AT159" s="22">
        <f t="shared" si="74"/>
        <v>0</v>
      </c>
      <c r="AU159" s="250">
        <f t="shared" si="75"/>
        <v>0</v>
      </c>
      <c r="AV159" s="36" t="e">
        <f t="shared" si="67"/>
        <v>#DIV/0!</v>
      </c>
      <c r="AW159" s="36" t="e">
        <f t="shared" si="67"/>
        <v>#DIV/0!</v>
      </c>
      <c r="AX159" s="357">
        <f>[5]Output!K206</f>
        <v>0</v>
      </c>
      <c r="AY159" s="357">
        <f>[5]Output!L206</f>
        <v>0</v>
      </c>
      <c r="BE159" s="22"/>
      <c r="BF159" s="22"/>
      <c r="BG159" s="250"/>
      <c r="BH159" s="36"/>
      <c r="BI159" s="36"/>
    </row>
    <row r="160" spans="1:63" x14ac:dyDescent="0.25">
      <c r="A160" s="33">
        <v>22</v>
      </c>
      <c r="C160" s="5">
        <f>[3]Output!B207</f>
        <v>0</v>
      </c>
      <c r="D160" s="5">
        <f>[3]Output!C207</f>
        <v>0</v>
      </c>
      <c r="E160" s="8">
        <f>[3]Output!D207</f>
        <v>0</v>
      </c>
      <c r="F160" s="8">
        <f>[3]Output!E207</f>
        <v>0</v>
      </c>
      <c r="G160" s="22">
        <f t="shared" si="68"/>
        <v>0</v>
      </c>
      <c r="H160" s="22">
        <f t="shared" si="68"/>
        <v>0</v>
      </c>
      <c r="I160" s="250">
        <f t="shared" si="69"/>
        <v>0</v>
      </c>
      <c r="J160" s="36" t="e">
        <f t="shared" si="64"/>
        <v>#DIV/0!</v>
      </c>
      <c r="K160" s="36" t="e">
        <f t="shared" si="64"/>
        <v>#DIV/0!</v>
      </c>
      <c r="L160" s="357">
        <f>[3]Output!K207</f>
        <v>0</v>
      </c>
      <c r="M160" s="357">
        <f>[3]Output!L207</f>
        <v>0</v>
      </c>
      <c r="O160" s="5">
        <f>[4]Output!B207</f>
        <v>0</v>
      </c>
      <c r="P160" s="5">
        <f>[4]Output!C207</f>
        <v>0</v>
      </c>
      <c r="Q160" s="8">
        <f>[4]Output!D207</f>
        <v>0</v>
      </c>
      <c r="R160" s="8">
        <f>[4]Output!E207</f>
        <v>0</v>
      </c>
      <c r="S160" s="22">
        <f t="shared" si="70"/>
        <v>0</v>
      </c>
      <c r="T160" s="22">
        <f t="shared" si="70"/>
        <v>0</v>
      </c>
      <c r="U160" s="250">
        <f t="shared" si="71"/>
        <v>0</v>
      </c>
      <c r="V160" s="36" t="e">
        <f t="shared" si="65"/>
        <v>#DIV/0!</v>
      </c>
      <c r="W160" s="36" t="e">
        <f t="shared" si="65"/>
        <v>#DIV/0!</v>
      </c>
      <c r="X160" s="357">
        <f>[4]Output!K207</f>
        <v>0</v>
      </c>
      <c r="Y160" s="357">
        <f>[4]Output!L207</f>
        <v>0</v>
      </c>
      <c r="AA160" s="33">
        <v>22</v>
      </c>
      <c r="AC160" s="5">
        <f>[2]Output!B207</f>
        <v>0</v>
      </c>
      <c r="AD160" s="5">
        <f>[2]Output!C207</f>
        <v>0</v>
      </c>
      <c r="AE160" s="8">
        <f>[2]Output!D207</f>
        <v>0</v>
      </c>
      <c r="AF160" s="8">
        <f>[2]Output!E207</f>
        <v>0</v>
      </c>
      <c r="AG160" s="22">
        <f t="shared" si="72"/>
        <v>0</v>
      </c>
      <c r="AH160" s="22">
        <f t="shared" si="72"/>
        <v>0</v>
      </c>
      <c r="AI160" s="250">
        <f t="shared" si="73"/>
        <v>0</v>
      </c>
      <c r="AJ160" s="36" t="e">
        <f t="shared" si="66"/>
        <v>#DIV/0!</v>
      </c>
      <c r="AK160" s="36" t="e">
        <f t="shared" si="66"/>
        <v>#DIV/0!</v>
      </c>
      <c r="AL160" s="357">
        <f>[2]Output!K207</f>
        <v>0</v>
      </c>
      <c r="AM160" s="357">
        <f>[2]Output!L207</f>
        <v>0</v>
      </c>
      <c r="AO160" s="5">
        <f>[5]Output!B207</f>
        <v>0</v>
      </c>
      <c r="AP160" s="5">
        <f>[5]Output!C207</f>
        <v>0</v>
      </c>
      <c r="AQ160" s="8">
        <f>[5]Output!D207</f>
        <v>0</v>
      </c>
      <c r="AR160" s="8">
        <f>[5]Output!E207</f>
        <v>0</v>
      </c>
      <c r="AS160" s="22">
        <f t="shared" si="74"/>
        <v>0</v>
      </c>
      <c r="AT160" s="22">
        <f t="shared" si="74"/>
        <v>0</v>
      </c>
      <c r="AU160" s="250">
        <f t="shared" si="75"/>
        <v>0</v>
      </c>
      <c r="AV160" s="36" t="e">
        <f t="shared" si="67"/>
        <v>#DIV/0!</v>
      </c>
      <c r="AW160" s="36" t="e">
        <f t="shared" si="67"/>
        <v>#DIV/0!</v>
      </c>
      <c r="AX160" s="357">
        <f>[5]Output!K207</f>
        <v>0</v>
      </c>
      <c r="AY160" s="357">
        <f>[5]Output!L207</f>
        <v>0</v>
      </c>
      <c r="BE160" s="22"/>
      <c r="BF160" s="22"/>
      <c r="BG160" s="250"/>
      <c r="BH160" s="36"/>
      <c r="BI160" s="36"/>
    </row>
    <row r="161" spans="1:63" x14ac:dyDescent="0.25">
      <c r="A161" s="33">
        <v>23</v>
      </c>
      <c r="C161" s="15">
        <f>[3]Output!B208</f>
        <v>0</v>
      </c>
      <c r="D161" s="15">
        <f>[3]Output!C208</f>
        <v>0</v>
      </c>
      <c r="E161" s="16">
        <f>[3]Output!D208</f>
        <v>0</v>
      </c>
      <c r="F161" s="16">
        <f>[3]Output!E208</f>
        <v>0</v>
      </c>
      <c r="G161" s="22">
        <f t="shared" si="68"/>
        <v>0</v>
      </c>
      <c r="H161" s="22">
        <f t="shared" si="68"/>
        <v>0</v>
      </c>
      <c r="I161" s="250">
        <f t="shared" si="69"/>
        <v>0</v>
      </c>
      <c r="J161" s="36" t="e">
        <f t="shared" si="64"/>
        <v>#DIV/0!</v>
      </c>
      <c r="K161" s="36" t="e">
        <f t="shared" si="64"/>
        <v>#DIV/0!</v>
      </c>
      <c r="L161" s="362">
        <f>[3]Output!K208</f>
        <v>0</v>
      </c>
      <c r="M161" s="362">
        <f>[3]Output!L208</f>
        <v>0</v>
      </c>
      <c r="O161" s="15">
        <f>[4]Output!B208</f>
        <v>0</v>
      </c>
      <c r="P161" s="15">
        <f>[4]Output!C208</f>
        <v>0</v>
      </c>
      <c r="Q161" s="16">
        <f>[4]Output!D208</f>
        <v>0</v>
      </c>
      <c r="R161" s="16">
        <f>[4]Output!E208</f>
        <v>0</v>
      </c>
      <c r="S161" s="22">
        <f t="shared" si="70"/>
        <v>0</v>
      </c>
      <c r="T161" s="22">
        <f t="shared" si="70"/>
        <v>0</v>
      </c>
      <c r="U161" s="250">
        <f t="shared" si="71"/>
        <v>0</v>
      </c>
      <c r="V161" s="36" t="e">
        <f t="shared" si="65"/>
        <v>#DIV/0!</v>
      </c>
      <c r="W161" s="36" t="e">
        <f t="shared" si="65"/>
        <v>#DIV/0!</v>
      </c>
      <c r="X161" s="362">
        <f>[4]Output!K208</f>
        <v>0</v>
      </c>
      <c r="Y161" s="362">
        <f>[4]Output!L208</f>
        <v>0</v>
      </c>
      <c r="AA161" s="33">
        <v>23</v>
      </c>
      <c r="AC161" s="15">
        <f>[2]Output!B208</f>
        <v>0</v>
      </c>
      <c r="AD161" s="15">
        <f>[2]Output!C208</f>
        <v>0</v>
      </c>
      <c r="AE161" s="16">
        <f>[2]Output!D208</f>
        <v>0</v>
      </c>
      <c r="AF161" s="16">
        <f>[2]Output!E208</f>
        <v>0</v>
      </c>
      <c r="AG161" s="22">
        <f t="shared" si="72"/>
        <v>0</v>
      </c>
      <c r="AH161" s="22">
        <f t="shared" si="72"/>
        <v>0</v>
      </c>
      <c r="AI161" s="250">
        <f t="shared" si="73"/>
        <v>0</v>
      </c>
      <c r="AJ161" s="36" t="e">
        <f t="shared" si="66"/>
        <v>#DIV/0!</v>
      </c>
      <c r="AK161" s="36" t="e">
        <f t="shared" si="66"/>
        <v>#DIV/0!</v>
      </c>
      <c r="AL161" s="362">
        <f>[2]Output!K208</f>
        <v>0</v>
      </c>
      <c r="AM161" s="362">
        <f>[2]Output!L208</f>
        <v>0</v>
      </c>
      <c r="AO161" s="15">
        <f>[5]Output!B208</f>
        <v>0</v>
      </c>
      <c r="AP161" s="15">
        <f>[5]Output!C208</f>
        <v>0</v>
      </c>
      <c r="AQ161" s="16">
        <f>[5]Output!D208</f>
        <v>0</v>
      </c>
      <c r="AR161" s="16">
        <f>[5]Output!E208</f>
        <v>0</v>
      </c>
      <c r="AS161" s="22">
        <f t="shared" si="74"/>
        <v>0</v>
      </c>
      <c r="AT161" s="22">
        <f t="shared" si="74"/>
        <v>0</v>
      </c>
      <c r="AU161" s="250">
        <f t="shared" si="75"/>
        <v>0</v>
      </c>
      <c r="AV161" s="36" t="e">
        <f t="shared" si="67"/>
        <v>#DIV/0!</v>
      </c>
      <c r="AW161" s="36" t="e">
        <f t="shared" si="67"/>
        <v>#DIV/0!</v>
      </c>
      <c r="AX161" s="362">
        <f>[5]Output!K208</f>
        <v>0</v>
      </c>
      <c r="AY161" s="362">
        <f>[5]Output!L208</f>
        <v>0</v>
      </c>
      <c r="BA161" s="15"/>
      <c r="BB161" s="15"/>
      <c r="BC161" s="16"/>
      <c r="BD161" s="16"/>
      <c r="BE161" s="22"/>
      <c r="BF161" s="22"/>
      <c r="BG161" s="250"/>
      <c r="BH161" s="36"/>
      <c r="BI161" s="36"/>
      <c r="BJ161" s="17"/>
      <c r="BK161" s="17"/>
    </row>
    <row r="162" spans="1:63" x14ac:dyDescent="0.25">
      <c r="A162" s="33">
        <v>24</v>
      </c>
      <c r="C162" s="7">
        <f>[3]Output!B209</f>
        <v>0</v>
      </c>
      <c r="D162" s="7">
        <f>[3]Output!C209</f>
        <v>0</v>
      </c>
      <c r="E162" s="9">
        <f>[3]Output!D209</f>
        <v>0</v>
      </c>
      <c r="F162" s="9">
        <f>[3]Output!E209</f>
        <v>0</v>
      </c>
      <c r="G162" s="24">
        <f t="shared" si="68"/>
        <v>0</v>
      </c>
      <c r="H162" s="24">
        <f t="shared" si="68"/>
        <v>0</v>
      </c>
      <c r="I162" s="252">
        <f t="shared" si="69"/>
        <v>0</v>
      </c>
      <c r="J162" s="38" t="e">
        <f t="shared" si="64"/>
        <v>#DIV/0!</v>
      </c>
      <c r="K162" s="38" t="e">
        <f t="shared" si="64"/>
        <v>#DIV/0!</v>
      </c>
      <c r="L162" s="360">
        <f>[3]Output!K209</f>
        <v>0</v>
      </c>
      <c r="M162" s="360">
        <f>[3]Output!L209</f>
        <v>0</v>
      </c>
      <c r="O162" s="7">
        <f>[4]Output!B209</f>
        <v>0</v>
      </c>
      <c r="P162" s="7">
        <f>[4]Output!C209</f>
        <v>0</v>
      </c>
      <c r="Q162" s="9">
        <f>[4]Output!D209</f>
        <v>0</v>
      </c>
      <c r="R162" s="9">
        <f>[4]Output!E209</f>
        <v>0</v>
      </c>
      <c r="S162" s="24">
        <f t="shared" si="70"/>
        <v>0</v>
      </c>
      <c r="T162" s="24">
        <f t="shared" si="70"/>
        <v>0</v>
      </c>
      <c r="U162" s="252">
        <f t="shared" si="71"/>
        <v>0</v>
      </c>
      <c r="V162" s="38" t="e">
        <f t="shared" si="65"/>
        <v>#DIV/0!</v>
      </c>
      <c r="W162" s="38" t="e">
        <f t="shared" si="65"/>
        <v>#DIV/0!</v>
      </c>
      <c r="X162" s="360">
        <f>[4]Output!K209</f>
        <v>0</v>
      </c>
      <c r="Y162" s="360">
        <f>[4]Output!L209</f>
        <v>0</v>
      </c>
      <c r="AA162" s="33">
        <v>24</v>
      </c>
      <c r="AC162" s="7">
        <f>[2]Output!B209</f>
        <v>0</v>
      </c>
      <c r="AD162" s="7">
        <f>[2]Output!C209</f>
        <v>0</v>
      </c>
      <c r="AE162" s="9">
        <f>[2]Output!D209</f>
        <v>0</v>
      </c>
      <c r="AF162" s="9">
        <f>[2]Output!E209</f>
        <v>0</v>
      </c>
      <c r="AG162" s="24">
        <f t="shared" si="72"/>
        <v>0</v>
      </c>
      <c r="AH162" s="24">
        <f t="shared" si="72"/>
        <v>0</v>
      </c>
      <c r="AI162" s="252">
        <f t="shared" si="73"/>
        <v>0</v>
      </c>
      <c r="AJ162" s="38" t="e">
        <f t="shared" si="66"/>
        <v>#DIV/0!</v>
      </c>
      <c r="AK162" s="38" t="e">
        <f t="shared" si="66"/>
        <v>#DIV/0!</v>
      </c>
      <c r="AL162" s="360">
        <f>[2]Output!K209</f>
        <v>0</v>
      </c>
      <c r="AM162" s="360">
        <f>[2]Output!L209</f>
        <v>0</v>
      </c>
      <c r="AO162" s="7">
        <f>[5]Output!B209</f>
        <v>0</v>
      </c>
      <c r="AP162" s="7">
        <f>[5]Output!C209</f>
        <v>0</v>
      </c>
      <c r="AQ162" s="9">
        <f>[5]Output!D209</f>
        <v>0</v>
      </c>
      <c r="AR162" s="9">
        <f>[5]Output!E209</f>
        <v>0</v>
      </c>
      <c r="AS162" s="24">
        <f t="shared" si="74"/>
        <v>0</v>
      </c>
      <c r="AT162" s="24">
        <f t="shared" si="74"/>
        <v>0</v>
      </c>
      <c r="AU162" s="252">
        <f t="shared" si="75"/>
        <v>0</v>
      </c>
      <c r="AV162" s="38" t="e">
        <f t="shared" si="67"/>
        <v>#DIV/0!</v>
      </c>
      <c r="AW162" s="38" t="e">
        <f t="shared" si="67"/>
        <v>#DIV/0!</v>
      </c>
      <c r="AX162" s="360">
        <f>[5]Output!K209</f>
        <v>0</v>
      </c>
      <c r="AY162" s="360">
        <f>[5]Output!L209</f>
        <v>0</v>
      </c>
      <c r="BA162" s="7"/>
      <c r="BB162" s="7"/>
      <c r="BC162" s="9"/>
      <c r="BD162" s="9"/>
      <c r="BE162" s="24"/>
      <c r="BF162" s="24"/>
      <c r="BG162" s="252"/>
      <c r="BH162" s="38"/>
      <c r="BI162" s="38"/>
      <c r="BJ162" s="13"/>
      <c r="BK162" s="13"/>
    </row>
    <row r="163" spans="1:63" x14ac:dyDescent="0.25">
      <c r="A163" s="347" t="s">
        <v>7</v>
      </c>
      <c r="C163" s="5">
        <f t="shared" ref="C163:I163" si="76">SUM(C139:C162)</f>
        <v>0</v>
      </c>
      <c r="D163" s="5">
        <f t="shared" si="76"/>
        <v>0</v>
      </c>
      <c r="E163" s="8">
        <f t="shared" si="76"/>
        <v>0</v>
      </c>
      <c r="F163" s="8">
        <f t="shared" si="76"/>
        <v>0</v>
      </c>
      <c r="G163" s="22">
        <f t="shared" si="76"/>
        <v>0</v>
      </c>
      <c r="H163" s="22">
        <f t="shared" si="76"/>
        <v>0</v>
      </c>
      <c r="I163" s="250">
        <f t="shared" si="76"/>
        <v>0</v>
      </c>
      <c r="J163" s="36" t="e">
        <f t="shared" si="64"/>
        <v>#DIV/0!</v>
      </c>
      <c r="K163" s="36" t="e">
        <f t="shared" si="64"/>
        <v>#DIV/0!</v>
      </c>
      <c r="L163" s="357">
        <f>MAX(L139:L162)</f>
        <v>0</v>
      </c>
      <c r="M163" s="357">
        <f>MAX(M139:M162)</f>
        <v>0</v>
      </c>
      <c r="O163" s="5">
        <f t="shared" ref="O163:U163" si="77">SUM(O139:O162)</f>
        <v>0</v>
      </c>
      <c r="P163" s="5">
        <f t="shared" si="77"/>
        <v>0</v>
      </c>
      <c r="Q163" s="8">
        <f t="shared" si="77"/>
        <v>0</v>
      </c>
      <c r="R163" s="8">
        <f t="shared" si="77"/>
        <v>0</v>
      </c>
      <c r="S163" s="22">
        <f t="shared" si="77"/>
        <v>0</v>
      </c>
      <c r="T163" s="22">
        <f t="shared" si="77"/>
        <v>0</v>
      </c>
      <c r="U163" s="250">
        <f t="shared" si="77"/>
        <v>0</v>
      </c>
      <c r="V163" s="36" t="e">
        <f t="shared" si="65"/>
        <v>#DIV/0!</v>
      </c>
      <c r="W163" s="36" t="e">
        <f t="shared" si="65"/>
        <v>#DIV/0!</v>
      </c>
      <c r="X163" s="357">
        <f>MAX(X139:X162)</f>
        <v>0</v>
      </c>
      <c r="Y163" s="357">
        <f>MAX(Y139:Y162)</f>
        <v>0</v>
      </c>
      <c r="AA163" s="347" t="s">
        <v>7</v>
      </c>
      <c r="AC163" s="5">
        <f t="shared" ref="AC163:AI163" si="78">SUM(AC139:AC162)</f>
        <v>0</v>
      </c>
      <c r="AD163" s="5">
        <f t="shared" si="78"/>
        <v>0</v>
      </c>
      <c r="AE163" s="8">
        <f t="shared" si="78"/>
        <v>0</v>
      </c>
      <c r="AF163" s="8">
        <f t="shared" si="78"/>
        <v>0</v>
      </c>
      <c r="AG163" s="22">
        <f t="shared" si="78"/>
        <v>0</v>
      </c>
      <c r="AH163" s="22">
        <f t="shared" si="78"/>
        <v>0</v>
      </c>
      <c r="AI163" s="250">
        <f t="shared" si="78"/>
        <v>0</v>
      </c>
      <c r="AJ163" s="36" t="e">
        <f t="shared" si="66"/>
        <v>#DIV/0!</v>
      </c>
      <c r="AK163" s="36" t="e">
        <f t="shared" si="66"/>
        <v>#DIV/0!</v>
      </c>
      <c r="AL163" s="357">
        <f>MAX(AL139:AL162)</f>
        <v>0</v>
      </c>
      <c r="AM163" s="357">
        <f>MAX(AM139:AM162)</f>
        <v>0</v>
      </c>
      <c r="AO163" s="5">
        <f t="shared" ref="AO163:AU163" si="79">SUM(AO139:AO162)</f>
        <v>0</v>
      </c>
      <c r="AP163" s="5">
        <f t="shared" si="79"/>
        <v>0</v>
      </c>
      <c r="AQ163" s="8">
        <f t="shared" si="79"/>
        <v>0</v>
      </c>
      <c r="AR163" s="8">
        <f t="shared" si="79"/>
        <v>0</v>
      </c>
      <c r="AS163" s="22">
        <f t="shared" si="79"/>
        <v>0</v>
      </c>
      <c r="AT163" s="22">
        <f t="shared" si="79"/>
        <v>0</v>
      </c>
      <c r="AU163" s="250">
        <f t="shared" si="79"/>
        <v>0</v>
      </c>
      <c r="AV163" s="36" t="e">
        <f t="shared" si="67"/>
        <v>#DIV/0!</v>
      </c>
      <c r="AW163" s="36" t="e">
        <f t="shared" si="67"/>
        <v>#DIV/0!</v>
      </c>
      <c r="AX163" s="357">
        <f>MAX(AX139:AX162)</f>
        <v>0</v>
      </c>
      <c r="AY163" s="357">
        <f>MAX(AY139:AY162)</f>
        <v>0</v>
      </c>
      <c r="BE163" s="22"/>
      <c r="BF163" s="22"/>
      <c r="BG163" s="250"/>
      <c r="BH163" s="36"/>
      <c r="BI163" s="36"/>
    </row>
    <row r="164" spans="1:63" x14ac:dyDescent="0.25">
      <c r="C164" s="27"/>
      <c r="D164" s="27"/>
      <c r="E164" s="28"/>
      <c r="F164" s="28"/>
      <c r="G164" s="28"/>
      <c r="H164" s="28"/>
      <c r="I164" s="29"/>
      <c r="J164" s="29"/>
      <c r="K164" s="29"/>
      <c r="L164" s="354"/>
      <c r="M164" s="354"/>
      <c r="O164" s="27"/>
      <c r="P164" s="27"/>
      <c r="Q164" s="28"/>
      <c r="R164" s="28"/>
      <c r="S164" s="28"/>
      <c r="T164" s="28"/>
      <c r="U164" s="29"/>
      <c r="V164" s="29"/>
      <c r="W164" s="29"/>
      <c r="X164" s="354"/>
      <c r="Y164" s="354"/>
      <c r="AC164" s="27"/>
      <c r="AD164" s="27"/>
      <c r="AE164" s="28"/>
      <c r="AF164" s="28"/>
      <c r="AG164" s="28"/>
      <c r="AH164" s="28"/>
      <c r="AI164" s="29"/>
      <c r="AJ164" s="29"/>
      <c r="AK164" s="29"/>
      <c r="AL164" s="354"/>
      <c r="AM164" s="354"/>
      <c r="AO164" s="27"/>
      <c r="AP164" s="27"/>
      <c r="AQ164" s="28"/>
      <c r="AR164" s="28"/>
      <c r="AS164" s="28"/>
      <c r="AT164" s="28"/>
      <c r="AU164" s="29"/>
      <c r="AV164" s="29"/>
      <c r="AW164" s="29"/>
      <c r="AX164" s="354"/>
      <c r="AY164" s="354"/>
      <c r="BA164" s="27"/>
      <c r="BB164" s="27"/>
      <c r="BC164" s="28"/>
      <c r="BD164" s="28"/>
      <c r="BE164" s="28"/>
      <c r="BF164" s="28"/>
      <c r="BG164" s="29"/>
      <c r="BH164" s="29"/>
      <c r="BI164" s="29"/>
      <c r="BJ164" s="30"/>
      <c r="BK164" s="30"/>
    </row>
    <row r="165" spans="1:63" x14ac:dyDescent="0.25">
      <c r="C165" s="27"/>
      <c r="D165" s="27"/>
      <c r="E165" s="28"/>
      <c r="F165" s="28"/>
      <c r="G165" s="28"/>
      <c r="H165" s="28"/>
      <c r="I165" s="29"/>
      <c r="J165" s="29"/>
      <c r="K165" s="29"/>
      <c r="L165" s="354"/>
      <c r="M165" s="354"/>
      <c r="O165" s="27"/>
      <c r="P165" s="27"/>
      <c r="Q165" s="28"/>
      <c r="R165" s="28"/>
      <c r="S165" s="28"/>
      <c r="T165" s="28"/>
      <c r="U165" s="29"/>
      <c r="V165" s="29"/>
      <c r="W165" s="29"/>
      <c r="X165" s="354"/>
      <c r="Y165" s="354"/>
      <c r="AC165" s="27"/>
      <c r="AD165" s="27"/>
      <c r="AE165" s="28"/>
      <c r="AF165" s="28"/>
      <c r="AG165" s="28"/>
      <c r="AH165" s="28"/>
      <c r="AI165" s="29"/>
      <c r="AJ165" s="29"/>
      <c r="AK165" s="29"/>
      <c r="AL165" s="354"/>
      <c r="AM165" s="354"/>
      <c r="AO165" s="27"/>
      <c r="AP165" s="27"/>
      <c r="AQ165" s="28"/>
      <c r="AR165" s="28"/>
      <c r="AS165" s="28"/>
      <c r="AT165" s="28"/>
      <c r="AU165" s="29"/>
      <c r="AV165" s="29"/>
      <c r="AW165" s="29"/>
      <c r="AX165" s="354"/>
      <c r="AY165" s="354"/>
      <c r="BA165" s="27"/>
      <c r="BB165" s="27"/>
      <c r="BC165" s="28"/>
      <c r="BD165" s="28"/>
      <c r="BE165" s="28"/>
      <c r="BF165" s="28"/>
      <c r="BG165" s="29"/>
      <c r="BH165" s="29"/>
      <c r="BI165" s="29"/>
      <c r="BJ165" s="30"/>
      <c r="BK165" s="30"/>
    </row>
    <row r="166" spans="1:63" ht="18" x14ac:dyDescent="0.25">
      <c r="A166" s="32" t="s">
        <v>0</v>
      </c>
      <c r="C166" s="18">
        <v>6</v>
      </c>
      <c r="D166" s="370">
        <f>[2]Output!$B$226</f>
        <v>0</v>
      </c>
      <c r="E166" s="370"/>
      <c r="F166" s="370"/>
      <c r="G166" s="370"/>
      <c r="H166" s="370"/>
      <c r="I166" s="370"/>
      <c r="J166" s="370"/>
      <c r="K166" s="370"/>
      <c r="L166" s="370"/>
      <c r="M166" s="370"/>
      <c r="O166" s="18">
        <f>C166</f>
        <v>6</v>
      </c>
      <c r="P166" s="367">
        <f>D166</f>
        <v>0</v>
      </c>
      <c r="Q166" s="367"/>
      <c r="R166" s="367"/>
      <c r="S166" s="367"/>
      <c r="T166" s="367"/>
      <c r="U166" s="367"/>
      <c r="V166" s="367"/>
      <c r="W166" s="367"/>
      <c r="X166" s="367"/>
      <c r="Y166" s="367"/>
      <c r="AA166" s="32" t="s">
        <v>0</v>
      </c>
      <c r="AC166" s="14">
        <f>O166</f>
        <v>6</v>
      </c>
      <c r="AD166" s="367">
        <f>P166</f>
        <v>0</v>
      </c>
      <c r="AE166" s="367"/>
      <c r="AF166" s="367"/>
      <c r="AG166" s="367"/>
      <c r="AH166" s="367"/>
      <c r="AI166" s="367"/>
      <c r="AJ166" s="367"/>
      <c r="AK166" s="367"/>
      <c r="AL166" s="367"/>
      <c r="AM166" s="367"/>
      <c r="AO166" s="14">
        <f>AC166</f>
        <v>6</v>
      </c>
      <c r="AP166" s="367">
        <f>AD166</f>
        <v>0</v>
      </c>
      <c r="AQ166" s="367"/>
      <c r="AR166" s="367"/>
      <c r="AS166" s="367"/>
      <c r="AT166" s="367"/>
      <c r="AU166" s="367"/>
      <c r="AV166" s="367"/>
      <c r="AW166" s="367"/>
      <c r="AX166" s="367"/>
      <c r="AY166" s="367"/>
      <c r="BA166" s="14"/>
      <c r="BB166" s="367"/>
      <c r="BC166" s="367"/>
      <c r="BD166" s="367"/>
      <c r="BE166" s="367"/>
      <c r="BF166" s="367"/>
      <c r="BG166" s="367"/>
      <c r="BH166" s="367"/>
      <c r="BI166" s="367"/>
      <c r="BJ166" s="367"/>
      <c r="BK166" s="367"/>
    </row>
    <row r="167" spans="1:63" ht="15.75" thickBot="1" x14ac:dyDescent="0.3">
      <c r="C167" s="371" t="s">
        <v>1</v>
      </c>
      <c r="D167" s="372"/>
      <c r="E167" s="372"/>
      <c r="F167" s="372"/>
      <c r="G167" s="372"/>
      <c r="H167" s="372"/>
      <c r="I167" s="372"/>
      <c r="J167" s="372"/>
      <c r="K167" s="373"/>
      <c r="L167" s="385" t="s">
        <v>159</v>
      </c>
      <c r="M167" s="386"/>
      <c r="O167" s="371" t="s">
        <v>1</v>
      </c>
      <c r="P167" s="372"/>
      <c r="Q167" s="372"/>
      <c r="R167" s="372"/>
      <c r="S167" s="372"/>
      <c r="T167" s="372"/>
      <c r="U167" s="372"/>
      <c r="V167" s="372"/>
      <c r="W167" s="373"/>
      <c r="X167" s="385" t="s">
        <v>159</v>
      </c>
      <c r="Y167" s="386"/>
      <c r="AC167" s="371" t="s">
        <v>1</v>
      </c>
      <c r="AD167" s="372"/>
      <c r="AE167" s="372"/>
      <c r="AF167" s="372"/>
      <c r="AG167" s="372"/>
      <c r="AH167" s="372"/>
      <c r="AI167" s="372"/>
      <c r="AJ167" s="372"/>
      <c r="AK167" s="373"/>
      <c r="AL167" s="385" t="s">
        <v>159</v>
      </c>
      <c r="AM167" s="386"/>
      <c r="AO167" s="371" t="s">
        <v>1</v>
      </c>
      <c r="AP167" s="372"/>
      <c r="AQ167" s="372"/>
      <c r="AR167" s="372"/>
      <c r="AS167" s="372"/>
      <c r="AT167" s="372"/>
      <c r="AU167" s="372"/>
      <c r="AV167" s="372"/>
      <c r="AW167" s="373"/>
      <c r="AX167" s="385" t="s">
        <v>159</v>
      </c>
      <c r="AY167" s="386"/>
      <c r="BA167" s="371"/>
      <c r="BB167" s="372"/>
      <c r="BC167" s="372"/>
      <c r="BD167" s="372"/>
      <c r="BE167" s="372"/>
      <c r="BF167" s="372"/>
      <c r="BG167" s="372"/>
      <c r="BH167" s="372"/>
      <c r="BI167" s="373"/>
      <c r="BJ167" s="376"/>
      <c r="BK167" s="377"/>
    </row>
    <row r="168" spans="1:63" ht="15" customHeight="1" x14ac:dyDescent="0.25">
      <c r="A168" s="347" t="s">
        <v>9</v>
      </c>
      <c r="C168" s="378" t="s">
        <v>12</v>
      </c>
      <c r="D168" s="378"/>
      <c r="E168" s="374" t="s">
        <v>11</v>
      </c>
      <c r="F168" s="374"/>
      <c r="G168" s="366" t="s">
        <v>3</v>
      </c>
      <c r="H168" s="366"/>
      <c r="I168" s="366"/>
      <c r="J168" s="374" t="s">
        <v>11</v>
      </c>
      <c r="K168" s="374"/>
      <c r="L168" s="374"/>
      <c r="M168" s="374"/>
      <c r="O168" s="378" t="s">
        <v>12</v>
      </c>
      <c r="P168" s="378"/>
      <c r="Q168" s="374" t="s">
        <v>11</v>
      </c>
      <c r="R168" s="374"/>
      <c r="S168" s="366" t="s">
        <v>3</v>
      </c>
      <c r="T168" s="366"/>
      <c r="U168" s="366"/>
      <c r="V168" s="374" t="s">
        <v>11</v>
      </c>
      <c r="W168" s="374"/>
      <c r="X168" s="374"/>
      <c r="Y168" s="374"/>
      <c r="AA168" s="347" t="s">
        <v>9</v>
      </c>
      <c r="AC168" s="378" t="s">
        <v>12</v>
      </c>
      <c r="AD168" s="378"/>
      <c r="AE168" s="374" t="s">
        <v>11</v>
      </c>
      <c r="AF168" s="374"/>
      <c r="AG168" s="366" t="s">
        <v>3</v>
      </c>
      <c r="AH168" s="366"/>
      <c r="AI168" s="366"/>
      <c r="AJ168" s="374" t="s">
        <v>11</v>
      </c>
      <c r="AK168" s="374"/>
      <c r="AL168" s="374"/>
      <c r="AM168" s="374"/>
      <c r="AO168" s="378" t="s">
        <v>12</v>
      </c>
      <c r="AP168" s="378"/>
      <c r="AQ168" s="374" t="s">
        <v>11</v>
      </c>
      <c r="AR168" s="374"/>
      <c r="AS168" s="366" t="s">
        <v>3</v>
      </c>
      <c r="AT168" s="366"/>
      <c r="AU168" s="366"/>
      <c r="AV168" s="374" t="s">
        <v>11</v>
      </c>
      <c r="AW168" s="374"/>
      <c r="AX168" s="374"/>
      <c r="AY168" s="374"/>
      <c r="BA168" s="378"/>
      <c r="BB168" s="378"/>
      <c r="BC168" s="374"/>
      <c r="BD168" s="374"/>
      <c r="BE168" s="366"/>
      <c r="BF168" s="366"/>
      <c r="BG168" s="366"/>
      <c r="BH168" s="374"/>
      <c r="BI168" s="374"/>
      <c r="BJ168" s="374"/>
      <c r="BK168" s="374"/>
    </row>
    <row r="169" spans="1:63" x14ac:dyDescent="0.25">
      <c r="A169" s="3" t="s">
        <v>10</v>
      </c>
      <c r="C169" s="379" t="s">
        <v>2</v>
      </c>
      <c r="D169" s="379"/>
      <c r="E169" s="380" t="s">
        <v>2</v>
      </c>
      <c r="F169" s="380"/>
      <c r="G169" s="365" t="s">
        <v>2</v>
      </c>
      <c r="H169" s="365"/>
      <c r="I169" s="365"/>
      <c r="J169" s="375" t="s">
        <v>13</v>
      </c>
      <c r="K169" s="375"/>
      <c r="L169" s="355"/>
      <c r="M169" s="355"/>
      <c r="O169" s="379" t="s">
        <v>2</v>
      </c>
      <c r="P169" s="379"/>
      <c r="Q169" s="380" t="s">
        <v>2</v>
      </c>
      <c r="R169" s="380"/>
      <c r="S169" s="365" t="s">
        <v>2</v>
      </c>
      <c r="T169" s="365"/>
      <c r="U169" s="365"/>
      <c r="V169" s="375" t="s">
        <v>13</v>
      </c>
      <c r="W169" s="375"/>
      <c r="X169" s="355"/>
      <c r="Y169" s="355"/>
      <c r="AA169" s="3" t="s">
        <v>10</v>
      </c>
      <c r="AC169" s="379" t="s">
        <v>2</v>
      </c>
      <c r="AD169" s="379"/>
      <c r="AE169" s="380" t="s">
        <v>2</v>
      </c>
      <c r="AF169" s="380"/>
      <c r="AG169" s="365" t="s">
        <v>2</v>
      </c>
      <c r="AH169" s="365"/>
      <c r="AI169" s="365"/>
      <c r="AJ169" s="375" t="s">
        <v>13</v>
      </c>
      <c r="AK169" s="375"/>
      <c r="AL169" s="355"/>
      <c r="AM169" s="355"/>
      <c r="AO169" s="379" t="s">
        <v>2</v>
      </c>
      <c r="AP169" s="379"/>
      <c r="AQ169" s="380" t="s">
        <v>2</v>
      </c>
      <c r="AR169" s="380"/>
      <c r="AS169" s="365" t="s">
        <v>2</v>
      </c>
      <c r="AT169" s="365"/>
      <c r="AU169" s="365"/>
      <c r="AV169" s="375" t="s">
        <v>13</v>
      </c>
      <c r="AW169" s="375"/>
      <c r="AX169" s="355"/>
      <c r="AY169" s="355"/>
      <c r="BA169" s="379"/>
      <c r="BB169" s="379"/>
      <c r="BC169" s="380"/>
      <c r="BD169" s="380"/>
      <c r="BE169" s="365"/>
      <c r="BF169" s="365"/>
      <c r="BG169" s="365"/>
      <c r="BH169" s="375"/>
      <c r="BI169" s="375"/>
      <c r="BJ169" s="11"/>
      <c r="BK169" s="11"/>
    </row>
    <row r="170" spans="1:63" x14ac:dyDescent="0.25">
      <c r="A170" s="1" t="s">
        <v>8</v>
      </c>
      <c r="C170" s="6" t="s">
        <v>129</v>
      </c>
      <c r="D170" s="6" t="s">
        <v>130</v>
      </c>
      <c r="E170" s="4" t="s">
        <v>4</v>
      </c>
      <c r="F170" s="4" t="s">
        <v>5</v>
      </c>
      <c r="G170" s="249" t="s">
        <v>4</v>
      </c>
      <c r="H170" s="249" t="s">
        <v>5</v>
      </c>
      <c r="I170" s="35" t="s">
        <v>2</v>
      </c>
      <c r="J170" s="12" t="s">
        <v>4</v>
      </c>
      <c r="K170" s="12" t="s">
        <v>5</v>
      </c>
      <c r="L170" s="356" t="s">
        <v>4</v>
      </c>
      <c r="M170" s="356" t="s">
        <v>5</v>
      </c>
      <c r="O170" s="6" t="s">
        <v>129</v>
      </c>
      <c r="P170" s="6" t="s">
        <v>130</v>
      </c>
      <c r="Q170" s="4" t="s">
        <v>4</v>
      </c>
      <c r="R170" s="4" t="s">
        <v>5</v>
      </c>
      <c r="S170" s="249" t="s">
        <v>4</v>
      </c>
      <c r="T170" s="249" t="s">
        <v>5</v>
      </c>
      <c r="U170" s="35" t="s">
        <v>2</v>
      </c>
      <c r="V170" s="12" t="s">
        <v>4</v>
      </c>
      <c r="W170" s="12" t="s">
        <v>5</v>
      </c>
      <c r="X170" s="356" t="s">
        <v>4</v>
      </c>
      <c r="Y170" s="356" t="s">
        <v>5</v>
      </c>
      <c r="AA170" s="1" t="s">
        <v>8</v>
      </c>
      <c r="AC170" s="6" t="s">
        <v>129</v>
      </c>
      <c r="AD170" s="6" t="s">
        <v>130</v>
      </c>
      <c r="AE170" s="4" t="s">
        <v>4</v>
      </c>
      <c r="AF170" s="4" t="s">
        <v>5</v>
      </c>
      <c r="AG170" s="249" t="s">
        <v>4</v>
      </c>
      <c r="AH170" s="249" t="s">
        <v>5</v>
      </c>
      <c r="AI170" s="35" t="s">
        <v>2</v>
      </c>
      <c r="AJ170" s="12" t="s">
        <v>4</v>
      </c>
      <c r="AK170" s="12" t="s">
        <v>5</v>
      </c>
      <c r="AL170" s="356" t="s">
        <v>4</v>
      </c>
      <c r="AM170" s="356" t="s">
        <v>5</v>
      </c>
      <c r="AO170" s="6" t="s">
        <v>129</v>
      </c>
      <c r="AP170" s="6" t="s">
        <v>130</v>
      </c>
      <c r="AQ170" s="4" t="s">
        <v>4</v>
      </c>
      <c r="AR170" s="4" t="s">
        <v>5</v>
      </c>
      <c r="AS170" s="249" t="s">
        <v>4</v>
      </c>
      <c r="AT170" s="249" t="s">
        <v>5</v>
      </c>
      <c r="AU170" s="35" t="s">
        <v>2</v>
      </c>
      <c r="AV170" s="12" t="s">
        <v>4</v>
      </c>
      <c r="AW170" s="12" t="s">
        <v>5</v>
      </c>
      <c r="AX170" s="356" t="s">
        <v>4</v>
      </c>
      <c r="AY170" s="356" t="s">
        <v>5</v>
      </c>
      <c r="BA170" s="6"/>
      <c r="BB170" s="6"/>
      <c r="BC170" s="4"/>
      <c r="BD170" s="4"/>
      <c r="BE170" s="249"/>
      <c r="BF170" s="249"/>
      <c r="BG170" s="35"/>
      <c r="BH170" s="12"/>
      <c r="BI170" s="12"/>
      <c r="BJ170" s="12"/>
      <c r="BK170" s="12"/>
    </row>
    <row r="171" spans="1:63" x14ac:dyDescent="0.25">
      <c r="A171" s="33">
        <v>1</v>
      </c>
      <c r="C171" s="5">
        <f>[3]Output!B231</f>
        <v>0</v>
      </c>
      <c r="D171" s="5">
        <f>[3]Output!C231</f>
        <v>0</v>
      </c>
      <c r="E171" s="8">
        <f>[3]Output!D231</f>
        <v>0</v>
      </c>
      <c r="F171" s="8">
        <f>[3]Output!E231</f>
        <v>0</v>
      </c>
      <c r="G171" s="22">
        <f>C171+E171</f>
        <v>0</v>
      </c>
      <c r="H171" s="22">
        <f>D171+F171</f>
        <v>0</v>
      </c>
      <c r="I171" s="250">
        <f>H171+G171</f>
        <v>0</v>
      </c>
      <c r="J171" s="36" t="e">
        <f t="shared" ref="J171:K195" si="80">E171/(C171+E171)</f>
        <v>#DIV/0!</v>
      </c>
      <c r="K171" s="36" t="e">
        <f t="shared" si="80"/>
        <v>#DIV/0!</v>
      </c>
      <c r="L171" s="357">
        <f>[3]Output!K231</f>
        <v>0</v>
      </c>
      <c r="M171" s="357">
        <f>[3]Output!L231</f>
        <v>0</v>
      </c>
      <c r="O171" s="5">
        <f>[4]Output!B231</f>
        <v>0</v>
      </c>
      <c r="P171" s="5">
        <f>[4]Output!C231</f>
        <v>0</v>
      </c>
      <c r="Q171" s="8">
        <f>[4]Output!D231</f>
        <v>0</v>
      </c>
      <c r="R171" s="8">
        <f>[4]Output!E231</f>
        <v>0</v>
      </c>
      <c r="S171" s="22">
        <f>O171+Q171</f>
        <v>0</v>
      </c>
      <c r="T171" s="22">
        <f>P171+R171</f>
        <v>0</v>
      </c>
      <c r="U171" s="250">
        <f>T171+S171</f>
        <v>0</v>
      </c>
      <c r="V171" s="36" t="e">
        <f t="shared" ref="V171:W195" si="81">Q171/(O171+Q171)</f>
        <v>#DIV/0!</v>
      </c>
      <c r="W171" s="36" t="e">
        <f t="shared" si="81"/>
        <v>#DIV/0!</v>
      </c>
      <c r="X171" s="357">
        <f>[4]Output!K231</f>
        <v>0</v>
      </c>
      <c r="Y171" s="357">
        <f>[4]Output!L231</f>
        <v>0</v>
      </c>
      <c r="AA171" s="33">
        <v>1</v>
      </c>
      <c r="AC171" s="5">
        <f>[2]Output!B231</f>
        <v>0</v>
      </c>
      <c r="AD171" s="5">
        <f>[2]Output!C231</f>
        <v>0</v>
      </c>
      <c r="AE171" s="8">
        <f>[2]Output!D231</f>
        <v>0</v>
      </c>
      <c r="AF171" s="8">
        <f>[2]Output!E231</f>
        <v>0</v>
      </c>
      <c r="AG171" s="22">
        <f>AC171+AE171</f>
        <v>0</v>
      </c>
      <c r="AH171" s="22">
        <f>AD171+AF171</f>
        <v>0</v>
      </c>
      <c r="AI171" s="250">
        <f>AH171+AG171</f>
        <v>0</v>
      </c>
      <c r="AJ171" s="36" t="e">
        <f t="shared" ref="AJ171:AK195" si="82">AE171/(AC171+AE171)</f>
        <v>#DIV/0!</v>
      </c>
      <c r="AK171" s="36" t="e">
        <f t="shared" si="82"/>
        <v>#DIV/0!</v>
      </c>
      <c r="AL171" s="357">
        <f>[2]Output!K231</f>
        <v>0</v>
      </c>
      <c r="AM171" s="357">
        <f>[2]Output!L231</f>
        <v>0</v>
      </c>
      <c r="AO171" s="5">
        <f>[5]Output!B231</f>
        <v>0</v>
      </c>
      <c r="AP171" s="5">
        <f>[5]Output!C231</f>
        <v>0</v>
      </c>
      <c r="AQ171" s="8">
        <f>[5]Output!D231</f>
        <v>0</v>
      </c>
      <c r="AR171" s="8">
        <f>[5]Output!E231</f>
        <v>0</v>
      </c>
      <c r="AS171" s="22">
        <f>AO171+AQ171</f>
        <v>0</v>
      </c>
      <c r="AT171" s="22">
        <f>AP171+AR171</f>
        <v>0</v>
      </c>
      <c r="AU171" s="250">
        <f>AT171+AS171</f>
        <v>0</v>
      </c>
      <c r="AV171" s="36" t="e">
        <f t="shared" ref="AV171:AW195" si="83">AQ171/(AO171+AQ171)</f>
        <v>#DIV/0!</v>
      </c>
      <c r="AW171" s="36" t="e">
        <f t="shared" si="83"/>
        <v>#DIV/0!</v>
      </c>
      <c r="AX171" s="357">
        <f>[5]Output!K231</f>
        <v>0</v>
      </c>
      <c r="AY171" s="357">
        <f>[5]Output!L231</f>
        <v>0</v>
      </c>
      <c r="BE171" s="22"/>
      <c r="BF171" s="22"/>
      <c r="BG171" s="250"/>
      <c r="BH171" s="36"/>
      <c r="BI171" s="36"/>
    </row>
    <row r="172" spans="1:63" x14ac:dyDescent="0.25">
      <c r="A172" s="33">
        <v>2</v>
      </c>
      <c r="C172" s="5">
        <f>[3]Output!B232</f>
        <v>0</v>
      </c>
      <c r="D172" s="5">
        <f>[3]Output!C232</f>
        <v>0</v>
      </c>
      <c r="E172" s="8">
        <f>[3]Output!D232</f>
        <v>0</v>
      </c>
      <c r="F172" s="8">
        <f>[3]Output!E232</f>
        <v>0</v>
      </c>
      <c r="G172" s="22">
        <f t="shared" ref="G172:H194" si="84">C172+E172</f>
        <v>0</v>
      </c>
      <c r="H172" s="22">
        <f t="shared" si="84"/>
        <v>0</v>
      </c>
      <c r="I172" s="250">
        <f t="shared" ref="I172:I194" si="85">H172+G172</f>
        <v>0</v>
      </c>
      <c r="J172" s="36" t="e">
        <f t="shared" si="80"/>
        <v>#DIV/0!</v>
      </c>
      <c r="K172" s="36" t="e">
        <f t="shared" si="80"/>
        <v>#DIV/0!</v>
      </c>
      <c r="L172" s="357">
        <f>[3]Output!K232</f>
        <v>0</v>
      </c>
      <c r="M172" s="357">
        <f>[3]Output!L232</f>
        <v>0</v>
      </c>
      <c r="O172" s="5">
        <f>[4]Output!B232</f>
        <v>0</v>
      </c>
      <c r="P172" s="5">
        <f>[4]Output!C232</f>
        <v>0</v>
      </c>
      <c r="Q172" s="8">
        <f>[4]Output!D232</f>
        <v>0</v>
      </c>
      <c r="R172" s="8">
        <f>[4]Output!E232</f>
        <v>0</v>
      </c>
      <c r="S172" s="22">
        <f t="shared" ref="S172:T194" si="86">O172+Q172</f>
        <v>0</v>
      </c>
      <c r="T172" s="22">
        <f t="shared" si="86"/>
        <v>0</v>
      </c>
      <c r="U172" s="250">
        <f t="shared" ref="U172:U194" si="87">T172+S172</f>
        <v>0</v>
      </c>
      <c r="V172" s="36" t="e">
        <f t="shared" si="81"/>
        <v>#DIV/0!</v>
      </c>
      <c r="W172" s="36" t="e">
        <f t="shared" si="81"/>
        <v>#DIV/0!</v>
      </c>
      <c r="X172" s="357">
        <f>[4]Output!K232</f>
        <v>0</v>
      </c>
      <c r="Y172" s="357">
        <f>[4]Output!L232</f>
        <v>0</v>
      </c>
      <c r="AA172" s="33">
        <v>2</v>
      </c>
      <c r="AC172" s="5">
        <f>[2]Output!B232</f>
        <v>0</v>
      </c>
      <c r="AD172" s="5">
        <f>[2]Output!C232</f>
        <v>0</v>
      </c>
      <c r="AE172" s="8">
        <f>[2]Output!D232</f>
        <v>0</v>
      </c>
      <c r="AF172" s="8">
        <f>[2]Output!E232</f>
        <v>0</v>
      </c>
      <c r="AG172" s="22">
        <f t="shared" ref="AG172:AH194" si="88">AC172+AE172</f>
        <v>0</v>
      </c>
      <c r="AH172" s="22">
        <f t="shared" si="88"/>
        <v>0</v>
      </c>
      <c r="AI172" s="250">
        <f t="shared" ref="AI172:AI194" si="89">AH172+AG172</f>
        <v>0</v>
      </c>
      <c r="AJ172" s="36" t="e">
        <f t="shared" si="82"/>
        <v>#DIV/0!</v>
      </c>
      <c r="AK172" s="36" t="e">
        <f t="shared" si="82"/>
        <v>#DIV/0!</v>
      </c>
      <c r="AL172" s="357">
        <f>[2]Output!K232</f>
        <v>0</v>
      </c>
      <c r="AM172" s="357">
        <f>[2]Output!L232</f>
        <v>0</v>
      </c>
      <c r="AO172" s="5">
        <f>[5]Output!B232</f>
        <v>0</v>
      </c>
      <c r="AP172" s="5">
        <f>[5]Output!C232</f>
        <v>0</v>
      </c>
      <c r="AQ172" s="8">
        <f>[5]Output!D232</f>
        <v>0</v>
      </c>
      <c r="AR172" s="8">
        <f>[5]Output!E232</f>
        <v>0</v>
      </c>
      <c r="AS172" s="22">
        <f t="shared" ref="AS172:AT194" si="90">AO172+AQ172</f>
        <v>0</v>
      </c>
      <c r="AT172" s="22">
        <f t="shared" si="90"/>
        <v>0</v>
      </c>
      <c r="AU172" s="250">
        <f t="shared" ref="AU172:AU194" si="91">AT172+AS172</f>
        <v>0</v>
      </c>
      <c r="AV172" s="36" t="e">
        <f t="shared" si="83"/>
        <v>#DIV/0!</v>
      </c>
      <c r="AW172" s="36" t="e">
        <f t="shared" si="83"/>
        <v>#DIV/0!</v>
      </c>
      <c r="AX172" s="357">
        <f>[5]Output!K232</f>
        <v>0</v>
      </c>
      <c r="AY172" s="357">
        <f>[5]Output!L232</f>
        <v>0</v>
      </c>
      <c r="BE172" s="22"/>
      <c r="BF172" s="22"/>
      <c r="BG172" s="250"/>
      <c r="BH172" s="36"/>
      <c r="BI172" s="36"/>
    </row>
    <row r="173" spans="1:63" x14ac:dyDescent="0.25">
      <c r="A173" s="33">
        <v>3</v>
      </c>
      <c r="C173" s="5">
        <f>[3]Output!B233</f>
        <v>0</v>
      </c>
      <c r="D173" s="5">
        <f>[3]Output!C233</f>
        <v>0</v>
      </c>
      <c r="E173" s="8">
        <f>[3]Output!D233</f>
        <v>0</v>
      </c>
      <c r="F173" s="8">
        <f>[3]Output!E233</f>
        <v>0</v>
      </c>
      <c r="G173" s="22">
        <f t="shared" si="84"/>
        <v>0</v>
      </c>
      <c r="H173" s="22">
        <f t="shared" si="84"/>
        <v>0</v>
      </c>
      <c r="I173" s="250">
        <f t="shared" si="85"/>
        <v>0</v>
      </c>
      <c r="J173" s="36" t="e">
        <f t="shared" si="80"/>
        <v>#DIV/0!</v>
      </c>
      <c r="K173" s="36" t="e">
        <f t="shared" si="80"/>
        <v>#DIV/0!</v>
      </c>
      <c r="L173" s="357">
        <f>[3]Output!K233</f>
        <v>0</v>
      </c>
      <c r="M173" s="357">
        <f>[3]Output!L233</f>
        <v>0</v>
      </c>
      <c r="O173" s="5">
        <f>[4]Output!B233</f>
        <v>0</v>
      </c>
      <c r="P173" s="5">
        <f>[4]Output!C233</f>
        <v>0</v>
      </c>
      <c r="Q173" s="8">
        <f>[4]Output!D233</f>
        <v>0</v>
      </c>
      <c r="R173" s="8">
        <f>[4]Output!E233</f>
        <v>0</v>
      </c>
      <c r="S173" s="22">
        <f t="shared" si="86"/>
        <v>0</v>
      </c>
      <c r="T173" s="22">
        <f t="shared" si="86"/>
        <v>0</v>
      </c>
      <c r="U173" s="250">
        <f t="shared" si="87"/>
        <v>0</v>
      </c>
      <c r="V173" s="36" t="e">
        <f t="shared" si="81"/>
        <v>#DIV/0!</v>
      </c>
      <c r="W173" s="36" t="e">
        <f t="shared" si="81"/>
        <v>#DIV/0!</v>
      </c>
      <c r="X173" s="357">
        <f>[4]Output!K233</f>
        <v>0</v>
      </c>
      <c r="Y173" s="357">
        <f>[4]Output!L233</f>
        <v>0</v>
      </c>
      <c r="AA173" s="33">
        <v>3</v>
      </c>
      <c r="AC173" s="5">
        <f>[2]Output!B233</f>
        <v>0</v>
      </c>
      <c r="AD173" s="5">
        <f>[2]Output!C233</f>
        <v>0</v>
      </c>
      <c r="AE173" s="8">
        <f>[2]Output!D233</f>
        <v>0</v>
      </c>
      <c r="AF173" s="8">
        <f>[2]Output!E233</f>
        <v>0</v>
      </c>
      <c r="AG173" s="22">
        <f t="shared" si="88"/>
        <v>0</v>
      </c>
      <c r="AH173" s="22">
        <f t="shared" si="88"/>
        <v>0</v>
      </c>
      <c r="AI173" s="250">
        <f t="shared" si="89"/>
        <v>0</v>
      </c>
      <c r="AJ173" s="36" t="e">
        <f t="shared" si="82"/>
        <v>#DIV/0!</v>
      </c>
      <c r="AK173" s="36" t="e">
        <f t="shared" si="82"/>
        <v>#DIV/0!</v>
      </c>
      <c r="AL173" s="357">
        <f>[2]Output!K233</f>
        <v>0</v>
      </c>
      <c r="AM173" s="357">
        <f>[2]Output!L233</f>
        <v>0</v>
      </c>
      <c r="AO173" s="5">
        <f>[5]Output!B233</f>
        <v>0</v>
      </c>
      <c r="AP173" s="5">
        <f>[5]Output!C233</f>
        <v>0</v>
      </c>
      <c r="AQ173" s="8">
        <f>[5]Output!D233</f>
        <v>0</v>
      </c>
      <c r="AR173" s="8">
        <f>[5]Output!E233</f>
        <v>0</v>
      </c>
      <c r="AS173" s="22">
        <f t="shared" si="90"/>
        <v>0</v>
      </c>
      <c r="AT173" s="22">
        <f t="shared" si="90"/>
        <v>0</v>
      </c>
      <c r="AU173" s="250">
        <f t="shared" si="91"/>
        <v>0</v>
      </c>
      <c r="AV173" s="36" t="e">
        <f t="shared" si="83"/>
        <v>#DIV/0!</v>
      </c>
      <c r="AW173" s="36" t="e">
        <f t="shared" si="83"/>
        <v>#DIV/0!</v>
      </c>
      <c r="AX173" s="357">
        <f>[5]Output!K233</f>
        <v>0</v>
      </c>
      <c r="AY173" s="357">
        <f>[5]Output!L233</f>
        <v>0</v>
      </c>
      <c r="BE173" s="22"/>
      <c r="BF173" s="22"/>
      <c r="BG173" s="250"/>
      <c r="BH173" s="36"/>
      <c r="BI173" s="36"/>
    </row>
    <row r="174" spans="1:63" x14ac:dyDescent="0.25">
      <c r="A174" s="33">
        <v>4</v>
      </c>
      <c r="C174" s="5">
        <f>[3]Output!B234</f>
        <v>0</v>
      </c>
      <c r="D174" s="5">
        <f>[3]Output!C234</f>
        <v>0</v>
      </c>
      <c r="E174" s="8">
        <f>[3]Output!D234</f>
        <v>0</v>
      </c>
      <c r="F174" s="8">
        <f>[3]Output!E234</f>
        <v>0</v>
      </c>
      <c r="G174" s="22">
        <f t="shared" si="84"/>
        <v>0</v>
      </c>
      <c r="H174" s="22">
        <f t="shared" si="84"/>
        <v>0</v>
      </c>
      <c r="I174" s="250">
        <f t="shared" si="85"/>
        <v>0</v>
      </c>
      <c r="J174" s="36" t="e">
        <f t="shared" si="80"/>
        <v>#DIV/0!</v>
      </c>
      <c r="K174" s="36" t="e">
        <f t="shared" si="80"/>
        <v>#DIV/0!</v>
      </c>
      <c r="L174" s="357">
        <f>[3]Output!K234</f>
        <v>0</v>
      </c>
      <c r="M174" s="357">
        <f>[3]Output!L234</f>
        <v>0</v>
      </c>
      <c r="O174" s="5">
        <f>[4]Output!B234</f>
        <v>0</v>
      </c>
      <c r="P174" s="5">
        <f>[4]Output!C234</f>
        <v>0</v>
      </c>
      <c r="Q174" s="8">
        <f>[4]Output!D234</f>
        <v>0</v>
      </c>
      <c r="R174" s="8">
        <f>[4]Output!E234</f>
        <v>0</v>
      </c>
      <c r="S174" s="22">
        <f t="shared" si="86"/>
        <v>0</v>
      </c>
      <c r="T174" s="22">
        <f t="shared" si="86"/>
        <v>0</v>
      </c>
      <c r="U174" s="250">
        <f t="shared" si="87"/>
        <v>0</v>
      </c>
      <c r="V174" s="36" t="e">
        <f t="shared" si="81"/>
        <v>#DIV/0!</v>
      </c>
      <c r="W174" s="36" t="e">
        <f t="shared" si="81"/>
        <v>#DIV/0!</v>
      </c>
      <c r="X174" s="357">
        <f>[4]Output!K234</f>
        <v>0</v>
      </c>
      <c r="Y174" s="357">
        <f>[4]Output!L234</f>
        <v>0</v>
      </c>
      <c r="AA174" s="33">
        <v>4</v>
      </c>
      <c r="AC174" s="5">
        <f>[2]Output!B234</f>
        <v>0</v>
      </c>
      <c r="AD174" s="5">
        <f>[2]Output!C234</f>
        <v>0</v>
      </c>
      <c r="AE174" s="8">
        <f>[2]Output!D234</f>
        <v>0</v>
      </c>
      <c r="AF174" s="8">
        <f>[2]Output!E234</f>
        <v>0</v>
      </c>
      <c r="AG174" s="22">
        <f t="shared" si="88"/>
        <v>0</v>
      </c>
      <c r="AH174" s="22">
        <f t="shared" si="88"/>
        <v>0</v>
      </c>
      <c r="AI174" s="250">
        <f t="shared" si="89"/>
        <v>0</v>
      </c>
      <c r="AJ174" s="36" t="e">
        <f t="shared" si="82"/>
        <v>#DIV/0!</v>
      </c>
      <c r="AK174" s="36" t="e">
        <f t="shared" si="82"/>
        <v>#DIV/0!</v>
      </c>
      <c r="AL174" s="357">
        <f>[2]Output!K234</f>
        <v>0</v>
      </c>
      <c r="AM174" s="357">
        <f>[2]Output!L234</f>
        <v>0</v>
      </c>
      <c r="AO174" s="5">
        <f>[5]Output!B234</f>
        <v>0</v>
      </c>
      <c r="AP174" s="5">
        <f>[5]Output!C234</f>
        <v>0</v>
      </c>
      <c r="AQ174" s="8">
        <f>[5]Output!D234</f>
        <v>0</v>
      </c>
      <c r="AR174" s="8">
        <f>[5]Output!E234</f>
        <v>0</v>
      </c>
      <c r="AS174" s="22">
        <f t="shared" si="90"/>
        <v>0</v>
      </c>
      <c r="AT174" s="22">
        <f t="shared" si="90"/>
        <v>0</v>
      </c>
      <c r="AU174" s="250">
        <f t="shared" si="91"/>
        <v>0</v>
      </c>
      <c r="AV174" s="36" t="e">
        <f t="shared" si="83"/>
        <v>#DIV/0!</v>
      </c>
      <c r="AW174" s="36" t="e">
        <f t="shared" si="83"/>
        <v>#DIV/0!</v>
      </c>
      <c r="AX174" s="357">
        <f>[5]Output!K234</f>
        <v>0</v>
      </c>
      <c r="AY174" s="357">
        <f>[5]Output!L234</f>
        <v>0</v>
      </c>
      <c r="BE174" s="22"/>
      <c r="BF174" s="22"/>
      <c r="BG174" s="250"/>
      <c r="BH174" s="36"/>
      <c r="BI174" s="36"/>
    </row>
    <row r="175" spans="1:63" x14ac:dyDescent="0.25">
      <c r="A175" s="33">
        <v>5</v>
      </c>
      <c r="C175" s="5">
        <f>[3]Output!B235</f>
        <v>0</v>
      </c>
      <c r="D175" s="5">
        <f>[3]Output!C235</f>
        <v>0</v>
      </c>
      <c r="E175" s="8">
        <f>[3]Output!D235</f>
        <v>0</v>
      </c>
      <c r="F175" s="8">
        <f>[3]Output!E235</f>
        <v>0</v>
      </c>
      <c r="G175" s="22">
        <f t="shared" si="84"/>
        <v>0</v>
      </c>
      <c r="H175" s="22">
        <f t="shared" si="84"/>
        <v>0</v>
      </c>
      <c r="I175" s="250">
        <f t="shared" si="85"/>
        <v>0</v>
      </c>
      <c r="J175" s="36" t="e">
        <f t="shared" si="80"/>
        <v>#DIV/0!</v>
      </c>
      <c r="K175" s="36" t="e">
        <f t="shared" si="80"/>
        <v>#DIV/0!</v>
      </c>
      <c r="L175" s="357">
        <f>[3]Output!K235</f>
        <v>0</v>
      </c>
      <c r="M175" s="357">
        <f>[3]Output!L235</f>
        <v>0</v>
      </c>
      <c r="O175" s="5">
        <f>[4]Output!B235</f>
        <v>0</v>
      </c>
      <c r="P175" s="5">
        <f>[4]Output!C235</f>
        <v>0</v>
      </c>
      <c r="Q175" s="8">
        <f>[4]Output!D235</f>
        <v>0</v>
      </c>
      <c r="R175" s="8">
        <f>[4]Output!E235</f>
        <v>0</v>
      </c>
      <c r="S175" s="22">
        <f t="shared" si="86"/>
        <v>0</v>
      </c>
      <c r="T175" s="22">
        <f t="shared" si="86"/>
        <v>0</v>
      </c>
      <c r="U175" s="250">
        <f t="shared" si="87"/>
        <v>0</v>
      </c>
      <c r="V175" s="36" t="e">
        <f t="shared" si="81"/>
        <v>#DIV/0!</v>
      </c>
      <c r="W175" s="36" t="e">
        <f t="shared" si="81"/>
        <v>#DIV/0!</v>
      </c>
      <c r="X175" s="357">
        <f>[4]Output!K235</f>
        <v>0</v>
      </c>
      <c r="Y175" s="357">
        <f>[4]Output!L235</f>
        <v>0</v>
      </c>
      <c r="AA175" s="33">
        <v>5</v>
      </c>
      <c r="AC175" s="5">
        <f>[2]Output!B235</f>
        <v>0</v>
      </c>
      <c r="AD175" s="5">
        <f>[2]Output!C235</f>
        <v>0</v>
      </c>
      <c r="AE175" s="8">
        <f>[2]Output!D235</f>
        <v>0</v>
      </c>
      <c r="AF175" s="8">
        <f>[2]Output!E235</f>
        <v>0</v>
      </c>
      <c r="AG175" s="22">
        <f t="shared" si="88"/>
        <v>0</v>
      </c>
      <c r="AH175" s="22">
        <f t="shared" si="88"/>
        <v>0</v>
      </c>
      <c r="AI175" s="250">
        <f t="shared" si="89"/>
        <v>0</v>
      </c>
      <c r="AJ175" s="36" t="e">
        <f t="shared" si="82"/>
        <v>#DIV/0!</v>
      </c>
      <c r="AK175" s="36" t="e">
        <f t="shared" si="82"/>
        <v>#DIV/0!</v>
      </c>
      <c r="AL175" s="357">
        <f>[2]Output!K235</f>
        <v>0</v>
      </c>
      <c r="AM175" s="357">
        <f>[2]Output!L235</f>
        <v>0</v>
      </c>
      <c r="AO175" s="5">
        <f>[5]Output!B235</f>
        <v>0</v>
      </c>
      <c r="AP175" s="5">
        <f>[5]Output!C235</f>
        <v>0</v>
      </c>
      <c r="AQ175" s="8">
        <f>[5]Output!D235</f>
        <v>0</v>
      </c>
      <c r="AR175" s="8">
        <f>[5]Output!E235</f>
        <v>0</v>
      </c>
      <c r="AS175" s="22">
        <f t="shared" si="90"/>
        <v>0</v>
      </c>
      <c r="AT175" s="22">
        <f t="shared" si="90"/>
        <v>0</v>
      </c>
      <c r="AU175" s="250">
        <f t="shared" si="91"/>
        <v>0</v>
      </c>
      <c r="AV175" s="36" t="e">
        <f t="shared" si="83"/>
        <v>#DIV/0!</v>
      </c>
      <c r="AW175" s="36" t="e">
        <f t="shared" si="83"/>
        <v>#DIV/0!</v>
      </c>
      <c r="AX175" s="357">
        <f>[5]Output!K235</f>
        <v>0</v>
      </c>
      <c r="AY175" s="357">
        <f>[5]Output!L235</f>
        <v>0</v>
      </c>
      <c r="BE175" s="22"/>
      <c r="BF175" s="22"/>
      <c r="BG175" s="250"/>
      <c r="BH175" s="36"/>
      <c r="BI175" s="36"/>
    </row>
    <row r="176" spans="1:63" x14ac:dyDescent="0.25">
      <c r="A176" s="33">
        <v>6</v>
      </c>
      <c r="C176" s="5">
        <f>[3]Output!B236</f>
        <v>0</v>
      </c>
      <c r="D176" s="5">
        <f>[3]Output!C236</f>
        <v>0</v>
      </c>
      <c r="E176" s="8">
        <f>[3]Output!D236</f>
        <v>0</v>
      </c>
      <c r="F176" s="8">
        <f>[3]Output!E236</f>
        <v>0</v>
      </c>
      <c r="G176" s="22">
        <f t="shared" si="84"/>
        <v>0</v>
      </c>
      <c r="H176" s="22">
        <f t="shared" si="84"/>
        <v>0</v>
      </c>
      <c r="I176" s="250">
        <f t="shared" si="85"/>
        <v>0</v>
      </c>
      <c r="J176" s="36" t="e">
        <f t="shared" si="80"/>
        <v>#DIV/0!</v>
      </c>
      <c r="K176" s="36" t="e">
        <f t="shared" si="80"/>
        <v>#DIV/0!</v>
      </c>
      <c r="L176" s="357">
        <f>[3]Output!K236</f>
        <v>0</v>
      </c>
      <c r="M176" s="357">
        <f>[3]Output!L236</f>
        <v>0</v>
      </c>
      <c r="O176" s="5">
        <f>[4]Output!B236</f>
        <v>0</v>
      </c>
      <c r="P176" s="5">
        <f>[4]Output!C236</f>
        <v>0</v>
      </c>
      <c r="Q176" s="8">
        <f>[4]Output!D236</f>
        <v>0</v>
      </c>
      <c r="R176" s="8">
        <f>[4]Output!E236</f>
        <v>0</v>
      </c>
      <c r="S176" s="22">
        <f t="shared" si="86"/>
        <v>0</v>
      </c>
      <c r="T176" s="22">
        <f t="shared" si="86"/>
        <v>0</v>
      </c>
      <c r="U176" s="250">
        <f t="shared" si="87"/>
        <v>0</v>
      </c>
      <c r="V176" s="36" t="e">
        <f t="shared" si="81"/>
        <v>#DIV/0!</v>
      </c>
      <c r="W176" s="36" t="e">
        <f t="shared" si="81"/>
        <v>#DIV/0!</v>
      </c>
      <c r="X176" s="357">
        <f>[4]Output!K236</f>
        <v>0</v>
      </c>
      <c r="Y176" s="357">
        <f>[4]Output!L236</f>
        <v>0</v>
      </c>
      <c r="AA176" s="33">
        <v>6</v>
      </c>
      <c r="AC176" s="5">
        <f>[2]Output!B236</f>
        <v>0</v>
      </c>
      <c r="AD176" s="5">
        <f>[2]Output!C236</f>
        <v>0</v>
      </c>
      <c r="AE176" s="8">
        <f>[2]Output!D236</f>
        <v>0</v>
      </c>
      <c r="AF176" s="8">
        <f>[2]Output!E236</f>
        <v>0</v>
      </c>
      <c r="AG176" s="22">
        <f t="shared" si="88"/>
        <v>0</v>
      </c>
      <c r="AH176" s="22">
        <f t="shared" si="88"/>
        <v>0</v>
      </c>
      <c r="AI176" s="250">
        <f t="shared" si="89"/>
        <v>0</v>
      </c>
      <c r="AJ176" s="36" t="e">
        <f t="shared" si="82"/>
        <v>#DIV/0!</v>
      </c>
      <c r="AK176" s="36" t="e">
        <f t="shared" si="82"/>
        <v>#DIV/0!</v>
      </c>
      <c r="AL176" s="357">
        <f>[2]Output!K236</f>
        <v>0</v>
      </c>
      <c r="AM176" s="357">
        <f>[2]Output!L236</f>
        <v>0</v>
      </c>
      <c r="AO176" s="5">
        <f>[5]Output!B236</f>
        <v>0</v>
      </c>
      <c r="AP176" s="5">
        <f>[5]Output!C236</f>
        <v>0</v>
      </c>
      <c r="AQ176" s="8">
        <f>[5]Output!D236</f>
        <v>0</v>
      </c>
      <c r="AR176" s="8">
        <f>[5]Output!E236</f>
        <v>0</v>
      </c>
      <c r="AS176" s="22">
        <f t="shared" si="90"/>
        <v>0</v>
      </c>
      <c r="AT176" s="22">
        <f t="shared" si="90"/>
        <v>0</v>
      </c>
      <c r="AU176" s="250">
        <f t="shared" si="91"/>
        <v>0</v>
      </c>
      <c r="AV176" s="36" t="e">
        <f t="shared" si="83"/>
        <v>#DIV/0!</v>
      </c>
      <c r="AW176" s="36" t="e">
        <f t="shared" si="83"/>
        <v>#DIV/0!</v>
      </c>
      <c r="AX176" s="357">
        <f>[5]Output!K236</f>
        <v>0</v>
      </c>
      <c r="AY176" s="357">
        <f>[5]Output!L236</f>
        <v>0</v>
      </c>
      <c r="BE176" s="22"/>
      <c r="BF176" s="22"/>
      <c r="BG176" s="250"/>
      <c r="BH176" s="36"/>
      <c r="BI176" s="36"/>
    </row>
    <row r="177" spans="1:63" x14ac:dyDescent="0.25">
      <c r="A177" s="33">
        <v>7</v>
      </c>
      <c r="C177" s="5">
        <f>[3]Output!B237</f>
        <v>0</v>
      </c>
      <c r="D177" s="5">
        <f>[3]Output!C237</f>
        <v>0</v>
      </c>
      <c r="E177" s="8">
        <f>[3]Output!D237</f>
        <v>0</v>
      </c>
      <c r="F177" s="8">
        <f>[3]Output!E237</f>
        <v>0</v>
      </c>
      <c r="G177" s="22">
        <f t="shared" si="84"/>
        <v>0</v>
      </c>
      <c r="H177" s="22">
        <f t="shared" si="84"/>
        <v>0</v>
      </c>
      <c r="I177" s="250">
        <f t="shared" si="85"/>
        <v>0</v>
      </c>
      <c r="J177" s="36" t="e">
        <f t="shared" si="80"/>
        <v>#DIV/0!</v>
      </c>
      <c r="K177" s="36" t="e">
        <f t="shared" si="80"/>
        <v>#DIV/0!</v>
      </c>
      <c r="L177" s="357">
        <f>[3]Output!K237</f>
        <v>0</v>
      </c>
      <c r="M177" s="357">
        <f>[3]Output!L237</f>
        <v>0</v>
      </c>
      <c r="O177" s="5">
        <f>[4]Output!B237</f>
        <v>0</v>
      </c>
      <c r="P177" s="5">
        <f>[4]Output!C237</f>
        <v>0</v>
      </c>
      <c r="Q177" s="8">
        <f>[4]Output!D237</f>
        <v>0</v>
      </c>
      <c r="R177" s="8">
        <f>[4]Output!E237</f>
        <v>0</v>
      </c>
      <c r="S177" s="22">
        <f t="shared" si="86"/>
        <v>0</v>
      </c>
      <c r="T177" s="22">
        <f t="shared" si="86"/>
        <v>0</v>
      </c>
      <c r="U177" s="250">
        <f t="shared" si="87"/>
        <v>0</v>
      </c>
      <c r="V177" s="36" t="e">
        <f t="shared" si="81"/>
        <v>#DIV/0!</v>
      </c>
      <c r="W177" s="36" t="e">
        <f t="shared" si="81"/>
        <v>#DIV/0!</v>
      </c>
      <c r="X177" s="357">
        <f>[4]Output!K237</f>
        <v>0</v>
      </c>
      <c r="Y177" s="357">
        <f>[4]Output!L237</f>
        <v>0</v>
      </c>
      <c r="AA177" s="33">
        <v>7</v>
      </c>
      <c r="AC177" s="5">
        <f>[2]Output!B237</f>
        <v>0</v>
      </c>
      <c r="AD177" s="5">
        <f>[2]Output!C237</f>
        <v>0</v>
      </c>
      <c r="AE177" s="8">
        <f>[2]Output!D237</f>
        <v>0</v>
      </c>
      <c r="AF177" s="8">
        <f>[2]Output!E237</f>
        <v>0</v>
      </c>
      <c r="AG177" s="22">
        <f t="shared" si="88"/>
        <v>0</v>
      </c>
      <c r="AH177" s="22">
        <f t="shared" si="88"/>
        <v>0</v>
      </c>
      <c r="AI177" s="250">
        <f t="shared" si="89"/>
        <v>0</v>
      </c>
      <c r="AJ177" s="36" t="e">
        <f t="shared" si="82"/>
        <v>#DIV/0!</v>
      </c>
      <c r="AK177" s="36" t="e">
        <f t="shared" si="82"/>
        <v>#DIV/0!</v>
      </c>
      <c r="AL177" s="357">
        <f>[2]Output!K237</f>
        <v>0</v>
      </c>
      <c r="AM177" s="357">
        <f>[2]Output!L237</f>
        <v>0</v>
      </c>
      <c r="AO177" s="5">
        <f>[5]Output!B237</f>
        <v>0</v>
      </c>
      <c r="AP177" s="5">
        <f>[5]Output!C237</f>
        <v>0</v>
      </c>
      <c r="AQ177" s="8">
        <f>[5]Output!D237</f>
        <v>0</v>
      </c>
      <c r="AR177" s="8">
        <f>[5]Output!E237</f>
        <v>0</v>
      </c>
      <c r="AS177" s="22">
        <f t="shared" si="90"/>
        <v>0</v>
      </c>
      <c r="AT177" s="22">
        <f t="shared" si="90"/>
        <v>0</v>
      </c>
      <c r="AU177" s="250">
        <f t="shared" si="91"/>
        <v>0</v>
      </c>
      <c r="AV177" s="36" t="e">
        <f t="shared" si="83"/>
        <v>#DIV/0!</v>
      </c>
      <c r="AW177" s="36" t="e">
        <f t="shared" si="83"/>
        <v>#DIV/0!</v>
      </c>
      <c r="AX177" s="357">
        <f>[5]Output!K237</f>
        <v>0</v>
      </c>
      <c r="AY177" s="357">
        <f>[5]Output!L237</f>
        <v>0</v>
      </c>
      <c r="BE177" s="22"/>
      <c r="BF177" s="22"/>
      <c r="BG177" s="250"/>
      <c r="BH177" s="36"/>
      <c r="BI177" s="36"/>
    </row>
    <row r="178" spans="1:63" x14ac:dyDescent="0.25">
      <c r="A178" s="34">
        <v>8</v>
      </c>
      <c r="C178" s="19">
        <f>[3]Output!B238</f>
        <v>0</v>
      </c>
      <c r="D178" s="19">
        <f>[3]Output!C238</f>
        <v>0</v>
      </c>
      <c r="E178" s="20">
        <f>[3]Output!D238</f>
        <v>0</v>
      </c>
      <c r="F178" s="20">
        <f>[3]Output!E238</f>
        <v>0</v>
      </c>
      <c r="G178" s="23">
        <f t="shared" si="84"/>
        <v>0</v>
      </c>
      <c r="H178" s="23">
        <f t="shared" si="84"/>
        <v>0</v>
      </c>
      <c r="I178" s="251">
        <f t="shared" si="85"/>
        <v>0</v>
      </c>
      <c r="J178" s="37" t="e">
        <f t="shared" si="80"/>
        <v>#DIV/0!</v>
      </c>
      <c r="K178" s="37" t="e">
        <f t="shared" si="80"/>
        <v>#DIV/0!</v>
      </c>
      <c r="L178" s="361">
        <f>[3]Output!K238</f>
        <v>0</v>
      </c>
      <c r="M178" s="361">
        <f>[3]Output!L238</f>
        <v>0</v>
      </c>
      <c r="O178" s="19">
        <f>[4]Output!B238</f>
        <v>0</v>
      </c>
      <c r="P178" s="19">
        <f>[4]Output!C238</f>
        <v>0</v>
      </c>
      <c r="Q178" s="20">
        <f>[4]Output!D238</f>
        <v>0</v>
      </c>
      <c r="R178" s="20">
        <f>[4]Output!E238</f>
        <v>0</v>
      </c>
      <c r="S178" s="23">
        <f t="shared" si="86"/>
        <v>0</v>
      </c>
      <c r="T178" s="23">
        <f t="shared" si="86"/>
        <v>0</v>
      </c>
      <c r="U178" s="251">
        <f t="shared" si="87"/>
        <v>0</v>
      </c>
      <c r="V178" s="37" t="e">
        <f t="shared" si="81"/>
        <v>#DIV/0!</v>
      </c>
      <c r="W178" s="37" t="e">
        <f t="shared" si="81"/>
        <v>#DIV/0!</v>
      </c>
      <c r="X178" s="361">
        <f>[4]Output!K238</f>
        <v>0</v>
      </c>
      <c r="Y178" s="361">
        <f>[4]Output!L238</f>
        <v>0</v>
      </c>
      <c r="AA178" s="34">
        <v>8</v>
      </c>
      <c r="AC178" s="19">
        <f>[2]Output!B238</f>
        <v>0</v>
      </c>
      <c r="AD178" s="19">
        <f>[2]Output!C238</f>
        <v>0</v>
      </c>
      <c r="AE178" s="20">
        <f>[2]Output!D238</f>
        <v>0</v>
      </c>
      <c r="AF178" s="20">
        <f>[2]Output!E238</f>
        <v>0</v>
      </c>
      <c r="AG178" s="23">
        <f t="shared" si="88"/>
        <v>0</v>
      </c>
      <c r="AH178" s="23">
        <f t="shared" si="88"/>
        <v>0</v>
      </c>
      <c r="AI178" s="251">
        <f t="shared" si="89"/>
        <v>0</v>
      </c>
      <c r="AJ178" s="37" t="e">
        <f t="shared" si="82"/>
        <v>#DIV/0!</v>
      </c>
      <c r="AK178" s="37" t="e">
        <f t="shared" si="82"/>
        <v>#DIV/0!</v>
      </c>
      <c r="AL178" s="361">
        <f>[2]Output!K238</f>
        <v>0</v>
      </c>
      <c r="AM178" s="361">
        <f>[2]Output!L238</f>
        <v>0</v>
      </c>
      <c r="AO178" s="19">
        <f>[5]Output!B238</f>
        <v>0</v>
      </c>
      <c r="AP178" s="19">
        <f>[5]Output!C238</f>
        <v>0</v>
      </c>
      <c r="AQ178" s="20">
        <f>[5]Output!D238</f>
        <v>0</v>
      </c>
      <c r="AR178" s="20">
        <f>[5]Output!E238</f>
        <v>0</v>
      </c>
      <c r="AS178" s="23">
        <f t="shared" si="90"/>
        <v>0</v>
      </c>
      <c r="AT178" s="23">
        <f t="shared" si="90"/>
        <v>0</v>
      </c>
      <c r="AU178" s="251">
        <f t="shared" si="91"/>
        <v>0</v>
      </c>
      <c r="AV178" s="37" t="e">
        <f t="shared" si="83"/>
        <v>#DIV/0!</v>
      </c>
      <c r="AW178" s="37" t="e">
        <f t="shared" si="83"/>
        <v>#DIV/0!</v>
      </c>
      <c r="AX178" s="361">
        <f>[5]Output!K238</f>
        <v>0</v>
      </c>
      <c r="AY178" s="361">
        <f>[5]Output!L238</f>
        <v>0</v>
      </c>
      <c r="BA178" s="19"/>
      <c r="BB178" s="19"/>
      <c r="BC178" s="20"/>
      <c r="BD178" s="20"/>
      <c r="BE178" s="23"/>
      <c r="BF178" s="23"/>
      <c r="BG178" s="251"/>
      <c r="BH178" s="37"/>
      <c r="BI178" s="37"/>
      <c r="BJ178" s="21"/>
      <c r="BK178" s="21"/>
    </row>
    <row r="179" spans="1:63" x14ac:dyDescent="0.25">
      <c r="A179" s="34">
        <v>9</v>
      </c>
      <c r="C179" s="19">
        <f>[3]Output!B239</f>
        <v>0</v>
      </c>
      <c r="D179" s="19">
        <f>[3]Output!C239</f>
        <v>0</v>
      </c>
      <c r="E179" s="20">
        <f>[3]Output!D239</f>
        <v>0</v>
      </c>
      <c r="F179" s="20">
        <f>[3]Output!E239</f>
        <v>0</v>
      </c>
      <c r="G179" s="23">
        <f t="shared" si="84"/>
        <v>0</v>
      </c>
      <c r="H179" s="23">
        <f t="shared" si="84"/>
        <v>0</v>
      </c>
      <c r="I179" s="251">
        <f t="shared" si="85"/>
        <v>0</v>
      </c>
      <c r="J179" s="37" t="e">
        <f t="shared" si="80"/>
        <v>#DIV/0!</v>
      </c>
      <c r="K179" s="37" t="e">
        <f t="shared" si="80"/>
        <v>#DIV/0!</v>
      </c>
      <c r="L179" s="361">
        <f>[3]Output!K239</f>
        <v>0</v>
      </c>
      <c r="M179" s="361">
        <f>[3]Output!L239</f>
        <v>0</v>
      </c>
      <c r="O179" s="19">
        <f>[4]Output!B239</f>
        <v>0</v>
      </c>
      <c r="P179" s="19">
        <f>[4]Output!C239</f>
        <v>0</v>
      </c>
      <c r="Q179" s="20">
        <f>[4]Output!D239</f>
        <v>0</v>
      </c>
      <c r="R179" s="20">
        <f>[4]Output!E239</f>
        <v>0</v>
      </c>
      <c r="S179" s="23">
        <f t="shared" si="86"/>
        <v>0</v>
      </c>
      <c r="T179" s="23">
        <f t="shared" si="86"/>
        <v>0</v>
      </c>
      <c r="U179" s="251">
        <f t="shared" si="87"/>
        <v>0</v>
      </c>
      <c r="V179" s="37" t="e">
        <f t="shared" si="81"/>
        <v>#DIV/0!</v>
      </c>
      <c r="W179" s="37" t="e">
        <f t="shared" si="81"/>
        <v>#DIV/0!</v>
      </c>
      <c r="X179" s="361">
        <f>[4]Output!K239</f>
        <v>0</v>
      </c>
      <c r="Y179" s="361">
        <f>[4]Output!L239</f>
        <v>0</v>
      </c>
      <c r="AA179" s="34">
        <v>9</v>
      </c>
      <c r="AC179" s="19">
        <f>[2]Output!B239</f>
        <v>0</v>
      </c>
      <c r="AD179" s="19">
        <f>[2]Output!C239</f>
        <v>0</v>
      </c>
      <c r="AE179" s="20">
        <f>[2]Output!D239</f>
        <v>0</v>
      </c>
      <c r="AF179" s="20">
        <f>[2]Output!E239</f>
        <v>0</v>
      </c>
      <c r="AG179" s="23">
        <f t="shared" si="88"/>
        <v>0</v>
      </c>
      <c r="AH179" s="23">
        <f t="shared" si="88"/>
        <v>0</v>
      </c>
      <c r="AI179" s="251">
        <f t="shared" si="89"/>
        <v>0</v>
      </c>
      <c r="AJ179" s="37" t="e">
        <f t="shared" si="82"/>
        <v>#DIV/0!</v>
      </c>
      <c r="AK179" s="37" t="e">
        <f t="shared" si="82"/>
        <v>#DIV/0!</v>
      </c>
      <c r="AL179" s="361">
        <f>[2]Output!K239</f>
        <v>0</v>
      </c>
      <c r="AM179" s="361">
        <f>[2]Output!L239</f>
        <v>0</v>
      </c>
      <c r="AO179" s="19">
        <f>[5]Output!B239</f>
        <v>0</v>
      </c>
      <c r="AP179" s="19">
        <f>[5]Output!C239</f>
        <v>0</v>
      </c>
      <c r="AQ179" s="20">
        <f>[5]Output!D239</f>
        <v>0</v>
      </c>
      <c r="AR179" s="20">
        <f>[5]Output!E239</f>
        <v>0</v>
      </c>
      <c r="AS179" s="23">
        <f t="shared" si="90"/>
        <v>0</v>
      </c>
      <c r="AT179" s="23">
        <f t="shared" si="90"/>
        <v>0</v>
      </c>
      <c r="AU179" s="251">
        <f t="shared" si="91"/>
        <v>0</v>
      </c>
      <c r="AV179" s="37" t="e">
        <f t="shared" si="83"/>
        <v>#DIV/0!</v>
      </c>
      <c r="AW179" s="37" t="e">
        <f t="shared" si="83"/>
        <v>#DIV/0!</v>
      </c>
      <c r="AX179" s="361">
        <f>[5]Output!K239</f>
        <v>0</v>
      </c>
      <c r="AY179" s="361">
        <f>[5]Output!L239</f>
        <v>0</v>
      </c>
      <c r="BA179" s="19"/>
      <c r="BB179" s="19"/>
      <c r="BC179" s="20"/>
      <c r="BD179" s="20"/>
      <c r="BE179" s="23"/>
      <c r="BF179" s="23"/>
      <c r="BG179" s="251"/>
      <c r="BH179" s="37"/>
      <c r="BI179" s="37"/>
      <c r="BJ179" s="21"/>
      <c r="BK179" s="21"/>
    </row>
    <row r="180" spans="1:63" x14ac:dyDescent="0.25">
      <c r="A180" s="34">
        <v>10</v>
      </c>
      <c r="C180" s="19">
        <f>[3]Output!B240</f>
        <v>0</v>
      </c>
      <c r="D180" s="19">
        <f>[3]Output!C240</f>
        <v>0</v>
      </c>
      <c r="E180" s="20">
        <f>[3]Output!D240</f>
        <v>0</v>
      </c>
      <c r="F180" s="20">
        <f>[3]Output!E240</f>
        <v>0</v>
      </c>
      <c r="G180" s="23">
        <f t="shared" si="84"/>
        <v>0</v>
      </c>
      <c r="H180" s="23">
        <f t="shared" si="84"/>
        <v>0</v>
      </c>
      <c r="I180" s="251">
        <f t="shared" si="85"/>
        <v>0</v>
      </c>
      <c r="J180" s="37" t="e">
        <f t="shared" si="80"/>
        <v>#DIV/0!</v>
      </c>
      <c r="K180" s="37" t="e">
        <f t="shared" si="80"/>
        <v>#DIV/0!</v>
      </c>
      <c r="L180" s="361">
        <f>[3]Output!K240</f>
        <v>0</v>
      </c>
      <c r="M180" s="361">
        <f>[3]Output!L240</f>
        <v>0</v>
      </c>
      <c r="O180" s="19">
        <f>[4]Output!B240</f>
        <v>0</v>
      </c>
      <c r="P180" s="19">
        <f>[4]Output!C240</f>
        <v>0</v>
      </c>
      <c r="Q180" s="20">
        <f>[4]Output!D240</f>
        <v>0</v>
      </c>
      <c r="R180" s="20">
        <f>[4]Output!E240</f>
        <v>0</v>
      </c>
      <c r="S180" s="23">
        <f t="shared" si="86"/>
        <v>0</v>
      </c>
      <c r="T180" s="23">
        <f t="shared" si="86"/>
        <v>0</v>
      </c>
      <c r="U180" s="251">
        <f t="shared" si="87"/>
        <v>0</v>
      </c>
      <c r="V180" s="37" t="e">
        <f t="shared" si="81"/>
        <v>#DIV/0!</v>
      </c>
      <c r="W180" s="37" t="e">
        <f t="shared" si="81"/>
        <v>#DIV/0!</v>
      </c>
      <c r="X180" s="361">
        <f>[4]Output!K240</f>
        <v>0</v>
      </c>
      <c r="Y180" s="361">
        <f>[4]Output!L240</f>
        <v>0</v>
      </c>
      <c r="AA180" s="34">
        <v>10</v>
      </c>
      <c r="AC180" s="19">
        <f>[2]Output!B240</f>
        <v>0</v>
      </c>
      <c r="AD180" s="19">
        <f>[2]Output!C240</f>
        <v>0</v>
      </c>
      <c r="AE180" s="20">
        <f>[2]Output!D240</f>
        <v>0</v>
      </c>
      <c r="AF180" s="20">
        <f>[2]Output!E240</f>
        <v>0</v>
      </c>
      <c r="AG180" s="23">
        <f t="shared" si="88"/>
        <v>0</v>
      </c>
      <c r="AH180" s="23">
        <f t="shared" si="88"/>
        <v>0</v>
      </c>
      <c r="AI180" s="251">
        <f t="shared" si="89"/>
        <v>0</v>
      </c>
      <c r="AJ180" s="37" t="e">
        <f t="shared" si="82"/>
        <v>#DIV/0!</v>
      </c>
      <c r="AK180" s="37" t="e">
        <f t="shared" si="82"/>
        <v>#DIV/0!</v>
      </c>
      <c r="AL180" s="361">
        <f>[2]Output!K240</f>
        <v>0</v>
      </c>
      <c r="AM180" s="361">
        <f>[2]Output!L240</f>
        <v>0</v>
      </c>
      <c r="AO180" s="19">
        <f>[5]Output!B240</f>
        <v>0</v>
      </c>
      <c r="AP180" s="19">
        <f>[5]Output!C240</f>
        <v>0</v>
      </c>
      <c r="AQ180" s="20">
        <f>[5]Output!D240</f>
        <v>0</v>
      </c>
      <c r="AR180" s="20">
        <f>[5]Output!E240</f>
        <v>0</v>
      </c>
      <c r="AS180" s="23">
        <f t="shared" si="90"/>
        <v>0</v>
      </c>
      <c r="AT180" s="23">
        <f t="shared" si="90"/>
        <v>0</v>
      </c>
      <c r="AU180" s="251">
        <f t="shared" si="91"/>
        <v>0</v>
      </c>
      <c r="AV180" s="37" t="e">
        <f t="shared" si="83"/>
        <v>#DIV/0!</v>
      </c>
      <c r="AW180" s="37" t="e">
        <f t="shared" si="83"/>
        <v>#DIV/0!</v>
      </c>
      <c r="AX180" s="361">
        <f>[5]Output!K240</f>
        <v>0</v>
      </c>
      <c r="AY180" s="361">
        <f>[5]Output!L240</f>
        <v>0</v>
      </c>
      <c r="BA180" s="19"/>
      <c r="BB180" s="19"/>
      <c r="BC180" s="20"/>
      <c r="BD180" s="20"/>
      <c r="BE180" s="23"/>
      <c r="BF180" s="23"/>
      <c r="BG180" s="251"/>
      <c r="BH180" s="37"/>
      <c r="BI180" s="37"/>
      <c r="BJ180" s="21"/>
      <c r="BK180" s="21"/>
    </row>
    <row r="181" spans="1:63" x14ac:dyDescent="0.25">
      <c r="A181" s="33">
        <v>11</v>
      </c>
      <c r="C181" s="5">
        <f>[3]Output!B241</f>
        <v>0</v>
      </c>
      <c r="D181" s="5">
        <f>[3]Output!C241</f>
        <v>0</v>
      </c>
      <c r="E181" s="8">
        <f>[3]Output!D241</f>
        <v>0</v>
      </c>
      <c r="F181" s="8">
        <f>[3]Output!E241</f>
        <v>0</v>
      </c>
      <c r="G181" s="22">
        <f t="shared" si="84"/>
        <v>0</v>
      </c>
      <c r="H181" s="22">
        <f t="shared" si="84"/>
        <v>0</v>
      </c>
      <c r="I181" s="250">
        <f t="shared" si="85"/>
        <v>0</v>
      </c>
      <c r="J181" s="36" t="e">
        <f t="shared" si="80"/>
        <v>#DIV/0!</v>
      </c>
      <c r="K181" s="36" t="e">
        <f t="shared" si="80"/>
        <v>#DIV/0!</v>
      </c>
      <c r="L181" s="357">
        <f>[3]Output!K241</f>
        <v>0</v>
      </c>
      <c r="M181" s="357">
        <f>[3]Output!L241</f>
        <v>0</v>
      </c>
      <c r="O181" s="5">
        <f>[4]Output!B241</f>
        <v>0</v>
      </c>
      <c r="P181" s="5">
        <f>[4]Output!C241</f>
        <v>0</v>
      </c>
      <c r="Q181" s="8">
        <f>[4]Output!D241</f>
        <v>0</v>
      </c>
      <c r="R181" s="8">
        <f>[4]Output!E241</f>
        <v>0</v>
      </c>
      <c r="S181" s="22">
        <f t="shared" si="86"/>
        <v>0</v>
      </c>
      <c r="T181" s="22">
        <f t="shared" si="86"/>
        <v>0</v>
      </c>
      <c r="U181" s="250">
        <f t="shared" si="87"/>
        <v>0</v>
      </c>
      <c r="V181" s="36" t="e">
        <f t="shared" si="81"/>
        <v>#DIV/0!</v>
      </c>
      <c r="W181" s="36" t="e">
        <f t="shared" si="81"/>
        <v>#DIV/0!</v>
      </c>
      <c r="X181" s="357">
        <f>[4]Output!K241</f>
        <v>0</v>
      </c>
      <c r="Y181" s="357">
        <f>[4]Output!L241</f>
        <v>0</v>
      </c>
      <c r="AA181" s="33">
        <v>11</v>
      </c>
      <c r="AC181" s="5">
        <f>[2]Output!B241</f>
        <v>0</v>
      </c>
      <c r="AD181" s="5">
        <f>[2]Output!C241</f>
        <v>0</v>
      </c>
      <c r="AE181" s="8">
        <f>[2]Output!D241</f>
        <v>0</v>
      </c>
      <c r="AF181" s="8">
        <f>[2]Output!E241</f>
        <v>0</v>
      </c>
      <c r="AG181" s="22">
        <f t="shared" si="88"/>
        <v>0</v>
      </c>
      <c r="AH181" s="22">
        <f t="shared" si="88"/>
        <v>0</v>
      </c>
      <c r="AI181" s="250">
        <f t="shared" si="89"/>
        <v>0</v>
      </c>
      <c r="AJ181" s="36" t="e">
        <f t="shared" si="82"/>
        <v>#DIV/0!</v>
      </c>
      <c r="AK181" s="36" t="e">
        <f t="shared" si="82"/>
        <v>#DIV/0!</v>
      </c>
      <c r="AL181" s="357">
        <f>[2]Output!K241</f>
        <v>0</v>
      </c>
      <c r="AM181" s="357">
        <f>[2]Output!L241</f>
        <v>0</v>
      </c>
      <c r="AO181" s="5">
        <f>[5]Output!B241</f>
        <v>0</v>
      </c>
      <c r="AP181" s="5">
        <f>[5]Output!C241</f>
        <v>0</v>
      </c>
      <c r="AQ181" s="8">
        <f>[5]Output!D241</f>
        <v>0</v>
      </c>
      <c r="AR181" s="8">
        <f>[5]Output!E241</f>
        <v>0</v>
      </c>
      <c r="AS181" s="22">
        <f t="shared" si="90"/>
        <v>0</v>
      </c>
      <c r="AT181" s="22">
        <f t="shared" si="90"/>
        <v>0</v>
      </c>
      <c r="AU181" s="250">
        <f t="shared" si="91"/>
        <v>0</v>
      </c>
      <c r="AV181" s="36" t="e">
        <f t="shared" si="83"/>
        <v>#DIV/0!</v>
      </c>
      <c r="AW181" s="36" t="e">
        <f t="shared" si="83"/>
        <v>#DIV/0!</v>
      </c>
      <c r="AX181" s="357">
        <f>[5]Output!K241</f>
        <v>0</v>
      </c>
      <c r="AY181" s="357">
        <f>[5]Output!L241</f>
        <v>0</v>
      </c>
      <c r="BE181" s="22"/>
      <c r="BF181" s="22"/>
      <c r="BG181" s="250"/>
      <c r="BH181" s="36"/>
      <c r="BI181" s="36"/>
    </row>
    <row r="182" spans="1:63" x14ac:dyDescent="0.25">
      <c r="A182" s="33">
        <v>12</v>
      </c>
      <c r="C182" s="5">
        <f>[3]Output!B242</f>
        <v>0</v>
      </c>
      <c r="D182" s="5">
        <f>[3]Output!C242</f>
        <v>0</v>
      </c>
      <c r="E182" s="8">
        <f>[3]Output!D242</f>
        <v>0</v>
      </c>
      <c r="F182" s="8">
        <f>[3]Output!E242</f>
        <v>0</v>
      </c>
      <c r="G182" s="22">
        <f t="shared" si="84"/>
        <v>0</v>
      </c>
      <c r="H182" s="22">
        <f t="shared" si="84"/>
        <v>0</v>
      </c>
      <c r="I182" s="250">
        <f t="shared" si="85"/>
        <v>0</v>
      </c>
      <c r="J182" s="36" t="e">
        <f t="shared" si="80"/>
        <v>#DIV/0!</v>
      </c>
      <c r="K182" s="36" t="e">
        <f t="shared" si="80"/>
        <v>#DIV/0!</v>
      </c>
      <c r="L182" s="357">
        <f>[3]Output!K242</f>
        <v>0</v>
      </c>
      <c r="M182" s="357">
        <f>[3]Output!L242</f>
        <v>0</v>
      </c>
      <c r="O182" s="5">
        <f>[4]Output!B242</f>
        <v>0</v>
      </c>
      <c r="P182" s="5">
        <f>[4]Output!C242</f>
        <v>0</v>
      </c>
      <c r="Q182" s="8">
        <f>[4]Output!D242</f>
        <v>0</v>
      </c>
      <c r="R182" s="8">
        <f>[4]Output!E242</f>
        <v>0</v>
      </c>
      <c r="S182" s="22">
        <f t="shared" si="86"/>
        <v>0</v>
      </c>
      <c r="T182" s="22">
        <f t="shared" si="86"/>
        <v>0</v>
      </c>
      <c r="U182" s="250">
        <f t="shared" si="87"/>
        <v>0</v>
      </c>
      <c r="V182" s="36" t="e">
        <f t="shared" si="81"/>
        <v>#DIV/0!</v>
      </c>
      <c r="W182" s="36" t="e">
        <f t="shared" si="81"/>
        <v>#DIV/0!</v>
      </c>
      <c r="X182" s="357">
        <f>[4]Output!K242</f>
        <v>0</v>
      </c>
      <c r="Y182" s="357">
        <f>[4]Output!L242</f>
        <v>0</v>
      </c>
      <c r="AA182" s="33">
        <v>12</v>
      </c>
      <c r="AC182" s="5">
        <f>[2]Output!B242</f>
        <v>0</v>
      </c>
      <c r="AD182" s="5">
        <f>[2]Output!C242</f>
        <v>0</v>
      </c>
      <c r="AE182" s="8">
        <f>[2]Output!D242</f>
        <v>0</v>
      </c>
      <c r="AF182" s="8">
        <f>[2]Output!E242</f>
        <v>0</v>
      </c>
      <c r="AG182" s="22">
        <f t="shared" si="88"/>
        <v>0</v>
      </c>
      <c r="AH182" s="22">
        <f t="shared" si="88"/>
        <v>0</v>
      </c>
      <c r="AI182" s="250">
        <f t="shared" si="89"/>
        <v>0</v>
      </c>
      <c r="AJ182" s="36" t="e">
        <f t="shared" si="82"/>
        <v>#DIV/0!</v>
      </c>
      <c r="AK182" s="36" t="e">
        <f t="shared" si="82"/>
        <v>#DIV/0!</v>
      </c>
      <c r="AL182" s="357">
        <f>[2]Output!K242</f>
        <v>0</v>
      </c>
      <c r="AM182" s="357">
        <f>[2]Output!L242</f>
        <v>0</v>
      </c>
      <c r="AO182" s="5">
        <f>[5]Output!B242</f>
        <v>0</v>
      </c>
      <c r="AP182" s="5">
        <f>[5]Output!C242</f>
        <v>0</v>
      </c>
      <c r="AQ182" s="8">
        <f>[5]Output!D242</f>
        <v>0</v>
      </c>
      <c r="AR182" s="8">
        <f>[5]Output!E242</f>
        <v>0</v>
      </c>
      <c r="AS182" s="22">
        <f t="shared" si="90"/>
        <v>0</v>
      </c>
      <c r="AT182" s="22">
        <f t="shared" si="90"/>
        <v>0</v>
      </c>
      <c r="AU182" s="250">
        <f t="shared" si="91"/>
        <v>0</v>
      </c>
      <c r="AV182" s="36" t="e">
        <f t="shared" si="83"/>
        <v>#DIV/0!</v>
      </c>
      <c r="AW182" s="36" t="e">
        <f t="shared" si="83"/>
        <v>#DIV/0!</v>
      </c>
      <c r="AX182" s="357">
        <f>[5]Output!K242</f>
        <v>0</v>
      </c>
      <c r="AY182" s="357">
        <f>[5]Output!L242</f>
        <v>0</v>
      </c>
      <c r="BE182" s="22"/>
      <c r="BF182" s="22"/>
      <c r="BG182" s="250"/>
      <c r="BH182" s="36"/>
      <c r="BI182" s="36"/>
    </row>
    <row r="183" spans="1:63" x14ac:dyDescent="0.25">
      <c r="A183" s="33">
        <v>13</v>
      </c>
      <c r="C183" s="5">
        <f>[3]Output!B243</f>
        <v>0</v>
      </c>
      <c r="D183" s="5">
        <f>[3]Output!C243</f>
        <v>0</v>
      </c>
      <c r="E183" s="8">
        <f>[3]Output!D243</f>
        <v>0</v>
      </c>
      <c r="F183" s="8">
        <f>[3]Output!E243</f>
        <v>0</v>
      </c>
      <c r="G183" s="22">
        <f t="shared" si="84"/>
        <v>0</v>
      </c>
      <c r="H183" s="22">
        <f t="shared" si="84"/>
        <v>0</v>
      </c>
      <c r="I183" s="250">
        <f t="shared" si="85"/>
        <v>0</v>
      </c>
      <c r="J183" s="36" t="e">
        <f t="shared" si="80"/>
        <v>#DIV/0!</v>
      </c>
      <c r="K183" s="36" t="e">
        <f t="shared" si="80"/>
        <v>#DIV/0!</v>
      </c>
      <c r="L183" s="357">
        <f>[3]Output!K243</f>
        <v>0</v>
      </c>
      <c r="M183" s="357">
        <f>[3]Output!L243</f>
        <v>0</v>
      </c>
      <c r="O183" s="5">
        <f>[4]Output!B243</f>
        <v>0</v>
      </c>
      <c r="P183" s="5">
        <f>[4]Output!C243</f>
        <v>0</v>
      </c>
      <c r="Q183" s="8">
        <f>[4]Output!D243</f>
        <v>0</v>
      </c>
      <c r="R183" s="8">
        <f>[4]Output!E243</f>
        <v>0</v>
      </c>
      <c r="S183" s="22">
        <f t="shared" si="86"/>
        <v>0</v>
      </c>
      <c r="T183" s="22">
        <f t="shared" si="86"/>
        <v>0</v>
      </c>
      <c r="U183" s="250">
        <f t="shared" si="87"/>
        <v>0</v>
      </c>
      <c r="V183" s="36" t="e">
        <f t="shared" si="81"/>
        <v>#DIV/0!</v>
      </c>
      <c r="W183" s="36" t="e">
        <f t="shared" si="81"/>
        <v>#DIV/0!</v>
      </c>
      <c r="X183" s="357">
        <f>[4]Output!K243</f>
        <v>0</v>
      </c>
      <c r="Y183" s="357">
        <f>[4]Output!L243</f>
        <v>0</v>
      </c>
      <c r="AA183" s="33">
        <v>13</v>
      </c>
      <c r="AC183" s="5">
        <f>[2]Output!B243</f>
        <v>0</v>
      </c>
      <c r="AD183" s="5">
        <f>[2]Output!C243</f>
        <v>0</v>
      </c>
      <c r="AE183" s="8">
        <f>[2]Output!D243</f>
        <v>0</v>
      </c>
      <c r="AF183" s="8">
        <f>[2]Output!E243</f>
        <v>0</v>
      </c>
      <c r="AG183" s="22">
        <f t="shared" si="88"/>
        <v>0</v>
      </c>
      <c r="AH183" s="22">
        <f t="shared" si="88"/>
        <v>0</v>
      </c>
      <c r="AI183" s="250">
        <f t="shared" si="89"/>
        <v>0</v>
      </c>
      <c r="AJ183" s="36" t="e">
        <f t="shared" si="82"/>
        <v>#DIV/0!</v>
      </c>
      <c r="AK183" s="36" t="e">
        <f t="shared" si="82"/>
        <v>#DIV/0!</v>
      </c>
      <c r="AL183" s="357">
        <f>[2]Output!K243</f>
        <v>0</v>
      </c>
      <c r="AM183" s="357">
        <f>[2]Output!L243</f>
        <v>0</v>
      </c>
      <c r="AO183" s="5">
        <f>[5]Output!B243</f>
        <v>0</v>
      </c>
      <c r="AP183" s="5">
        <f>[5]Output!C243</f>
        <v>0</v>
      </c>
      <c r="AQ183" s="8">
        <f>[5]Output!D243</f>
        <v>0</v>
      </c>
      <c r="AR183" s="8">
        <f>[5]Output!E243</f>
        <v>0</v>
      </c>
      <c r="AS183" s="22">
        <f t="shared" si="90"/>
        <v>0</v>
      </c>
      <c r="AT183" s="22">
        <f t="shared" si="90"/>
        <v>0</v>
      </c>
      <c r="AU183" s="250">
        <f t="shared" si="91"/>
        <v>0</v>
      </c>
      <c r="AV183" s="36" t="e">
        <f t="shared" si="83"/>
        <v>#DIV/0!</v>
      </c>
      <c r="AW183" s="36" t="e">
        <f t="shared" si="83"/>
        <v>#DIV/0!</v>
      </c>
      <c r="AX183" s="357">
        <f>[5]Output!K243</f>
        <v>0</v>
      </c>
      <c r="AY183" s="357">
        <f>[5]Output!L243</f>
        <v>0</v>
      </c>
      <c r="BE183" s="22"/>
      <c r="BF183" s="22"/>
      <c r="BG183" s="250"/>
      <c r="BH183" s="36"/>
      <c r="BI183" s="36"/>
    </row>
    <row r="184" spans="1:63" x14ac:dyDescent="0.25">
      <c r="A184" s="33">
        <v>14</v>
      </c>
      <c r="C184" s="5">
        <f>[3]Output!B244</f>
        <v>0</v>
      </c>
      <c r="D184" s="5">
        <f>[3]Output!C244</f>
        <v>0</v>
      </c>
      <c r="E184" s="8">
        <f>[3]Output!D244</f>
        <v>0</v>
      </c>
      <c r="F184" s="8">
        <f>[3]Output!E244</f>
        <v>0</v>
      </c>
      <c r="G184" s="22">
        <f t="shared" si="84"/>
        <v>0</v>
      </c>
      <c r="H184" s="22">
        <f t="shared" si="84"/>
        <v>0</v>
      </c>
      <c r="I184" s="250">
        <f t="shared" si="85"/>
        <v>0</v>
      </c>
      <c r="J184" s="36" t="e">
        <f t="shared" si="80"/>
        <v>#DIV/0!</v>
      </c>
      <c r="K184" s="36" t="e">
        <f t="shared" si="80"/>
        <v>#DIV/0!</v>
      </c>
      <c r="L184" s="357">
        <f>[3]Output!K244</f>
        <v>0</v>
      </c>
      <c r="M184" s="357">
        <f>[3]Output!L244</f>
        <v>0</v>
      </c>
      <c r="O184" s="5">
        <f>[4]Output!B244</f>
        <v>0</v>
      </c>
      <c r="P184" s="5">
        <f>[4]Output!C244</f>
        <v>0</v>
      </c>
      <c r="Q184" s="8">
        <f>[4]Output!D244</f>
        <v>0</v>
      </c>
      <c r="R184" s="8">
        <f>[4]Output!E244</f>
        <v>0</v>
      </c>
      <c r="S184" s="22">
        <f t="shared" si="86"/>
        <v>0</v>
      </c>
      <c r="T184" s="22">
        <f t="shared" si="86"/>
        <v>0</v>
      </c>
      <c r="U184" s="250">
        <f t="shared" si="87"/>
        <v>0</v>
      </c>
      <c r="V184" s="36" t="e">
        <f t="shared" si="81"/>
        <v>#DIV/0!</v>
      </c>
      <c r="W184" s="36" t="e">
        <f t="shared" si="81"/>
        <v>#DIV/0!</v>
      </c>
      <c r="X184" s="357">
        <f>[4]Output!K244</f>
        <v>0</v>
      </c>
      <c r="Y184" s="357">
        <f>[4]Output!L244</f>
        <v>0</v>
      </c>
      <c r="AA184" s="33">
        <v>14</v>
      </c>
      <c r="AC184" s="5">
        <f>[2]Output!B244</f>
        <v>0</v>
      </c>
      <c r="AD184" s="5">
        <f>[2]Output!C244</f>
        <v>0</v>
      </c>
      <c r="AE184" s="8">
        <f>[2]Output!D244</f>
        <v>0</v>
      </c>
      <c r="AF184" s="8">
        <f>[2]Output!E244</f>
        <v>0</v>
      </c>
      <c r="AG184" s="22">
        <f t="shared" si="88"/>
        <v>0</v>
      </c>
      <c r="AH184" s="22">
        <f t="shared" si="88"/>
        <v>0</v>
      </c>
      <c r="AI184" s="250">
        <f t="shared" si="89"/>
        <v>0</v>
      </c>
      <c r="AJ184" s="36" t="e">
        <f t="shared" si="82"/>
        <v>#DIV/0!</v>
      </c>
      <c r="AK184" s="36" t="e">
        <f t="shared" si="82"/>
        <v>#DIV/0!</v>
      </c>
      <c r="AL184" s="357">
        <f>[2]Output!K244</f>
        <v>0</v>
      </c>
      <c r="AM184" s="357">
        <f>[2]Output!L244</f>
        <v>0</v>
      </c>
      <c r="AO184" s="5">
        <f>[5]Output!B244</f>
        <v>0</v>
      </c>
      <c r="AP184" s="5">
        <f>[5]Output!C244</f>
        <v>0</v>
      </c>
      <c r="AQ184" s="8">
        <f>[5]Output!D244</f>
        <v>0</v>
      </c>
      <c r="AR184" s="8">
        <f>[5]Output!E244</f>
        <v>0</v>
      </c>
      <c r="AS184" s="22">
        <f t="shared" si="90"/>
        <v>0</v>
      </c>
      <c r="AT184" s="22">
        <f t="shared" si="90"/>
        <v>0</v>
      </c>
      <c r="AU184" s="250">
        <f t="shared" si="91"/>
        <v>0</v>
      </c>
      <c r="AV184" s="36" t="e">
        <f t="shared" si="83"/>
        <v>#DIV/0!</v>
      </c>
      <c r="AW184" s="36" t="e">
        <f t="shared" si="83"/>
        <v>#DIV/0!</v>
      </c>
      <c r="AX184" s="357">
        <f>[5]Output!K244</f>
        <v>0</v>
      </c>
      <c r="AY184" s="357">
        <f>[5]Output!L244</f>
        <v>0</v>
      </c>
      <c r="BE184" s="22"/>
      <c r="BF184" s="22"/>
      <c r="BG184" s="250"/>
      <c r="BH184" s="36"/>
      <c r="BI184" s="36"/>
    </row>
    <row r="185" spans="1:63" x14ac:dyDescent="0.25">
      <c r="A185" s="33">
        <v>15</v>
      </c>
      <c r="C185" s="5">
        <f>[3]Output!B245</f>
        <v>0</v>
      </c>
      <c r="D185" s="5">
        <f>[3]Output!C245</f>
        <v>0</v>
      </c>
      <c r="E185" s="8">
        <f>[3]Output!D245</f>
        <v>0</v>
      </c>
      <c r="F185" s="8">
        <f>[3]Output!E245</f>
        <v>0</v>
      </c>
      <c r="G185" s="22">
        <f t="shared" si="84"/>
        <v>0</v>
      </c>
      <c r="H185" s="22">
        <f t="shared" si="84"/>
        <v>0</v>
      </c>
      <c r="I185" s="250">
        <f t="shared" si="85"/>
        <v>0</v>
      </c>
      <c r="J185" s="36" t="e">
        <f t="shared" si="80"/>
        <v>#DIV/0!</v>
      </c>
      <c r="K185" s="36" t="e">
        <f t="shared" si="80"/>
        <v>#DIV/0!</v>
      </c>
      <c r="L185" s="357">
        <f>[3]Output!K245</f>
        <v>0</v>
      </c>
      <c r="M185" s="357">
        <f>[3]Output!L245</f>
        <v>0</v>
      </c>
      <c r="O185" s="5">
        <f>[4]Output!B245</f>
        <v>0</v>
      </c>
      <c r="P185" s="5">
        <f>[4]Output!C245</f>
        <v>0</v>
      </c>
      <c r="Q185" s="8">
        <f>[4]Output!D245</f>
        <v>0</v>
      </c>
      <c r="R185" s="8">
        <f>[4]Output!E245</f>
        <v>0</v>
      </c>
      <c r="S185" s="22">
        <f t="shared" si="86"/>
        <v>0</v>
      </c>
      <c r="T185" s="22">
        <f t="shared" si="86"/>
        <v>0</v>
      </c>
      <c r="U185" s="250">
        <f t="shared" si="87"/>
        <v>0</v>
      </c>
      <c r="V185" s="36" t="e">
        <f t="shared" si="81"/>
        <v>#DIV/0!</v>
      </c>
      <c r="W185" s="36" t="e">
        <f t="shared" si="81"/>
        <v>#DIV/0!</v>
      </c>
      <c r="X185" s="357">
        <f>[4]Output!K245</f>
        <v>0</v>
      </c>
      <c r="Y185" s="357">
        <f>[4]Output!L245</f>
        <v>0</v>
      </c>
      <c r="AA185" s="33">
        <v>15</v>
      </c>
      <c r="AC185" s="5">
        <f>[2]Output!B245</f>
        <v>0</v>
      </c>
      <c r="AD185" s="5">
        <f>[2]Output!C245</f>
        <v>0</v>
      </c>
      <c r="AE185" s="8">
        <f>[2]Output!D245</f>
        <v>0</v>
      </c>
      <c r="AF185" s="8">
        <f>[2]Output!E245</f>
        <v>0</v>
      </c>
      <c r="AG185" s="22">
        <f t="shared" si="88"/>
        <v>0</v>
      </c>
      <c r="AH185" s="22">
        <f t="shared" si="88"/>
        <v>0</v>
      </c>
      <c r="AI185" s="250">
        <f t="shared" si="89"/>
        <v>0</v>
      </c>
      <c r="AJ185" s="36" t="e">
        <f t="shared" si="82"/>
        <v>#DIV/0!</v>
      </c>
      <c r="AK185" s="36" t="e">
        <f t="shared" si="82"/>
        <v>#DIV/0!</v>
      </c>
      <c r="AL185" s="357">
        <f>[2]Output!K245</f>
        <v>0</v>
      </c>
      <c r="AM185" s="357">
        <f>[2]Output!L245</f>
        <v>0</v>
      </c>
      <c r="AO185" s="5">
        <f>[5]Output!B245</f>
        <v>0</v>
      </c>
      <c r="AP185" s="5">
        <f>[5]Output!C245</f>
        <v>0</v>
      </c>
      <c r="AQ185" s="8">
        <f>[5]Output!D245</f>
        <v>0</v>
      </c>
      <c r="AR185" s="8">
        <f>[5]Output!E245</f>
        <v>0</v>
      </c>
      <c r="AS185" s="22">
        <f t="shared" si="90"/>
        <v>0</v>
      </c>
      <c r="AT185" s="22">
        <f t="shared" si="90"/>
        <v>0</v>
      </c>
      <c r="AU185" s="250">
        <f t="shared" si="91"/>
        <v>0</v>
      </c>
      <c r="AV185" s="36" t="e">
        <f t="shared" si="83"/>
        <v>#DIV/0!</v>
      </c>
      <c r="AW185" s="36" t="e">
        <f t="shared" si="83"/>
        <v>#DIV/0!</v>
      </c>
      <c r="AX185" s="357">
        <f>[5]Output!K245</f>
        <v>0</v>
      </c>
      <c r="AY185" s="357">
        <f>[5]Output!L245</f>
        <v>0</v>
      </c>
      <c r="BE185" s="22"/>
      <c r="BF185" s="22"/>
      <c r="BG185" s="250"/>
      <c r="BH185" s="36"/>
      <c r="BI185" s="36"/>
    </row>
    <row r="186" spans="1:63" x14ac:dyDescent="0.25">
      <c r="A186" s="33">
        <v>16</v>
      </c>
      <c r="C186" s="5">
        <f>[3]Output!B246</f>
        <v>0</v>
      </c>
      <c r="D186" s="5">
        <f>[3]Output!C246</f>
        <v>0</v>
      </c>
      <c r="E186" s="8">
        <f>[3]Output!D246</f>
        <v>0</v>
      </c>
      <c r="F186" s="8">
        <f>[3]Output!E246</f>
        <v>0</v>
      </c>
      <c r="G186" s="22">
        <f t="shared" si="84"/>
        <v>0</v>
      </c>
      <c r="H186" s="22">
        <f t="shared" si="84"/>
        <v>0</v>
      </c>
      <c r="I186" s="250">
        <f t="shared" si="85"/>
        <v>0</v>
      </c>
      <c r="J186" s="36" t="e">
        <f t="shared" si="80"/>
        <v>#DIV/0!</v>
      </c>
      <c r="K186" s="36" t="e">
        <f t="shared" si="80"/>
        <v>#DIV/0!</v>
      </c>
      <c r="L186" s="357">
        <f>[3]Output!K246</f>
        <v>0</v>
      </c>
      <c r="M186" s="357">
        <f>[3]Output!L246</f>
        <v>0</v>
      </c>
      <c r="O186" s="5">
        <f>[4]Output!B246</f>
        <v>0</v>
      </c>
      <c r="P186" s="5">
        <f>[4]Output!C246</f>
        <v>0</v>
      </c>
      <c r="Q186" s="8">
        <f>[4]Output!D246</f>
        <v>0</v>
      </c>
      <c r="R186" s="8">
        <f>[4]Output!E246</f>
        <v>0</v>
      </c>
      <c r="S186" s="22">
        <f t="shared" si="86"/>
        <v>0</v>
      </c>
      <c r="T186" s="22">
        <f t="shared" si="86"/>
        <v>0</v>
      </c>
      <c r="U186" s="250">
        <f t="shared" si="87"/>
        <v>0</v>
      </c>
      <c r="V186" s="36" t="e">
        <f t="shared" si="81"/>
        <v>#DIV/0!</v>
      </c>
      <c r="W186" s="36" t="e">
        <f t="shared" si="81"/>
        <v>#DIV/0!</v>
      </c>
      <c r="X186" s="357">
        <f>[4]Output!K246</f>
        <v>0</v>
      </c>
      <c r="Y186" s="357">
        <f>[4]Output!L246</f>
        <v>0</v>
      </c>
      <c r="AA186" s="33">
        <v>16</v>
      </c>
      <c r="AC186" s="5">
        <f>[2]Output!B246</f>
        <v>0</v>
      </c>
      <c r="AD186" s="5">
        <f>[2]Output!C246</f>
        <v>0</v>
      </c>
      <c r="AE186" s="8">
        <f>[2]Output!D246</f>
        <v>0</v>
      </c>
      <c r="AF186" s="8">
        <f>[2]Output!E246</f>
        <v>0</v>
      </c>
      <c r="AG186" s="22">
        <f t="shared" si="88"/>
        <v>0</v>
      </c>
      <c r="AH186" s="22">
        <f t="shared" si="88"/>
        <v>0</v>
      </c>
      <c r="AI186" s="250">
        <f t="shared" si="89"/>
        <v>0</v>
      </c>
      <c r="AJ186" s="36" t="e">
        <f t="shared" si="82"/>
        <v>#DIV/0!</v>
      </c>
      <c r="AK186" s="36" t="e">
        <f t="shared" si="82"/>
        <v>#DIV/0!</v>
      </c>
      <c r="AL186" s="357">
        <f>[2]Output!K246</f>
        <v>0</v>
      </c>
      <c r="AM186" s="357">
        <f>[2]Output!L246</f>
        <v>0</v>
      </c>
      <c r="AO186" s="5">
        <f>[5]Output!B246</f>
        <v>0</v>
      </c>
      <c r="AP186" s="5">
        <f>[5]Output!C246</f>
        <v>0</v>
      </c>
      <c r="AQ186" s="8">
        <f>[5]Output!D246</f>
        <v>0</v>
      </c>
      <c r="AR186" s="8">
        <f>[5]Output!E246</f>
        <v>0</v>
      </c>
      <c r="AS186" s="22">
        <f t="shared" si="90"/>
        <v>0</v>
      </c>
      <c r="AT186" s="22">
        <f t="shared" si="90"/>
        <v>0</v>
      </c>
      <c r="AU186" s="250">
        <f t="shared" si="91"/>
        <v>0</v>
      </c>
      <c r="AV186" s="36" t="e">
        <f t="shared" si="83"/>
        <v>#DIV/0!</v>
      </c>
      <c r="AW186" s="36" t="e">
        <f t="shared" si="83"/>
        <v>#DIV/0!</v>
      </c>
      <c r="AX186" s="357">
        <f>[5]Output!K246</f>
        <v>0</v>
      </c>
      <c r="AY186" s="357">
        <f>[5]Output!L246</f>
        <v>0</v>
      </c>
      <c r="BE186" s="22"/>
      <c r="BF186" s="22"/>
      <c r="BG186" s="250"/>
      <c r="BH186" s="36"/>
      <c r="BI186" s="36"/>
    </row>
    <row r="187" spans="1:63" x14ac:dyDescent="0.25">
      <c r="A187" s="34">
        <v>17</v>
      </c>
      <c r="C187" s="19">
        <f>[3]Output!B247</f>
        <v>0</v>
      </c>
      <c r="D187" s="19">
        <f>[3]Output!C247</f>
        <v>0</v>
      </c>
      <c r="E187" s="20">
        <f>[3]Output!D247</f>
        <v>0</v>
      </c>
      <c r="F187" s="20">
        <f>[3]Output!E247</f>
        <v>0</v>
      </c>
      <c r="G187" s="23">
        <f t="shared" si="84"/>
        <v>0</v>
      </c>
      <c r="H187" s="23">
        <f t="shared" si="84"/>
        <v>0</v>
      </c>
      <c r="I187" s="251">
        <f t="shared" si="85"/>
        <v>0</v>
      </c>
      <c r="J187" s="37" t="e">
        <f t="shared" si="80"/>
        <v>#DIV/0!</v>
      </c>
      <c r="K187" s="37" t="e">
        <f t="shared" si="80"/>
        <v>#DIV/0!</v>
      </c>
      <c r="L187" s="361">
        <f>[3]Output!K247</f>
        <v>0</v>
      </c>
      <c r="M187" s="361">
        <f>[3]Output!L247</f>
        <v>0</v>
      </c>
      <c r="O187" s="19">
        <f>[4]Output!B247</f>
        <v>0</v>
      </c>
      <c r="P187" s="19">
        <f>[4]Output!C247</f>
        <v>0</v>
      </c>
      <c r="Q187" s="20">
        <f>[4]Output!D247</f>
        <v>0</v>
      </c>
      <c r="R187" s="20">
        <f>[4]Output!E247</f>
        <v>0</v>
      </c>
      <c r="S187" s="23">
        <f t="shared" si="86"/>
        <v>0</v>
      </c>
      <c r="T187" s="23">
        <f t="shared" si="86"/>
        <v>0</v>
      </c>
      <c r="U187" s="251">
        <f t="shared" si="87"/>
        <v>0</v>
      </c>
      <c r="V187" s="37" t="e">
        <f t="shared" si="81"/>
        <v>#DIV/0!</v>
      </c>
      <c r="W187" s="37" t="e">
        <f t="shared" si="81"/>
        <v>#DIV/0!</v>
      </c>
      <c r="X187" s="361">
        <f>[4]Output!K247</f>
        <v>0</v>
      </c>
      <c r="Y187" s="361">
        <f>[4]Output!L247</f>
        <v>0</v>
      </c>
      <c r="AA187" s="34">
        <v>17</v>
      </c>
      <c r="AC187" s="19">
        <f>[2]Output!B247</f>
        <v>0</v>
      </c>
      <c r="AD187" s="19">
        <f>[2]Output!C247</f>
        <v>0</v>
      </c>
      <c r="AE187" s="20">
        <f>[2]Output!D247</f>
        <v>0</v>
      </c>
      <c r="AF187" s="20">
        <f>[2]Output!E247</f>
        <v>0</v>
      </c>
      <c r="AG187" s="23">
        <f t="shared" si="88"/>
        <v>0</v>
      </c>
      <c r="AH187" s="23">
        <f t="shared" si="88"/>
        <v>0</v>
      </c>
      <c r="AI187" s="251">
        <f t="shared" si="89"/>
        <v>0</v>
      </c>
      <c r="AJ187" s="37" t="e">
        <f t="shared" si="82"/>
        <v>#DIV/0!</v>
      </c>
      <c r="AK187" s="37" t="e">
        <f t="shared" si="82"/>
        <v>#DIV/0!</v>
      </c>
      <c r="AL187" s="361">
        <f>[2]Output!K247</f>
        <v>0</v>
      </c>
      <c r="AM187" s="361">
        <f>[2]Output!L247</f>
        <v>0</v>
      </c>
      <c r="AO187" s="19">
        <f>[5]Output!B247</f>
        <v>0</v>
      </c>
      <c r="AP187" s="19">
        <f>[5]Output!C247</f>
        <v>0</v>
      </c>
      <c r="AQ187" s="20">
        <f>[5]Output!D247</f>
        <v>0</v>
      </c>
      <c r="AR187" s="20">
        <f>[5]Output!E247</f>
        <v>0</v>
      </c>
      <c r="AS187" s="23">
        <f t="shared" si="90"/>
        <v>0</v>
      </c>
      <c r="AT187" s="23">
        <f t="shared" si="90"/>
        <v>0</v>
      </c>
      <c r="AU187" s="251">
        <f t="shared" si="91"/>
        <v>0</v>
      </c>
      <c r="AV187" s="37" t="e">
        <f t="shared" si="83"/>
        <v>#DIV/0!</v>
      </c>
      <c r="AW187" s="37" t="e">
        <f t="shared" si="83"/>
        <v>#DIV/0!</v>
      </c>
      <c r="AX187" s="361">
        <f>[5]Output!K247</f>
        <v>0</v>
      </c>
      <c r="AY187" s="361">
        <f>[5]Output!L247</f>
        <v>0</v>
      </c>
      <c r="BA187" s="19"/>
      <c r="BB187" s="19"/>
      <c r="BC187" s="20"/>
      <c r="BD187" s="20"/>
      <c r="BE187" s="23"/>
      <c r="BF187" s="23"/>
      <c r="BG187" s="251"/>
      <c r="BH187" s="37"/>
      <c r="BI187" s="37"/>
      <c r="BJ187" s="21"/>
      <c r="BK187" s="21"/>
    </row>
    <row r="188" spans="1:63" x14ac:dyDescent="0.25">
      <c r="A188" s="34">
        <v>18</v>
      </c>
      <c r="C188" s="19">
        <f>[3]Output!B248</f>
        <v>0</v>
      </c>
      <c r="D188" s="19">
        <f>[3]Output!C248</f>
        <v>0</v>
      </c>
      <c r="E188" s="20">
        <f>[3]Output!D248</f>
        <v>0</v>
      </c>
      <c r="F188" s="20">
        <f>[3]Output!E248</f>
        <v>0</v>
      </c>
      <c r="G188" s="23">
        <f t="shared" si="84"/>
        <v>0</v>
      </c>
      <c r="H188" s="23">
        <f t="shared" si="84"/>
        <v>0</v>
      </c>
      <c r="I188" s="251">
        <f t="shared" si="85"/>
        <v>0</v>
      </c>
      <c r="J188" s="37" t="e">
        <f t="shared" si="80"/>
        <v>#DIV/0!</v>
      </c>
      <c r="K188" s="37" t="e">
        <f t="shared" si="80"/>
        <v>#DIV/0!</v>
      </c>
      <c r="L188" s="361">
        <f>[3]Output!K248</f>
        <v>0</v>
      </c>
      <c r="M188" s="361">
        <f>[3]Output!L248</f>
        <v>0</v>
      </c>
      <c r="O188" s="19">
        <f>[4]Output!B248</f>
        <v>0</v>
      </c>
      <c r="P188" s="19">
        <f>[4]Output!C248</f>
        <v>0</v>
      </c>
      <c r="Q188" s="20">
        <f>[4]Output!D248</f>
        <v>0</v>
      </c>
      <c r="R188" s="20">
        <f>[4]Output!E248</f>
        <v>0</v>
      </c>
      <c r="S188" s="23">
        <f t="shared" si="86"/>
        <v>0</v>
      </c>
      <c r="T188" s="23">
        <f t="shared" si="86"/>
        <v>0</v>
      </c>
      <c r="U188" s="251">
        <f t="shared" si="87"/>
        <v>0</v>
      </c>
      <c r="V188" s="37" t="e">
        <f t="shared" si="81"/>
        <v>#DIV/0!</v>
      </c>
      <c r="W188" s="37" t="e">
        <f t="shared" si="81"/>
        <v>#DIV/0!</v>
      </c>
      <c r="X188" s="361">
        <f>[4]Output!K248</f>
        <v>0</v>
      </c>
      <c r="Y188" s="361">
        <f>[4]Output!L248</f>
        <v>0</v>
      </c>
      <c r="AA188" s="34">
        <v>18</v>
      </c>
      <c r="AC188" s="19">
        <f>[2]Output!B248</f>
        <v>0</v>
      </c>
      <c r="AD188" s="19">
        <f>[2]Output!C248</f>
        <v>0</v>
      </c>
      <c r="AE188" s="20">
        <f>[2]Output!D248</f>
        <v>0</v>
      </c>
      <c r="AF188" s="20">
        <f>[2]Output!E248</f>
        <v>0</v>
      </c>
      <c r="AG188" s="23">
        <f t="shared" si="88"/>
        <v>0</v>
      </c>
      <c r="AH188" s="23">
        <f t="shared" si="88"/>
        <v>0</v>
      </c>
      <c r="AI188" s="251">
        <f t="shared" si="89"/>
        <v>0</v>
      </c>
      <c r="AJ188" s="37" t="e">
        <f t="shared" si="82"/>
        <v>#DIV/0!</v>
      </c>
      <c r="AK188" s="37" t="e">
        <f t="shared" si="82"/>
        <v>#DIV/0!</v>
      </c>
      <c r="AL188" s="361">
        <f>[2]Output!K248</f>
        <v>0</v>
      </c>
      <c r="AM188" s="361">
        <f>[2]Output!L248</f>
        <v>0</v>
      </c>
      <c r="AO188" s="19">
        <f>[5]Output!B248</f>
        <v>0</v>
      </c>
      <c r="AP188" s="19">
        <f>[5]Output!C248</f>
        <v>0</v>
      </c>
      <c r="AQ188" s="20">
        <f>[5]Output!D248</f>
        <v>0</v>
      </c>
      <c r="AR188" s="20">
        <f>[5]Output!E248</f>
        <v>0</v>
      </c>
      <c r="AS188" s="23">
        <f t="shared" si="90"/>
        <v>0</v>
      </c>
      <c r="AT188" s="23">
        <f t="shared" si="90"/>
        <v>0</v>
      </c>
      <c r="AU188" s="251">
        <f t="shared" si="91"/>
        <v>0</v>
      </c>
      <c r="AV188" s="37" t="e">
        <f t="shared" si="83"/>
        <v>#DIV/0!</v>
      </c>
      <c r="AW188" s="37" t="e">
        <f t="shared" si="83"/>
        <v>#DIV/0!</v>
      </c>
      <c r="AX188" s="361">
        <f>[5]Output!K248</f>
        <v>0</v>
      </c>
      <c r="AY188" s="361">
        <f>[5]Output!L248</f>
        <v>0</v>
      </c>
      <c r="BA188" s="19"/>
      <c r="BB188" s="19"/>
      <c r="BC188" s="20"/>
      <c r="BD188" s="20"/>
      <c r="BE188" s="23"/>
      <c r="BF188" s="23"/>
      <c r="BG188" s="251"/>
      <c r="BH188" s="37"/>
      <c r="BI188" s="37"/>
      <c r="BJ188" s="21"/>
      <c r="BK188" s="21"/>
    </row>
    <row r="189" spans="1:63" x14ac:dyDescent="0.25">
      <c r="A189" s="34">
        <v>19</v>
      </c>
      <c r="C189" s="19">
        <f>[3]Output!B249</f>
        <v>0</v>
      </c>
      <c r="D189" s="19">
        <f>[3]Output!C249</f>
        <v>0</v>
      </c>
      <c r="E189" s="20">
        <f>[3]Output!D249</f>
        <v>0</v>
      </c>
      <c r="F189" s="20">
        <f>[3]Output!E249</f>
        <v>0</v>
      </c>
      <c r="G189" s="23">
        <f t="shared" si="84"/>
        <v>0</v>
      </c>
      <c r="H189" s="23">
        <f t="shared" si="84"/>
        <v>0</v>
      </c>
      <c r="I189" s="251">
        <f t="shared" si="85"/>
        <v>0</v>
      </c>
      <c r="J189" s="37" t="e">
        <f t="shared" si="80"/>
        <v>#DIV/0!</v>
      </c>
      <c r="K189" s="37" t="e">
        <f t="shared" si="80"/>
        <v>#DIV/0!</v>
      </c>
      <c r="L189" s="361">
        <f>[3]Output!K249</f>
        <v>0</v>
      </c>
      <c r="M189" s="361">
        <f>[3]Output!L249</f>
        <v>0</v>
      </c>
      <c r="O189" s="19">
        <f>[4]Output!B249</f>
        <v>0</v>
      </c>
      <c r="P189" s="19">
        <f>[4]Output!C249</f>
        <v>0</v>
      </c>
      <c r="Q189" s="20">
        <f>[4]Output!D249</f>
        <v>0</v>
      </c>
      <c r="R189" s="20">
        <f>[4]Output!E249</f>
        <v>0</v>
      </c>
      <c r="S189" s="23">
        <f t="shared" si="86"/>
        <v>0</v>
      </c>
      <c r="T189" s="23">
        <f t="shared" si="86"/>
        <v>0</v>
      </c>
      <c r="U189" s="251">
        <f t="shared" si="87"/>
        <v>0</v>
      </c>
      <c r="V189" s="37" t="e">
        <f t="shared" si="81"/>
        <v>#DIV/0!</v>
      </c>
      <c r="W189" s="37" t="e">
        <f t="shared" si="81"/>
        <v>#DIV/0!</v>
      </c>
      <c r="X189" s="361">
        <f>[4]Output!K249</f>
        <v>0</v>
      </c>
      <c r="Y189" s="361">
        <f>[4]Output!L249</f>
        <v>0</v>
      </c>
      <c r="AA189" s="34">
        <v>19</v>
      </c>
      <c r="AC189" s="19">
        <f>[2]Output!B249</f>
        <v>0</v>
      </c>
      <c r="AD189" s="19">
        <f>[2]Output!C249</f>
        <v>0</v>
      </c>
      <c r="AE189" s="20">
        <f>[2]Output!D249</f>
        <v>0</v>
      </c>
      <c r="AF189" s="20">
        <f>[2]Output!E249</f>
        <v>0</v>
      </c>
      <c r="AG189" s="23">
        <f t="shared" si="88"/>
        <v>0</v>
      </c>
      <c r="AH189" s="23">
        <f t="shared" si="88"/>
        <v>0</v>
      </c>
      <c r="AI189" s="251">
        <f t="shared" si="89"/>
        <v>0</v>
      </c>
      <c r="AJ189" s="37" t="e">
        <f t="shared" si="82"/>
        <v>#DIV/0!</v>
      </c>
      <c r="AK189" s="37" t="e">
        <f t="shared" si="82"/>
        <v>#DIV/0!</v>
      </c>
      <c r="AL189" s="361">
        <f>[2]Output!K249</f>
        <v>0</v>
      </c>
      <c r="AM189" s="361">
        <f>[2]Output!L249</f>
        <v>0</v>
      </c>
      <c r="AO189" s="19">
        <f>[5]Output!B249</f>
        <v>0</v>
      </c>
      <c r="AP189" s="19">
        <f>[5]Output!C249</f>
        <v>0</v>
      </c>
      <c r="AQ189" s="20">
        <f>[5]Output!D249</f>
        <v>0</v>
      </c>
      <c r="AR189" s="20">
        <f>[5]Output!E249</f>
        <v>0</v>
      </c>
      <c r="AS189" s="23">
        <f t="shared" si="90"/>
        <v>0</v>
      </c>
      <c r="AT189" s="23">
        <f t="shared" si="90"/>
        <v>0</v>
      </c>
      <c r="AU189" s="251">
        <f t="shared" si="91"/>
        <v>0</v>
      </c>
      <c r="AV189" s="37" t="e">
        <f t="shared" si="83"/>
        <v>#DIV/0!</v>
      </c>
      <c r="AW189" s="37" t="e">
        <f t="shared" si="83"/>
        <v>#DIV/0!</v>
      </c>
      <c r="AX189" s="361">
        <f>[5]Output!K249</f>
        <v>0</v>
      </c>
      <c r="AY189" s="361">
        <f>[5]Output!L249</f>
        <v>0</v>
      </c>
      <c r="BA189" s="19"/>
      <c r="BB189" s="19"/>
      <c r="BC189" s="20"/>
      <c r="BD189" s="20"/>
      <c r="BE189" s="23"/>
      <c r="BF189" s="23"/>
      <c r="BG189" s="251"/>
      <c r="BH189" s="37"/>
      <c r="BI189" s="37"/>
      <c r="BJ189" s="21"/>
      <c r="BK189" s="21"/>
    </row>
    <row r="190" spans="1:63" x14ac:dyDescent="0.25">
      <c r="A190" s="33">
        <v>20</v>
      </c>
      <c r="C190" s="5">
        <f>[3]Output!B250</f>
        <v>0</v>
      </c>
      <c r="D190" s="5">
        <f>[3]Output!C250</f>
        <v>0</v>
      </c>
      <c r="E190" s="8">
        <f>[3]Output!D250</f>
        <v>0</v>
      </c>
      <c r="F190" s="8">
        <f>[3]Output!E250</f>
        <v>0</v>
      </c>
      <c r="G190" s="22">
        <f t="shared" si="84"/>
        <v>0</v>
      </c>
      <c r="H190" s="22">
        <f t="shared" si="84"/>
        <v>0</v>
      </c>
      <c r="I190" s="250">
        <f t="shared" si="85"/>
        <v>0</v>
      </c>
      <c r="J190" s="36" t="e">
        <f t="shared" si="80"/>
        <v>#DIV/0!</v>
      </c>
      <c r="K190" s="36" t="e">
        <f t="shared" si="80"/>
        <v>#DIV/0!</v>
      </c>
      <c r="L190" s="357">
        <f>[3]Output!K250</f>
        <v>0</v>
      </c>
      <c r="M190" s="357">
        <f>[3]Output!L250</f>
        <v>0</v>
      </c>
      <c r="O190" s="5">
        <f>[4]Output!B250</f>
        <v>0</v>
      </c>
      <c r="P190" s="5">
        <f>[4]Output!C250</f>
        <v>0</v>
      </c>
      <c r="Q190" s="8">
        <f>[4]Output!D250</f>
        <v>0</v>
      </c>
      <c r="R190" s="8">
        <f>[4]Output!E250</f>
        <v>0</v>
      </c>
      <c r="S190" s="22">
        <f t="shared" si="86"/>
        <v>0</v>
      </c>
      <c r="T190" s="22">
        <f t="shared" si="86"/>
        <v>0</v>
      </c>
      <c r="U190" s="250">
        <f t="shared" si="87"/>
        <v>0</v>
      </c>
      <c r="V190" s="36" t="e">
        <f t="shared" si="81"/>
        <v>#DIV/0!</v>
      </c>
      <c r="W190" s="36" t="e">
        <f t="shared" si="81"/>
        <v>#DIV/0!</v>
      </c>
      <c r="X190" s="357">
        <f>[4]Output!K250</f>
        <v>0</v>
      </c>
      <c r="Y190" s="357">
        <f>[4]Output!L250</f>
        <v>0</v>
      </c>
      <c r="AA190" s="33">
        <v>20</v>
      </c>
      <c r="AC190" s="5">
        <f>[2]Output!B250</f>
        <v>0</v>
      </c>
      <c r="AD190" s="5">
        <f>[2]Output!C250</f>
        <v>0</v>
      </c>
      <c r="AE190" s="8">
        <f>[2]Output!D250</f>
        <v>0</v>
      </c>
      <c r="AF190" s="8">
        <f>[2]Output!E250</f>
        <v>0</v>
      </c>
      <c r="AG190" s="22">
        <f t="shared" si="88"/>
        <v>0</v>
      </c>
      <c r="AH190" s="22">
        <f t="shared" si="88"/>
        <v>0</v>
      </c>
      <c r="AI190" s="250">
        <f t="shared" si="89"/>
        <v>0</v>
      </c>
      <c r="AJ190" s="36" t="e">
        <f t="shared" si="82"/>
        <v>#DIV/0!</v>
      </c>
      <c r="AK190" s="36" t="e">
        <f t="shared" si="82"/>
        <v>#DIV/0!</v>
      </c>
      <c r="AL190" s="357">
        <f>[2]Output!K250</f>
        <v>0</v>
      </c>
      <c r="AM190" s="357">
        <f>[2]Output!L250</f>
        <v>0</v>
      </c>
      <c r="AO190" s="5">
        <f>[5]Output!B250</f>
        <v>0</v>
      </c>
      <c r="AP190" s="5">
        <f>[5]Output!C250</f>
        <v>0</v>
      </c>
      <c r="AQ190" s="8">
        <f>[5]Output!D250</f>
        <v>0</v>
      </c>
      <c r="AR190" s="8">
        <f>[5]Output!E250</f>
        <v>0</v>
      </c>
      <c r="AS190" s="22">
        <f t="shared" si="90"/>
        <v>0</v>
      </c>
      <c r="AT190" s="22">
        <f t="shared" si="90"/>
        <v>0</v>
      </c>
      <c r="AU190" s="250">
        <f t="shared" si="91"/>
        <v>0</v>
      </c>
      <c r="AV190" s="36" t="e">
        <f t="shared" si="83"/>
        <v>#DIV/0!</v>
      </c>
      <c r="AW190" s="36" t="e">
        <f t="shared" si="83"/>
        <v>#DIV/0!</v>
      </c>
      <c r="AX190" s="357">
        <f>[5]Output!K250</f>
        <v>0</v>
      </c>
      <c r="AY190" s="357">
        <f>[5]Output!L250</f>
        <v>0</v>
      </c>
      <c r="BE190" s="22"/>
      <c r="BF190" s="22"/>
      <c r="BG190" s="250"/>
      <c r="BH190" s="36"/>
      <c r="BI190" s="36"/>
    </row>
    <row r="191" spans="1:63" x14ac:dyDescent="0.25">
      <c r="A191" s="33">
        <v>21</v>
      </c>
      <c r="C191" s="5">
        <f>[3]Output!B251</f>
        <v>0</v>
      </c>
      <c r="D191" s="5">
        <f>[3]Output!C251</f>
        <v>0</v>
      </c>
      <c r="E191" s="8">
        <f>[3]Output!D251</f>
        <v>0</v>
      </c>
      <c r="F191" s="8">
        <f>[3]Output!E251</f>
        <v>0</v>
      </c>
      <c r="G191" s="22">
        <f t="shared" si="84"/>
        <v>0</v>
      </c>
      <c r="H191" s="22">
        <f t="shared" si="84"/>
        <v>0</v>
      </c>
      <c r="I191" s="250">
        <f t="shared" si="85"/>
        <v>0</v>
      </c>
      <c r="J191" s="36" t="e">
        <f t="shared" si="80"/>
        <v>#DIV/0!</v>
      </c>
      <c r="K191" s="36" t="e">
        <f t="shared" si="80"/>
        <v>#DIV/0!</v>
      </c>
      <c r="L191" s="357">
        <f>[3]Output!K251</f>
        <v>0</v>
      </c>
      <c r="M191" s="357">
        <f>[3]Output!L251</f>
        <v>0</v>
      </c>
      <c r="O191" s="5">
        <f>[4]Output!B251</f>
        <v>0</v>
      </c>
      <c r="P191" s="5">
        <f>[4]Output!C251</f>
        <v>0</v>
      </c>
      <c r="Q191" s="8">
        <f>[4]Output!D251</f>
        <v>0</v>
      </c>
      <c r="R191" s="8">
        <f>[4]Output!E251</f>
        <v>0</v>
      </c>
      <c r="S191" s="22">
        <f t="shared" si="86"/>
        <v>0</v>
      </c>
      <c r="T191" s="22">
        <f t="shared" si="86"/>
        <v>0</v>
      </c>
      <c r="U191" s="250">
        <f t="shared" si="87"/>
        <v>0</v>
      </c>
      <c r="V191" s="36" t="e">
        <f t="shared" si="81"/>
        <v>#DIV/0!</v>
      </c>
      <c r="W191" s="36" t="e">
        <f t="shared" si="81"/>
        <v>#DIV/0!</v>
      </c>
      <c r="X191" s="357">
        <f>[4]Output!K251</f>
        <v>0</v>
      </c>
      <c r="Y191" s="357">
        <f>[4]Output!L251</f>
        <v>0</v>
      </c>
      <c r="AA191" s="33">
        <v>21</v>
      </c>
      <c r="AC191" s="5">
        <f>[2]Output!B251</f>
        <v>0</v>
      </c>
      <c r="AD191" s="5">
        <f>[2]Output!C251</f>
        <v>0</v>
      </c>
      <c r="AE191" s="8">
        <f>[2]Output!D251</f>
        <v>0</v>
      </c>
      <c r="AF191" s="8">
        <f>[2]Output!E251</f>
        <v>0</v>
      </c>
      <c r="AG191" s="22">
        <f t="shared" si="88"/>
        <v>0</v>
      </c>
      <c r="AH191" s="22">
        <f t="shared" si="88"/>
        <v>0</v>
      </c>
      <c r="AI191" s="250">
        <f t="shared" si="89"/>
        <v>0</v>
      </c>
      <c r="AJ191" s="36" t="e">
        <f t="shared" si="82"/>
        <v>#DIV/0!</v>
      </c>
      <c r="AK191" s="36" t="e">
        <f t="shared" si="82"/>
        <v>#DIV/0!</v>
      </c>
      <c r="AL191" s="357">
        <f>[2]Output!K251</f>
        <v>0</v>
      </c>
      <c r="AM191" s="357">
        <f>[2]Output!L251</f>
        <v>0</v>
      </c>
      <c r="AO191" s="5">
        <f>[5]Output!B251</f>
        <v>0</v>
      </c>
      <c r="AP191" s="5">
        <f>[5]Output!C251</f>
        <v>0</v>
      </c>
      <c r="AQ191" s="8">
        <f>[5]Output!D251</f>
        <v>0</v>
      </c>
      <c r="AR191" s="8">
        <f>[5]Output!E251</f>
        <v>0</v>
      </c>
      <c r="AS191" s="22">
        <f t="shared" si="90"/>
        <v>0</v>
      </c>
      <c r="AT191" s="22">
        <f t="shared" si="90"/>
        <v>0</v>
      </c>
      <c r="AU191" s="250">
        <f t="shared" si="91"/>
        <v>0</v>
      </c>
      <c r="AV191" s="36" t="e">
        <f t="shared" si="83"/>
        <v>#DIV/0!</v>
      </c>
      <c r="AW191" s="36" t="e">
        <f t="shared" si="83"/>
        <v>#DIV/0!</v>
      </c>
      <c r="AX191" s="357">
        <f>[5]Output!K251</f>
        <v>0</v>
      </c>
      <c r="AY191" s="357">
        <f>[5]Output!L251</f>
        <v>0</v>
      </c>
      <c r="BE191" s="22"/>
      <c r="BF191" s="22"/>
      <c r="BG191" s="250"/>
      <c r="BH191" s="36"/>
      <c r="BI191" s="36"/>
    </row>
    <row r="192" spans="1:63" x14ac:dyDescent="0.25">
      <c r="A192" s="33">
        <v>22</v>
      </c>
      <c r="C192" s="5">
        <f>[3]Output!B252</f>
        <v>0</v>
      </c>
      <c r="D192" s="5">
        <f>[3]Output!C252</f>
        <v>0</v>
      </c>
      <c r="E192" s="8">
        <f>[3]Output!D252</f>
        <v>0</v>
      </c>
      <c r="F192" s="8">
        <f>[3]Output!E252</f>
        <v>0</v>
      </c>
      <c r="G192" s="22">
        <f t="shared" si="84"/>
        <v>0</v>
      </c>
      <c r="H192" s="22">
        <f t="shared" si="84"/>
        <v>0</v>
      </c>
      <c r="I192" s="250">
        <f t="shared" si="85"/>
        <v>0</v>
      </c>
      <c r="J192" s="36" t="e">
        <f t="shared" si="80"/>
        <v>#DIV/0!</v>
      </c>
      <c r="K192" s="36" t="e">
        <f t="shared" si="80"/>
        <v>#DIV/0!</v>
      </c>
      <c r="L192" s="357">
        <f>[3]Output!K252</f>
        <v>0</v>
      </c>
      <c r="M192" s="357">
        <f>[3]Output!L252</f>
        <v>0</v>
      </c>
      <c r="O192" s="5">
        <f>[4]Output!B252</f>
        <v>0</v>
      </c>
      <c r="P192" s="5">
        <f>[4]Output!C252</f>
        <v>0</v>
      </c>
      <c r="Q192" s="8">
        <f>[4]Output!D252</f>
        <v>0</v>
      </c>
      <c r="R192" s="8">
        <f>[4]Output!E252</f>
        <v>0</v>
      </c>
      <c r="S192" s="22">
        <f t="shared" si="86"/>
        <v>0</v>
      </c>
      <c r="T192" s="22">
        <f t="shared" si="86"/>
        <v>0</v>
      </c>
      <c r="U192" s="250">
        <f t="shared" si="87"/>
        <v>0</v>
      </c>
      <c r="V192" s="36" t="e">
        <f t="shared" si="81"/>
        <v>#DIV/0!</v>
      </c>
      <c r="W192" s="36" t="e">
        <f t="shared" si="81"/>
        <v>#DIV/0!</v>
      </c>
      <c r="X192" s="357">
        <f>[4]Output!K252</f>
        <v>0</v>
      </c>
      <c r="Y192" s="357">
        <f>[4]Output!L252</f>
        <v>0</v>
      </c>
      <c r="AA192" s="33">
        <v>22</v>
      </c>
      <c r="AC192" s="5">
        <f>[2]Output!B252</f>
        <v>0</v>
      </c>
      <c r="AD192" s="5">
        <f>[2]Output!C252</f>
        <v>0</v>
      </c>
      <c r="AE192" s="8">
        <f>[2]Output!D252</f>
        <v>0</v>
      </c>
      <c r="AF192" s="8">
        <f>[2]Output!E252</f>
        <v>0</v>
      </c>
      <c r="AG192" s="22">
        <f t="shared" si="88"/>
        <v>0</v>
      </c>
      <c r="AH192" s="22">
        <f t="shared" si="88"/>
        <v>0</v>
      </c>
      <c r="AI192" s="250">
        <f t="shared" si="89"/>
        <v>0</v>
      </c>
      <c r="AJ192" s="36" t="e">
        <f t="shared" si="82"/>
        <v>#DIV/0!</v>
      </c>
      <c r="AK192" s="36" t="e">
        <f t="shared" si="82"/>
        <v>#DIV/0!</v>
      </c>
      <c r="AL192" s="357">
        <f>[2]Output!K252</f>
        <v>0</v>
      </c>
      <c r="AM192" s="357">
        <f>[2]Output!L252</f>
        <v>0</v>
      </c>
      <c r="AO192" s="5">
        <f>[5]Output!B252</f>
        <v>0</v>
      </c>
      <c r="AP192" s="5">
        <f>[5]Output!C252</f>
        <v>0</v>
      </c>
      <c r="AQ192" s="8">
        <f>[5]Output!D252</f>
        <v>0</v>
      </c>
      <c r="AR192" s="8">
        <f>[5]Output!E252</f>
        <v>0</v>
      </c>
      <c r="AS192" s="22">
        <f t="shared" si="90"/>
        <v>0</v>
      </c>
      <c r="AT192" s="22">
        <f t="shared" si="90"/>
        <v>0</v>
      </c>
      <c r="AU192" s="250">
        <f t="shared" si="91"/>
        <v>0</v>
      </c>
      <c r="AV192" s="36" t="e">
        <f t="shared" si="83"/>
        <v>#DIV/0!</v>
      </c>
      <c r="AW192" s="36" t="e">
        <f t="shared" si="83"/>
        <v>#DIV/0!</v>
      </c>
      <c r="AX192" s="357">
        <f>[5]Output!K252</f>
        <v>0</v>
      </c>
      <c r="AY192" s="357">
        <f>[5]Output!L252</f>
        <v>0</v>
      </c>
      <c r="BE192" s="22"/>
      <c r="BF192" s="22"/>
      <c r="BG192" s="250"/>
      <c r="BH192" s="36"/>
      <c r="BI192" s="36"/>
    </row>
    <row r="193" spans="1:63" x14ac:dyDescent="0.25">
      <c r="A193" s="33">
        <v>23</v>
      </c>
      <c r="C193" s="15">
        <f>[3]Output!B253</f>
        <v>0</v>
      </c>
      <c r="D193" s="15">
        <f>[3]Output!C253</f>
        <v>0</v>
      </c>
      <c r="E193" s="16">
        <f>[3]Output!D253</f>
        <v>0</v>
      </c>
      <c r="F193" s="16">
        <f>[3]Output!E253</f>
        <v>0</v>
      </c>
      <c r="G193" s="22">
        <f t="shared" si="84"/>
        <v>0</v>
      </c>
      <c r="H193" s="22">
        <f t="shared" si="84"/>
        <v>0</v>
      </c>
      <c r="I193" s="250">
        <f t="shared" si="85"/>
        <v>0</v>
      </c>
      <c r="J193" s="36" t="e">
        <f t="shared" si="80"/>
        <v>#DIV/0!</v>
      </c>
      <c r="K193" s="36" t="e">
        <f t="shared" si="80"/>
        <v>#DIV/0!</v>
      </c>
      <c r="L193" s="362">
        <f>[3]Output!K253</f>
        <v>0</v>
      </c>
      <c r="M193" s="362">
        <f>[3]Output!L253</f>
        <v>0</v>
      </c>
      <c r="O193" s="15">
        <f>[4]Output!B253</f>
        <v>0</v>
      </c>
      <c r="P193" s="15">
        <f>[4]Output!C253</f>
        <v>0</v>
      </c>
      <c r="Q193" s="16">
        <f>[4]Output!D253</f>
        <v>0</v>
      </c>
      <c r="R193" s="16">
        <f>[4]Output!E253</f>
        <v>0</v>
      </c>
      <c r="S193" s="22">
        <f t="shared" si="86"/>
        <v>0</v>
      </c>
      <c r="T193" s="22">
        <f t="shared" si="86"/>
        <v>0</v>
      </c>
      <c r="U193" s="250">
        <f t="shared" si="87"/>
        <v>0</v>
      </c>
      <c r="V193" s="36" t="e">
        <f t="shared" si="81"/>
        <v>#DIV/0!</v>
      </c>
      <c r="W193" s="36" t="e">
        <f t="shared" si="81"/>
        <v>#DIV/0!</v>
      </c>
      <c r="X193" s="362">
        <f>[4]Output!K253</f>
        <v>0</v>
      </c>
      <c r="Y193" s="362">
        <f>[4]Output!L253</f>
        <v>0</v>
      </c>
      <c r="AA193" s="33">
        <v>23</v>
      </c>
      <c r="AC193" s="15">
        <f>[2]Output!B253</f>
        <v>0</v>
      </c>
      <c r="AD193" s="15">
        <f>[2]Output!C253</f>
        <v>0</v>
      </c>
      <c r="AE193" s="16">
        <f>[2]Output!D253</f>
        <v>0</v>
      </c>
      <c r="AF193" s="16">
        <f>[2]Output!E253</f>
        <v>0</v>
      </c>
      <c r="AG193" s="22">
        <f t="shared" si="88"/>
        <v>0</v>
      </c>
      <c r="AH193" s="22">
        <f t="shared" si="88"/>
        <v>0</v>
      </c>
      <c r="AI193" s="250">
        <f t="shared" si="89"/>
        <v>0</v>
      </c>
      <c r="AJ193" s="36" t="e">
        <f t="shared" si="82"/>
        <v>#DIV/0!</v>
      </c>
      <c r="AK193" s="36" t="e">
        <f t="shared" si="82"/>
        <v>#DIV/0!</v>
      </c>
      <c r="AL193" s="362">
        <f>[2]Output!K253</f>
        <v>0</v>
      </c>
      <c r="AM193" s="362">
        <f>[2]Output!L253</f>
        <v>0</v>
      </c>
      <c r="AO193" s="15">
        <f>[5]Output!B253</f>
        <v>0</v>
      </c>
      <c r="AP193" s="15">
        <f>[5]Output!C253</f>
        <v>0</v>
      </c>
      <c r="AQ193" s="16">
        <f>[5]Output!D253</f>
        <v>0</v>
      </c>
      <c r="AR193" s="16">
        <f>[5]Output!E253</f>
        <v>0</v>
      </c>
      <c r="AS193" s="22">
        <f t="shared" si="90"/>
        <v>0</v>
      </c>
      <c r="AT193" s="22">
        <f t="shared" si="90"/>
        <v>0</v>
      </c>
      <c r="AU193" s="250">
        <f t="shared" si="91"/>
        <v>0</v>
      </c>
      <c r="AV193" s="36" t="e">
        <f t="shared" si="83"/>
        <v>#DIV/0!</v>
      </c>
      <c r="AW193" s="36" t="e">
        <f t="shared" si="83"/>
        <v>#DIV/0!</v>
      </c>
      <c r="AX193" s="362">
        <f>[5]Output!K253</f>
        <v>0</v>
      </c>
      <c r="AY193" s="362">
        <f>[5]Output!L253</f>
        <v>0</v>
      </c>
      <c r="BA193" s="15"/>
      <c r="BB193" s="15"/>
      <c r="BC193" s="16"/>
      <c r="BD193" s="16"/>
      <c r="BE193" s="22"/>
      <c r="BF193" s="22"/>
      <c r="BG193" s="250"/>
      <c r="BH193" s="36"/>
      <c r="BI193" s="36"/>
      <c r="BJ193" s="17"/>
      <c r="BK193" s="17"/>
    </row>
    <row r="194" spans="1:63" x14ac:dyDescent="0.25">
      <c r="A194" s="33">
        <v>24</v>
      </c>
      <c r="C194" s="7">
        <f>[3]Output!B254</f>
        <v>0</v>
      </c>
      <c r="D194" s="7">
        <f>[3]Output!C254</f>
        <v>0</v>
      </c>
      <c r="E194" s="9">
        <f>[3]Output!D254</f>
        <v>0</v>
      </c>
      <c r="F194" s="9">
        <f>[3]Output!E254</f>
        <v>0</v>
      </c>
      <c r="G194" s="24">
        <f t="shared" si="84"/>
        <v>0</v>
      </c>
      <c r="H194" s="24">
        <f t="shared" si="84"/>
        <v>0</v>
      </c>
      <c r="I194" s="252">
        <f t="shared" si="85"/>
        <v>0</v>
      </c>
      <c r="J194" s="38" t="e">
        <f t="shared" si="80"/>
        <v>#DIV/0!</v>
      </c>
      <c r="K194" s="38" t="e">
        <f t="shared" si="80"/>
        <v>#DIV/0!</v>
      </c>
      <c r="L194" s="360">
        <f>[3]Output!K254</f>
        <v>0</v>
      </c>
      <c r="M194" s="360">
        <f>[3]Output!L254</f>
        <v>0</v>
      </c>
      <c r="O194" s="7">
        <f>[4]Output!B254</f>
        <v>0</v>
      </c>
      <c r="P194" s="7">
        <f>[4]Output!C254</f>
        <v>0</v>
      </c>
      <c r="Q194" s="9">
        <f>[4]Output!D254</f>
        <v>0</v>
      </c>
      <c r="R194" s="9">
        <f>[4]Output!E254</f>
        <v>0</v>
      </c>
      <c r="S194" s="24">
        <f t="shared" si="86"/>
        <v>0</v>
      </c>
      <c r="T194" s="24">
        <f t="shared" si="86"/>
        <v>0</v>
      </c>
      <c r="U194" s="252">
        <f t="shared" si="87"/>
        <v>0</v>
      </c>
      <c r="V194" s="38" t="e">
        <f t="shared" si="81"/>
        <v>#DIV/0!</v>
      </c>
      <c r="W194" s="38" t="e">
        <f t="shared" si="81"/>
        <v>#DIV/0!</v>
      </c>
      <c r="X194" s="360">
        <f>[4]Output!K254</f>
        <v>0</v>
      </c>
      <c r="Y194" s="360">
        <f>[4]Output!L254</f>
        <v>0</v>
      </c>
      <c r="AA194" s="33">
        <v>24</v>
      </c>
      <c r="AC194" s="7">
        <f>[2]Output!B254</f>
        <v>0</v>
      </c>
      <c r="AD194" s="7">
        <f>[2]Output!C254</f>
        <v>0</v>
      </c>
      <c r="AE194" s="9">
        <f>[2]Output!D254</f>
        <v>0</v>
      </c>
      <c r="AF194" s="9">
        <f>[2]Output!E254</f>
        <v>0</v>
      </c>
      <c r="AG194" s="24">
        <f t="shared" si="88"/>
        <v>0</v>
      </c>
      <c r="AH194" s="24">
        <f t="shared" si="88"/>
        <v>0</v>
      </c>
      <c r="AI194" s="252">
        <f t="shared" si="89"/>
        <v>0</v>
      </c>
      <c r="AJ194" s="38" t="e">
        <f t="shared" si="82"/>
        <v>#DIV/0!</v>
      </c>
      <c r="AK194" s="38" t="e">
        <f t="shared" si="82"/>
        <v>#DIV/0!</v>
      </c>
      <c r="AL194" s="360">
        <f>[2]Output!K254</f>
        <v>0</v>
      </c>
      <c r="AM194" s="360">
        <f>[2]Output!L254</f>
        <v>0</v>
      </c>
      <c r="AO194" s="7">
        <f>[5]Output!B254</f>
        <v>0</v>
      </c>
      <c r="AP194" s="7">
        <f>[5]Output!C254</f>
        <v>0</v>
      </c>
      <c r="AQ194" s="9">
        <f>[5]Output!D254</f>
        <v>0</v>
      </c>
      <c r="AR194" s="9">
        <f>[5]Output!E254</f>
        <v>0</v>
      </c>
      <c r="AS194" s="24">
        <f t="shared" si="90"/>
        <v>0</v>
      </c>
      <c r="AT194" s="24">
        <f t="shared" si="90"/>
        <v>0</v>
      </c>
      <c r="AU194" s="252">
        <f t="shared" si="91"/>
        <v>0</v>
      </c>
      <c r="AV194" s="38" t="e">
        <f t="shared" si="83"/>
        <v>#DIV/0!</v>
      </c>
      <c r="AW194" s="38" t="e">
        <f t="shared" si="83"/>
        <v>#DIV/0!</v>
      </c>
      <c r="AX194" s="360">
        <f>[5]Output!K254</f>
        <v>0</v>
      </c>
      <c r="AY194" s="360">
        <f>[5]Output!L254</f>
        <v>0</v>
      </c>
      <c r="BA194" s="7"/>
      <c r="BB194" s="7"/>
      <c r="BC194" s="9"/>
      <c r="BD194" s="9"/>
      <c r="BE194" s="24"/>
      <c r="BF194" s="24"/>
      <c r="BG194" s="252"/>
      <c r="BH194" s="38"/>
      <c r="BI194" s="38"/>
      <c r="BJ194" s="13"/>
      <c r="BK194" s="13"/>
    </row>
    <row r="195" spans="1:63" x14ac:dyDescent="0.25">
      <c r="A195" s="347" t="s">
        <v>7</v>
      </c>
      <c r="C195" s="5">
        <f t="shared" ref="C195:I195" si="92">SUM(C171:C194)</f>
        <v>0</v>
      </c>
      <c r="D195" s="5">
        <f t="shared" si="92"/>
        <v>0</v>
      </c>
      <c r="E195" s="8">
        <f t="shared" si="92"/>
        <v>0</v>
      </c>
      <c r="F195" s="8">
        <f t="shared" si="92"/>
        <v>0</v>
      </c>
      <c r="G195" s="22">
        <f t="shared" si="92"/>
        <v>0</v>
      </c>
      <c r="H195" s="22">
        <f t="shared" si="92"/>
        <v>0</v>
      </c>
      <c r="I195" s="250">
        <f t="shared" si="92"/>
        <v>0</v>
      </c>
      <c r="J195" s="36" t="e">
        <f t="shared" si="80"/>
        <v>#DIV/0!</v>
      </c>
      <c r="K195" s="36" t="e">
        <f t="shared" si="80"/>
        <v>#DIV/0!</v>
      </c>
      <c r="L195" s="357">
        <f>MAX(L171:L194)</f>
        <v>0</v>
      </c>
      <c r="M195" s="357">
        <f>MAX(M171:M194)</f>
        <v>0</v>
      </c>
      <c r="O195" s="5">
        <f t="shared" ref="O195:U195" si="93">SUM(O171:O194)</f>
        <v>0</v>
      </c>
      <c r="P195" s="5">
        <f t="shared" si="93"/>
        <v>0</v>
      </c>
      <c r="Q195" s="8">
        <f t="shared" si="93"/>
        <v>0</v>
      </c>
      <c r="R195" s="8">
        <f t="shared" si="93"/>
        <v>0</v>
      </c>
      <c r="S195" s="22">
        <f t="shared" si="93"/>
        <v>0</v>
      </c>
      <c r="T195" s="22">
        <f t="shared" si="93"/>
        <v>0</v>
      </c>
      <c r="U195" s="250">
        <f t="shared" si="93"/>
        <v>0</v>
      </c>
      <c r="V195" s="36" t="e">
        <f t="shared" si="81"/>
        <v>#DIV/0!</v>
      </c>
      <c r="W195" s="36" t="e">
        <f t="shared" si="81"/>
        <v>#DIV/0!</v>
      </c>
      <c r="X195" s="357">
        <f>MAX(X171:X194)</f>
        <v>0</v>
      </c>
      <c r="Y195" s="357">
        <f>MAX(Y171:Y194)</f>
        <v>0</v>
      </c>
      <c r="AA195" s="347" t="s">
        <v>7</v>
      </c>
      <c r="AC195" s="5">
        <f t="shared" ref="AC195:AI195" si="94">SUM(AC171:AC194)</f>
        <v>0</v>
      </c>
      <c r="AD195" s="5">
        <f t="shared" si="94"/>
        <v>0</v>
      </c>
      <c r="AE195" s="8">
        <f t="shared" si="94"/>
        <v>0</v>
      </c>
      <c r="AF195" s="8">
        <f t="shared" si="94"/>
        <v>0</v>
      </c>
      <c r="AG195" s="22">
        <f t="shared" si="94"/>
        <v>0</v>
      </c>
      <c r="AH195" s="22">
        <f t="shared" si="94"/>
        <v>0</v>
      </c>
      <c r="AI195" s="250">
        <f t="shared" si="94"/>
        <v>0</v>
      </c>
      <c r="AJ195" s="36" t="e">
        <f t="shared" si="82"/>
        <v>#DIV/0!</v>
      </c>
      <c r="AK195" s="36" t="e">
        <f t="shared" si="82"/>
        <v>#DIV/0!</v>
      </c>
      <c r="AL195" s="357">
        <f>MAX(AL171:AL194)</f>
        <v>0</v>
      </c>
      <c r="AM195" s="357">
        <f>MAX(AM171:AM194)</f>
        <v>0</v>
      </c>
      <c r="AO195" s="5">
        <f t="shared" ref="AO195:AU195" si="95">SUM(AO171:AO194)</f>
        <v>0</v>
      </c>
      <c r="AP195" s="5">
        <f t="shared" si="95"/>
        <v>0</v>
      </c>
      <c r="AQ195" s="8">
        <f t="shared" si="95"/>
        <v>0</v>
      </c>
      <c r="AR195" s="8">
        <f t="shared" si="95"/>
        <v>0</v>
      </c>
      <c r="AS195" s="22">
        <f t="shared" si="95"/>
        <v>0</v>
      </c>
      <c r="AT195" s="22">
        <f t="shared" si="95"/>
        <v>0</v>
      </c>
      <c r="AU195" s="250">
        <f t="shared" si="95"/>
        <v>0</v>
      </c>
      <c r="AV195" s="36" t="e">
        <f t="shared" si="83"/>
        <v>#DIV/0!</v>
      </c>
      <c r="AW195" s="36" t="e">
        <f t="shared" si="83"/>
        <v>#DIV/0!</v>
      </c>
      <c r="AX195" s="357">
        <f>MAX(AX171:AX194)</f>
        <v>0</v>
      </c>
      <c r="AY195" s="357">
        <f>MAX(AY171:AY194)</f>
        <v>0</v>
      </c>
      <c r="BE195" s="22"/>
      <c r="BF195" s="22"/>
      <c r="BG195" s="250"/>
      <c r="BH195" s="36"/>
      <c r="BI195" s="36"/>
    </row>
    <row r="196" spans="1:63" x14ac:dyDescent="0.25">
      <c r="C196" s="248"/>
      <c r="D196" s="248"/>
      <c r="E196" s="247"/>
      <c r="F196" s="28"/>
      <c r="G196" s="28"/>
      <c r="H196" s="28"/>
      <c r="I196" s="29">
        <f>C196+D196</f>
        <v>0</v>
      </c>
      <c r="J196" s="29"/>
      <c r="K196" s="29"/>
      <c r="L196" s="354"/>
      <c r="M196" s="354"/>
      <c r="O196" s="248"/>
      <c r="P196" s="248"/>
      <c r="Q196" s="247"/>
      <c r="R196" s="28"/>
      <c r="S196" s="28"/>
      <c r="T196" s="28"/>
      <c r="U196" s="29">
        <f>O196+P196</f>
        <v>0</v>
      </c>
      <c r="V196" s="29"/>
      <c r="W196" s="29"/>
      <c r="X196" s="354"/>
      <c r="Y196" s="354"/>
      <c r="AC196" s="248"/>
      <c r="AD196" s="248"/>
      <c r="AE196" s="247" t="s">
        <v>128</v>
      </c>
      <c r="AF196" s="28"/>
      <c r="AG196" s="28"/>
      <c r="AH196" s="28"/>
      <c r="AI196" s="29">
        <f>AC196+AD196</f>
        <v>0</v>
      </c>
      <c r="AJ196" s="29"/>
      <c r="AK196" s="29"/>
      <c r="AL196" s="354"/>
      <c r="AM196" s="354"/>
      <c r="AO196" s="248"/>
      <c r="AP196" s="248"/>
      <c r="AQ196" s="247"/>
      <c r="AR196" s="28"/>
      <c r="AS196" s="28"/>
      <c r="AT196" s="28"/>
      <c r="AU196" s="29"/>
      <c r="AV196" s="29"/>
      <c r="AW196" s="29"/>
      <c r="AX196" s="354"/>
      <c r="AY196" s="354"/>
      <c r="BA196" s="248"/>
      <c r="BB196" s="248"/>
      <c r="BC196" s="247"/>
      <c r="BD196" s="28"/>
      <c r="BE196" s="28"/>
      <c r="BF196" s="28"/>
      <c r="BG196" s="29"/>
      <c r="BH196" s="29"/>
      <c r="BI196" s="29"/>
      <c r="BJ196" s="30"/>
      <c r="BK196" s="30"/>
    </row>
    <row r="197" spans="1:63" x14ac:dyDescent="0.25">
      <c r="C197" s="27"/>
      <c r="D197" s="27"/>
      <c r="E197" s="28"/>
      <c r="F197" s="28"/>
      <c r="G197" s="28"/>
      <c r="H197" s="28"/>
      <c r="I197" s="29"/>
      <c r="J197" s="29"/>
      <c r="K197" s="29"/>
      <c r="L197" s="354"/>
      <c r="M197" s="354"/>
      <c r="O197" s="27"/>
      <c r="P197" s="27"/>
      <c r="Q197" s="28"/>
      <c r="R197" s="28"/>
      <c r="S197" s="28"/>
      <c r="T197" s="28"/>
      <c r="U197" s="29"/>
      <c r="V197" s="29"/>
      <c r="W197" s="29"/>
      <c r="X197" s="354"/>
      <c r="Y197" s="354"/>
      <c r="AC197" s="27"/>
      <c r="AD197" s="27"/>
      <c r="AE197" s="28"/>
      <c r="AF197" s="28"/>
      <c r="AG197" s="28"/>
      <c r="AH197" s="28"/>
      <c r="AI197" s="29"/>
      <c r="AJ197" s="29"/>
      <c r="AK197" s="29"/>
      <c r="AL197" s="354"/>
      <c r="AM197" s="354"/>
      <c r="AO197" s="27"/>
      <c r="AP197" s="27"/>
      <c r="AQ197" s="28"/>
      <c r="AR197" s="28"/>
      <c r="AS197" s="28"/>
      <c r="AT197" s="28"/>
      <c r="AU197" s="29"/>
      <c r="AV197" s="29"/>
      <c r="AW197" s="29"/>
      <c r="AX197" s="354"/>
      <c r="AY197" s="354"/>
      <c r="BA197" s="27"/>
      <c r="BB197" s="27"/>
      <c r="BC197" s="28"/>
      <c r="BD197" s="28"/>
      <c r="BE197" s="28"/>
      <c r="BF197" s="28"/>
      <c r="BG197" s="29"/>
      <c r="BH197" s="29"/>
      <c r="BI197" s="29"/>
      <c r="BJ197" s="30"/>
      <c r="BK197" s="30"/>
    </row>
    <row r="198" spans="1:63" ht="18" x14ac:dyDescent="0.25">
      <c r="A198" s="32" t="s">
        <v>0</v>
      </c>
      <c r="C198" s="18">
        <v>7</v>
      </c>
      <c r="D198" s="370">
        <f>[2]Output!$B$271</f>
        <v>0</v>
      </c>
      <c r="E198" s="370"/>
      <c r="F198" s="370"/>
      <c r="G198" s="370"/>
      <c r="H198" s="370"/>
      <c r="I198" s="370"/>
      <c r="J198" s="370"/>
      <c r="K198" s="370"/>
      <c r="L198" s="370"/>
      <c r="M198" s="370"/>
      <c r="O198" s="18">
        <f>C198</f>
        <v>7</v>
      </c>
      <c r="P198" s="367">
        <f>D198</f>
        <v>0</v>
      </c>
      <c r="Q198" s="367"/>
      <c r="R198" s="367"/>
      <c r="S198" s="367"/>
      <c r="T198" s="367"/>
      <c r="U198" s="367"/>
      <c r="V198" s="367"/>
      <c r="W198" s="367"/>
      <c r="X198" s="367"/>
      <c r="Y198" s="367"/>
      <c r="AA198" s="32" t="s">
        <v>0</v>
      </c>
      <c r="AC198" s="14">
        <f>O198</f>
        <v>7</v>
      </c>
      <c r="AD198" s="367">
        <f>P198</f>
        <v>0</v>
      </c>
      <c r="AE198" s="367"/>
      <c r="AF198" s="367"/>
      <c r="AG198" s="367"/>
      <c r="AH198" s="367"/>
      <c r="AI198" s="367"/>
      <c r="AJ198" s="367"/>
      <c r="AK198" s="367"/>
      <c r="AL198" s="367"/>
      <c r="AM198" s="367"/>
      <c r="AO198" s="14">
        <f>AC198</f>
        <v>7</v>
      </c>
      <c r="AP198" s="367">
        <f>AD198</f>
        <v>0</v>
      </c>
      <c r="AQ198" s="367"/>
      <c r="AR198" s="367"/>
      <c r="AS198" s="367"/>
      <c r="AT198" s="367"/>
      <c r="AU198" s="367"/>
      <c r="AV198" s="367"/>
      <c r="AW198" s="367"/>
      <c r="AX198" s="367"/>
      <c r="AY198" s="367"/>
      <c r="BA198" s="14"/>
      <c r="BB198" s="367"/>
      <c r="BC198" s="367"/>
      <c r="BD198" s="367"/>
      <c r="BE198" s="367"/>
      <c r="BF198" s="367"/>
      <c r="BG198" s="367"/>
      <c r="BH198" s="367"/>
      <c r="BI198" s="367"/>
      <c r="BJ198" s="367"/>
      <c r="BK198" s="367"/>
    </row>
    <row r="199" spans="1:63" ht="15.75" thickBot="1" x14ac:dyDescent="0.3">
      <c r="C199" s="371" t="s">
        <v>1</v>
      </c>
      <c r="D199" s="372"/>
      <c r="E199" s="372"/>
      <c r="F199" s="372"/>
      <c r="G199" s="372"/>
      <c r="H199" s="372"/>
      <c r="I199" s="372"/>
      <c r="J199" s="372"/>
      <c r="K199" s="373"/>
      <c r="L199" s="385" t="s">
        <v>159</v>
      </c>
      <c r="M199" s="386"/>
      <c r="O199" s="371" t="s">
        <v>1</v>
      </c>
      <c r="P199" s="372"/>
      <c r="Q199" s="372"/>
      <c r="R199" s="372"/>
      <c r="S199" s="372"/>
      <c r="T199" s="372"/>
      <c r="U199" s="372"/>
      <c r="V199" s="372"/>
      <c r="W199" s="373"/>
      <c r="X199" s="385" t="s">
        <v>159</v>
      </c>
      <c r="Y199" s="386"/>
      <c r="AC199" s="371" t="s">
        <v>1</v>
      </c>
      <c r="AD199" s="372"/>
      <c r="AE199" s="372"/>
      <c r="AF199" s="372"/>
      <c r="AG199" s="372"/>
      <c r="AH199" s="372"/>
      <c r="AI199" s="372"/>
      <c r="AJ199" s="372"/>
      <c r="AK199" s="373"/>
      <c r="AL199" s="385" t="s">
        <v>159</v>
      </c>
      <c r="AM199" s="386"/>
      <c r="AO199" s="371" t="s">
        <v>1</v>
      </c>
      <c r="AP199" s="372"/>
      <c r="AQ199" s="372"/>
      <c r="AR199" s="372"/>
      <c r="AS199" s="372"/>
      <c r="AT199" s="372"/>
      <c r="AU199" s="372"/>
      <c r="AV199" s="372"/>
      <c r="AW199" s="373"/>
      <c r="AX199" s="385" t="s">
        <v>159</v>
      </c>
      <c r="AY199" s="386"/>
      <c r="BA199" s="371"/>
      <c r="BB199" s="372"/>
      <c r="BC199" s="372"/>
      <c r="BD199" s="372"/>
      <c r="BE199" s="372"/>
      <c r="BF199" s="372"/>
      <c r="BG199" s="372"/>
      <c r="BH199" s="372"/>
      <c r="BI199" s="373"/>
      <c r="BJ199" s="376"/>
      <c r="BK199" s="377"/>
    </row>
    <row r="200" spans="1:63" ht="15" customHeight="1" x14ac:dyDescent="0.25">
      <c r="A200" s="347" t="s">
        <v>9</v>
      </c>
      <c r="C200" s="378" t="s">
        <v>12</v>
      </c>
      <c r="D200" s="378"/>
      <c r="E200" s="374" t="s">
        <v>11</v>
      </c>
      <c r="F200" s="374"/>
      <c r="G200" s="366" t="s">
        <v>3</v>
      </c>
      <c r="H200" s="366"/>
      <c r="I200" s="366"/>
      <c r="J200" s="374" t="s">
        <v>11</v>
      </c>
      <c r="K200" s="374"/>
      <c r="L200" s="374"/>
      <c r="M200" s="374"/>
      <c r="O200" s="378" t="s">
        <v>12</v>
      </c>
      <c r="P200" s="378"/>
      <c r="Q200" s="374" t="s">
        <v>11</v>
      </c>
      <c r="R200" s="374"/>
      <c r="S200" s="366" t="s">
        <v>3</v>
      </c>
      <c r="T200" s="366"/>
      <c r="U200" s="366"/>
      <c r="V200" s="374" t="s">
        <v>11</v>
      </c>
      <c r="W200" s="374"/>
      <c r="X200" s="374"/>
      <c r="Y200" s="374"/>
      <c r="AA200" s="347" t="s">
        <v>9</v>
      </c>
      <c r="AC200" s="378" t="s">
        <v>12</v>
      </c>
      <c r="AD200" s="378"/>
      <c r="AE200" s="374" t="s">
        <v>11</v>
      </c>
      <c r="AF200" s="374"/>
      <c r="AG200" s="366" t="s">
        <v>3</v>
      </c>
      <c r="AH200" s="366"/>
      <c r="AI200" s="366"/>
      <c r="AJ200" s="374" t="s">
        <v>11</v>
      </c>
      <c r="AK200" s="374"/>
      <c r="AL200" s="374"/>
      <c r="AM200" s="374"/>
      <c r="AO200" s="378" t="s">
        <v>12</v>
      </c>
      <c r="AP200" s="378"/>
      <c r="AQ200" s="374" t="s">
        <v>11</v>
      </c>
      <c r="AR200" s="374"/>
      <c r="AS200" s="366" t="s">
        <v>3</v>
      </c>
      <c r="AT200" s="366"/>
      <c r="AU200" s="366"/>
      <c r="AV200" s="374" t="s">
        <v>11</v>
      </c>
      <c r="AW200" s="374"/>
      <c r="AX200" s="374"/>
      <c r="AY200" s="374"/>
      <c r="BA200" s="378"/>
      <c r="BB200" s="378"/>
      <c r="BC200" s="374"/>
      <c r="BD200" s="374"/>
      <c r="BE200" s="366"/>
      <c r="BF200" s="366"/>
      <c r="BG200" s="366"/>
      <c r="BH200" s="374"/>
      <c r="BI200" s="374"/>
      <c r="BJ200" s="374"/>
      <c r="BK200" s="374"/>
    </row>
    <row r="201" spans="1:63" x14ac:dyDescent="0.25">
      <c r="A201" s="3" t="s">
        <v>10</v>
      </c>
      <c r="C201" s="379" t="s">
        <v>2</v>
      </c>
      <c r="D201" s="379"/>
      <c r="E201" s="380" t="s">
        <v>2</v>
      </c>
      <c r="F201" s="380"/>
      <c r="G201" s="365" t="s">
        <v>2</v>
      </c>
      <c r="H201" s="365"/>
      <c r="I201" s="365"/>
      <c r="J201" s="375" t="s">
        <v>13</v>
      </c>
      <c r="K201" s="375"/>
      <c r="L201" s="355"/>
      <c r="M201" s="355"/>
      <c r="O201" s="379" t="s">
        <v>2</v>
      </c>
      <c r="P201" s="379"/>
      <c r="Q201" s="380" t="s">
        <v>2</v>
      </c>
      <c r="R201" s="380"/>
      <c r="S201" s="365" t="s">
        <v>2</v>
      </c>
      <c r="T201" s="365"/>
      <c r="U201" s="365"/>
      <c r="V201" s="375" t="s">
        <v>13</v>
      </c>
      <c r="W201" s="375"/>
      <c r="X201" s="355"/>
      <c r="Y201" s="355"/>
      <c r="AA201" s="3" t="s">
        <v>10</v>
      </c>
      <c r="AC201" s="379" t="s">
        <v>2</v>
      </c>
      <c r="AD201" s="379"/>
      <c r="AE201" s="380" t="s">
        <v>2</v>
      </c>
      <c r="AF201" s="380"/>
      <c r="AG201" s="365" t="s">
        <v>2</v>
      </c>
      <c r="AH201" s="365"/>
      <c r="AI201" s="365"/>
      <c r="AJ201" s="375" t="s">
        <v>13</v>
      </c>
      <c r="AK201" s="375"/>
      <c r="AL201" s="355"/>
      <c r="AM201" s="355"/>
      <c r="AO201" s="379" t="s">
        <v>2</v>
      </c>
      <c r="AP201" s="379"/>
      <c r="AQ201" s="380" t="s">
        <v>2</v>
      </c>
      <c r="AR201" s="380"/>
      <c r="AS201" s="365" t="s">
        <v>2</v>
      </c>
      <c r="AT201" s="365"/>
      <c r="AU201" s="365"/>
      <c r="AV201" s="375" t="s">
        <v>13</v>
      </c>
      <c r="AW201" s="375"/>
      <c r="AX201" s="355"/>
      <c r="AY201" s="355"/>
      <c r="BA201" s="379"/>
      <c r="BB201" s="379"/>
      <c r="BC201" s="380"/>
      <c r="BD201" s="380"/>
      <c r="BE201" s="365"/>
      <c r="BF201" s="365"/>
      <c r="BG201" s="365"/>
      <c r="BH201" s="375"/>
      <c r="BI201" s="375"/>
      <c r="BJ201" s="11"/>
      <c r="BK201" s="11"/>
    </row>
    <row r="202" spans="1:63" x14ac:dyDescent="0.25">
      <c r="A202" s="1" t="s">
        <v>8</v>
      </c>
      <c r="C202" s="6" t="s">
        <v>4</v>
      </c>
      <c r="D202" s="6" t="s">
        <v>5</v>
      </c>
      <c r="E202" s="4" t="s">
        <v>4</v>
      </c>
      <c r="F202" s="4" t="s">
        <v>5</v>
      </c>
      <c r="G202" s="249" t="s">
        <v>4</v>
      </c>
      <c r="H202" s="249" t="s">
        <v>5</v>
      </c>
      <c r="I202" s="35" t="s">
        <v>2</v>
      </c>
      <c r="J202" s="12" t="s">
        <v>4</v>
      </c>
      <c r="K202" s="12" t="s">
        <v>5</v>
      </c>
      <c r="L202" s="356" t="s">
        <v>4</v>
      </c>
      <c r="M202" s="356" t="s">
        <v>5</v>
      </c>
      <c r="O202" s="6" t="s">
        <v>4</v>
      </c>
      <c r="P202" s="6" t="s">
        <v>5</v>
      </c>
      <c r="Q202" s="4" t="s">
        <v>4</v>
      </c>
      <c r="R202" s="4" t="s">
        <v>5</v>
      </c>
      <c r="S202" s="249" t="s">
        <v>4</v>
      </c>
      <c r="T202" s="249" t="s">
        <v>5</v>
      </c>
      <c r="U202" s="35" t="s">
        <v>2</v>
      </c>
      <c r="V202" s="12" t="s">
        <v>4</v>
      </c>
      <c r="W202" s="12" t="s">
        <v>5</v>
      </c>
      <c r="X202" s="356" t="s">
        <v>4</v>
      </c>
      <c r="Y202" s="356" t="s">
        <v>5</v>
      </c>
      <c r="AA202" s="1" t="s">
        <v>8</v>
      </c>
      <c r="AC202" s="6" t="s">
        <v>4</v>
      </c>
      <c r="AD202" s="6" t="s">
        <v>5</v>
      </c>
      <c r="AE202" s="4" t="s">
        <v>4</v>
      </c>
      <c r="AF202" s="4" t="s">
        <v>5</v>
      </c>
      <c r="AG202" s="249" t="s">
        <v>4</v>
      </c>
      <c r="AH202" s="249" t="s">
        <v>5</v>
      </c>
      <c r="AI202" s="35" t="s">
        <v>2</v>
      </c>
      <c r="AJ202" s="12" t="s">
        <v>4</v>
      </c>
      <c r="AK202" s="12" t="s">
        <v>5</v>
      </c>
      <c r="AL202" s="356" t="s">
        <v>4</v>
      </c>
      <c r="AM202" s="356" t="s">
        <v>5</v>
      </c>
      <c r="AO202" s="6" t="s">
        <v>4</v>
      </c>
      <c r="AP202" s="6" t="s">
        <v>5</v>
      </c>
      <c r="AQ202" s="4" t="s">
        <v>4</v>
      </c>
      <c r="AR202" s="4" t="s">
        <v>5</v>
      </c>
      <c r="AS202" s="249" t="s">
        <v>4</v>
      </c>
      <c r="AT202" s="249" t="s">
        <v>5</v>
      </c>
      <c r="AU202" s="35" t="s">
        <v>2</v>
      </c>
      <c r="AV202" s="12" t="s">
        <v>4</v>
      </c>
      <c r="AW202" s="12" t="s">
        <v>5</v>
      </c>
      <c r="AX202" s="356" t="s">
        <v>4</v>
      </c>
      <c r="AY202" s="356" t="s">
        <v>5</v>
      </c>
      <c r="BA202" s="6"/>
      <c r="BB202" s="6"/>
      <c r="BC202" s="4"/>
      <c r="BD202" s="4"/>
      <c r="BE202" s="249"/>
      <c r="BF202" s="249"/>
      <c r="BG202" s="35"/>
      <c r="BH202" s="12"/>
      <c r="BI202" s="12"/>
      <c r="BJ202" s="12"/>
      <c r="BK202" s="12"/>
    </row>
    <row r="203" spans="1:63" x14ac:dyDescent="0.25">
      <c r="A203" s="33">
        <v>1</v>
      </c>
      <c r="C203" s="5">
        <f>[3]Output!B276</f>
        <v>0</v>
      </c>
      <c r="D203" s="5">
        <f>[3]Output!C276</f>
        <v>0</v>
      </c>
      <c r="E203" s="8">
        <f>[3]Output!D276</f>
        <v>0</v>
      </c>
      <c r="F203" s="8">
        <f>[3]Output!E276</f>
        <v>0</v>
      </c>
      <c r="G203" s="22">
        <f>C203+E203</f>
        <v>0</v>
      </c>
      <c r="H203" s="22">
        <f>D203+F203</f>
        <v>0</v>
      </c>
      <c r="I203" s="250">
        <f>H203+G203</f>
        <v>0</v>
      </c>
      <c r="J203" s="36" t="e">
        <f t="shared" ref="J203:K227" si="96">E203/(C203+E203)</f>
        <v>#DIV/0!</v>
      </c>
      <c r="K203" s="36" t="e">
        <f t="shared" si="96"/>
        <v>#DIV/0!</v>
      </c>
      <c r="L203" s="357">
        <f>[3]Output!K276</f>
        <v>0</v>
      </c>
      <c r="M203" s="357">
        <f>[3]Output!L276</f>
        <v>0</v>
      </c>
      <c r="O203" s="5">
        <f>[4]Output!B276</f>
        <v>0</v>
      </c>
      <c r="P203" s="5">
        <f>[4]Output!C276</f>
        <v>0</v>
      </c>
      <c r="Q203" s="8">
        <f>[4]Output!D276</f>
        <v>0</v>
      </c>
      <c r="R203" s="8">
        <f>[4]Output!E276</f>
        <v>0</v>
      </c>
      <c r="S203" s="22">
        <f>O203+Q203</f>
        <v>0</v>
      </c>
      <c r="T203" s="22">
        <f>P203+R203</f>
        <v>0</v>
      </c>
      <c r="U203" s="250">
        <f>T203+S203</f>
        <v>0</v>
      </c>
      <c r="V203" s="36" t="e">
        <f t="shared" ref="V203:W227" si="97">Q203/(O203+Q203)</f>
        <v>#DIV/0!</v>
      </c>
      <c r="W203" s="36" t="e">
        <f t="shared" si="97"/>
        <v>#DIV/0!</v>
      </c>
      <c r="X203" s="357">
        <f>[4]Output!K276</f>
        <v>0</v>
      </c>
      <c r="Y203" s="357">
        <f>[4]Output!L276</f>
        <v>0</v>
      </c>
      <c r="AA203" s="33">
        <v>1</v>
      </c>
      <c r="AC203" s="5">
        <f>[2]Output!B276</f>
        <v>0</v>
      </c>
      <c r="AD203" s="5">
        <f>[2]Output!C276</f>
        <v>0</v>
      </c>
      <c r="AE203" s="8">
        <f>[2]Output!D276</f>
        <v>0</v>
      </c>
      <c r="AF203" s="8">
        <f>[2]Output!E276</f>
        <v>0</v>
      </c>
      <c r="AG203" s="22">
        <f>AC203+AE203</f>
        <v>0</v>
      </c>
      <c r="AH203" s="22">
        <f>AD203+AF203</f>
        <v>0</v>
      </c>
      <c r="AI203" s="250">
        <f>AH203+AG203</f>
        <v>0</v>
      </c>
      <c r="AJ203" s="36" t="e">
        <f t="shared" ref="AJ203:AK227" si="98">AE203/(AC203+AE203)</f>
        <v>#DIV/0!</v>
      </c>
      <c r="AK203" s="36" t="e">
        <f t="shared" si="98"/>
        <v>#DIV/0!</v>
      </c>
      <c r="AL203" s="357">
        <f>[2]Output!K276</f>
        <v>0</v>
      </c>
      <c r="AM203" s="357">
        <f>[2]Output!L276</f>
        <v>0</v>
      </c>
      <c r="AO203" s="5">
        <f>[5]Output!B276</f>
        <v>0</v>
      </c>
      <c r="AP203" s="5">
        <f>[5]Output!C276</f>
        <v>0</v>
      </c>
      <c r="AQ203" s="8">
        <f>[5]Output!D276</f>
        <v>0</v>
      </c>
      <c r="AR203" s="8">
        <f>[5]Output!E276</f>
        <v>0</v>
      </c>
      <c r="AS203" s="22">
        <f>AO203+AQ203</f>
        <v>0</v>
      </c>
      <c r="AT203" s="22">
        <f>AP203+AR203</f>
        <v>0</v>
      </c>
      <c r="AU203" s="250">
        <f>AT203+AS203</f>
        <v>0</v>
      </c>
      <c r="AV203" s="36" t="e">
        <f t="shared" ref="AV203:AW227" si="99">AQ203/(AO203+AQ203)</f>
        <v>#DIV/0!</v>
      </c>
      <c r="AW203" s="36" t="e">
        <f t="shared" si="99"/>
        <v>#DIV/0!</v>
      </c>
      <c r="AX203" s="357">
        <f>[5]Output!K276</f>
        <v>0</v>
      </c>
      <c r="AY203" s="357">
        <f>[5]Output!L276</f>
        <v>0</v>
      </c>
      <c r="BE203" s="22"/>
      <c r="BF203" s="22"/>
      <c r="BG203" s="250"/>
      <c r="BH203" s="36"/>
      <c r="BI203" s="36"/>
    </row>
    <row r="204" spans="1:63" x14ac:dyDescent="0.25">
      <c r="A204" s="33">
        <v>2</v>
      </c>
      <c r="C204" s="5">
        <f>[3]Output!B277</f>
        <v>0</v>
      </c>
      <c r="D204" s="5">
        <f>[3]Output!C277</f>
        <v>0</v>
      </c>
      <c r="E204" s="8">
        <f>[3]Output!D277</f>
        <v>0</v>
      </c>
      <c r="F204" s="8">
        <f>[3]Output!E277</f>
        <v>0</v>
      </c>
      <c r="G204" s="22">
        <f t="shared" ref="G204:H226" si="100">C204+E204</f>
        <v>0</v>
      </c>
      <c r="H204" s="22">
        <f t="shared" si="100"/>
        <v>0</v>
      </c>
      <c r="I204" s="250">
        <f t="shared" ref="I204:I226" si="101">H204+G204</f>
        <v>0</v>
      </c>
      <c r="J204" s="36" t="e">
        <f t="shared" si="96"/>
        <v>#DIV/0!</v>
      </c>
      <c r="K204" s="36" t="e">
        <f t="shared" si="96"/>
        <v>#DIV/0!</v>
      </c>
      <c r="L204" s="357">
        <f>[3]Output!K277</f>
        <v>0</v>
      </c>
      <c r="M204" s="357">
        <f>[3]Output!L277</f>
        <v>0</v>
      </c>
      <c r="O204" s="5">
        <f>[4]Output!B277</f>
        <v>0</v>
      </c>
      <c r="P204" s="5">
        <f>[4]Output!C277</f>
        <v>0</v>
      </c>
      <c r="Q204" s="8">
        <f>[4]Output!D277</f>
        <v>0</v>
      </c>
      <c r="R204" s="8">
        <f>[4]Output!E277</f>
        <v>0</v>
      </c>
      <c r="S204" s="22">
        <f t="shared" ref="S204:T226" si="102">O204+Q204</f>
        <v>0</v>
      </c>
      <c r="T204" s="22">
        <f t="shared" si="102"/>
        <v>0</v>
      </c>
      <c r="U204" s="250">
        <f t="shared" ref="U204:U226" si="103">T204+S204</f>
        <v>0</v>
      </c>
      <c r="V204" s="36" t="e">
        <f t="shared" si="97"/>
        <v>#DIV/0!</v>
      </c>
      <c r="W204" s="36" t="e">
        <f t="shared" si="97"/>
        <v>#DIV/0!</v>
      </c>
      <c r="X204" s="357">
        <f>[4]Output!K277</f>
        <v>0</v>
      </c>
      <c r="Y204" s="357">
        <f>[4]Output!L277</f>
        <v>0</v>
      </c>
      <c r="AA204" s="33">
        <v>2</v>
      </c>
      <c r="AC204" s="5">
        <f>[2]Output!B277</f>
        <v>0</v>
      </c>
      <c r="AD204" s="5">
        <f>[2]Output!C277</f>
        <v>0</v>
      </c>
      <c r="AE204" s="8">
        <f>[2]Output!D277</f>
        <v>0</v>
      </c>
      <c r="AF204" s="8">
        <f>[2]Output!E277</f>
        <v>0</v>
      </c>
      <c r="AG204" s="22">
        <f t="shared" ref="AG204:AH226" si="104">AC204+AE204</f>
        <v>0</v>
      </c>
      <c r="AH204" s="22">
        <f t="shared" si="104"/>
        <v>0</v>
      </c>
      <c r="AI204" s="250">
        <f t="shared" ref="AI204:AI226" si="105">AH204+AG204</f>
        <v>0</v>
      </c>
      <c r="AJ204" s="36" t="e">
        <f t="shared" si="98"/>
        <v>#DIV/0!</v>
      </c>
      <c r="AK204" s="36" t="e">
        <f t="shared" si="98"/>
        <v>#DIV/0!</v>
      </c>
      <c r="AL204" s="357">
        <f>[2]Output!K277</f>
        <v>0</v>
      </c>
      <c r="AM204" s="357">
        <f>[2]Output!L277</f>
        <v>0</v>
      </c>
      <c r="AO204" s="5">
        <f>[5]Output!B277</f>
        <v>0</v>
      </c>
      <c r="AP204" s="5">
        <f>[5]Output!C277</f>
        <v>0</v>
      </c>
      <c r="AQ204" s="8">
        <f>[5]Output!D277</f>
        <v>0</v>
      </c>
      <c r="AR204" s="8">
        <f>[5]Output!E277</f>
        <v>0</v>
      </c>
      <c r="AS204" s="22">
        <f t="shared" ref="AS204:AT226" si="106">AO204+AQ204</f>
        <v>0</v>
      </c>
      <c r="AT204" s="22">
        <f t="shared" si="106"/>
        <v>0</v>
      </c>
      <c r="AU204" s="250">
        <f t="shared" ref="AU204:AU226" si="107">AT204+AS204</f>
        <v>0</v>
      </c>
      <c r="AV204" s="36" t="e">
        <f t="shared" si="99"/>
        <v>#DIV/0!</v>
      </c>
      <c r="AW204" s="36" t="e">
        <f t="shared" si="99"/>
        <v>#DIV/0!</v>
      </c>
      <c r="AX204" s="357">
        <f>[5]Output!K277</f>
        <v>0</v>
      </c>
      <c r="AY204" s="357">
        <f>[5]Output!L277</f>
        <v>0</v>
      </c>
      <c r="BE204" s="22"/>
      <c r="BF204" s="22"/>
      <c r="BG204" s="250"/>
      <c r="BH204" s="36"/>
      <c r="BI204" s="36"/>
    </row>
    <row r="205" spans="1:63" x14ac:dyDescent="0.25">
      <c r="A205" s="33">
        <v>3</v>
      </c>
      <c r="C205" s="5">
        <f>[3]Output!B278</f>
        <v>0</v>
      </c>
      <c r="D205" s="5">
        <f>[3]Output!C278</f>
        <v>0</v>
      </c>
      <c r="E205" s="8">
        <f>[3]Output!D278</f>
        <v>0</v>
      </c>
      <c r="F205" s="8">
        <f>[3]Output!E278</f>
        <v>0</v>
      </c>
      <c r="G205" s="22">
        <f t="shared" si="100"/>
        <v>0</v>
      </c>
      <c r="H205" s="22">
        <f t="shared" si="100"/>
        <v>0</v>
      </c>
      <c r="I205" s="250">
        <f t="shared" si="101"/>
        <v>0</v>
      </c>
      <c r="J205" s="36" t="e">
        <f t="shared" si="96"/>
        <v>#DIV/0!</v>
      </c>
      <c r="K205" s="36" t="e">
        <f t="shared" si="96"/>
        <v>#DIV/0!</v>
      </c>
      <c r="L205" s="357">
        <f>[3]Output!K278</f>
        <v>0</v>
      </c>
      <c r="M205" s="357">
        <f>[3]Output!L278</f>
        <v>0</v>
      </c>
      <c r="O205" s="5">
        <f>[4]Output!B278</f>
        <v>0</v>
      </c>
      <c r="P205" s="5">
        <f>[4]Output!C278</f>
        <v>0</v>
      </c>
      <c r="Q205" s="8">
        <f>[4]Output!D278</f>
        <v>0</v>
      </c>
      <c r="R205" s="8">
        <f>[4]Output!E278</f>
        <v>0</v>
      </c>
      <c r="S205" s="22">
        <f t="shared" si="102"/>
        <v>0</v>
      </c>
      <c r="T205" s="22">
        <f t="shared" si="102"/>
        <v>0</v>
      </c>
      <c r="U205" s="250">
        <f t="shared" si="103"/>
        <v>0</v>
      </c>
      <c r="V205" s="36" t="e">
        <f t="shared" si="97"/>
        <v>#DIV/0!</v>
      </c>
      <c r="W205" s="36" t="e">
        <f t="shared" si="97"/>
        <v>#DIV/0!</v>
      </c>
      <c r="X205" s="357">
        <f>[4]Output!K278</f>
        <v>0</v>
      </c>
      <c r="Y205" s="357">
        <f>[4]Output!L278</f>
        <v>0</v>
      </c>
      <c r="AA205" s="33">
        <v>3</v>
      </c>
      <c r="AC205" s="5">
        <f>[2]Output!B278</f>
        <v>0</v>
      </c>
      <c r="AD205" s="5">
        <f>[2]Output!C278</f>
        <v>0</v>
      </c>
      <c r="AE205" s="8">
        <f>[2]Output!D278</f>
        <v>0</v>
      </c>
      <c r="AF205" s="8">
        <f>[2]Output!E278</f>
        <v>0</v>
      </c>
      <c r="AG205" s="22">
        <f t="shared" si="104"/>
        <v>0</v>
      </c>
      <c r="AH205" s="22">
        <f t="shared" si="104"/>
        <v>0</v>
      </c>
      <c r="AI205" s="250">
        <f t="shared" si="105"/>
        <v>0</v>
      </c>
      <c r="AJ205" s="36" t="e">
        <f t="shared" si="98"/>
        <v>#DIV/0!</v>
      </c>
      <c r="AK205" s="36" t="e">
        <f t="shared" si="98"/>
        <v>#DIV/0!</v>
      </c>
      <c r="AL205" s="357">
        <f>[2]Output!K278</f>
        <v>0</v>
      </c>
      <c r="AM205" s="357">
        <f>[2]Output!L278</f>
        <v>0</v>
      </c>
      <c r="AO205" s="5">
        <f>[5]Output!B278</f>
        <v>0</v>
      </c>
      <c r="AP205" s="5">
        <f>[5]Output!C278</f>
        <v>0</v>
      </c>
      <c r="AQ205" s="8">
        <f>[5]Output!D278</f>
        <v>0</v>
      </c>
      <c r="AR205" s="8">
        <f>[5]Output!E278</f>
        <v>0</v>
      </c>
      <c r="AS205" s="22">
        <f t="shared" si="106"/>
        <v>0</v>
      </c>
      <c r="AT205" s="22">
        <f t="shared" si="106"/>
        <v>0</v>
      </c>
      <c r="AU205" s="250">
        <f t="shared" si="107"/>
        <v>0</v>
      </c>
      <c r="AV205" s="36" t="e">
        <f t="shared" si="99"/>
        <v>#DIV/0!</v>
      </c>
      <c r="AW205" s="36" t="e">
        <f t="shared" si="99"/>
        <v>#DIV/0!</v>
      </c>
      <c r="AX205" s="357">
        <f>[5]Output!K278</f>
        <v>0</v>
      </c>
      <c r="AY205" s="357">
        <f>[5]Output!L278</f>
        <v>0</v>
      </c>
      <c r="BE205" s="22"/>
      <c r="BF205" s="22"/>
      <c r="BG205" s="250"/>
      <c r="BH205" s="36"/>
      <c r="BI205" s="36"/>
    </row>
    <row r="206" spans="1:63" x14ac:dyDescent="0.25">
      <c r="A206" s="33">
        <v>4</v>
      </c>
      <c r="C206" s="5">
        <f>[3]Output!B279</f>
        <v>0</v>
      </c>
      <c r="D206" s="5">
        <f>[3]Output!C279</f>
        <v>0</v>
      </c>
      <c r="E206" s="8">
        <f>[3]Output!D279</f>
        <v>0</v>
      </c>
      <c r="F206" s="8">
        <f>[3]Output!E279</f>
        <v>0</v>
      </c>
      <c r="G206" s="22">
        <f t="shared" si="100"/>
        <v>0</v>
      </c>
      <c r="H206" s="22">
        <f t="shared" si="100"/>
        <v>0</v>
      </c>
      <c r="I206" s="250">
        <f t="shared" si="101"/>
        <v>0</v>
      </c>
      <c r="J206" s="36" t="e">
        <f t="shared" si="96"/>
        <v>#DIV/0!</v>
      </c>
      <c r="K206" s="36" t="e">
        <f t="shared" si="96"/>
        <v>#DIV/0!</v>
      </c>
      <c r="L206" s="357">
        <f>[3]Output!K279</f>
        <v>0</v>
      </c>
      <c r="M206" s="357">
        <f>[3]Output!L279</f>
        <v>0</v>
      </c>
      <c r="O206" s="5">
        <f>[4]Output!B279</f>
        <v>0</v>
      </c>
      <c r="P206" s="5">
        <f>[4]Output!C279</f>
        <v>0</v>
      </c>
      <c r="Q206" s="8">
        <f>[4]Output!D279</f>
        <v>0</v>
      </c>
      <c r="R206" s="8">
        <f>[4]Output!E279</f>
        <v>0</v>
      </c>
      <c r="S206" s="22">
        <f t="shared" si="102"/>
        <v>0</v>
      </c>
      <c r="T206" s="22">
        <f t="shared" si="102"/>
        <v>0</v>
      </c>
      <c r="U206" s="250">
        <f t="shared" si="103"/>
        <v>0</v>
      </c>
      <c r="V206" s="36" t="e">
        <f t="shared" si="97"/>
        <v>#DIV/0!</v>
      </c>
      <c r="W206" s="36" t="e">
        <f t="shared" si="97"/>
        <v>#DIV/0!</v>
      </c>
      <c r="X206" s="357">
        <f>[4]Output!K279</f>
        <v>0</v>
      </c>
      <c r="Y206" s="357">
        <f>[4]Output!L279</f>
        <v>0</v>
      </c>
      <c r="AA206" s="33">
        <v>4</v>
      </c>
      <c r="AC206" s="5">
        <f>[2]Output!B279</f>
        <v>0</v>
      </c>
      <c r="AD206" s="5">
        <f>[2]Output!C279</f>
        <v>0</v>
      </c>
      <c r="AE206" s="8">
        <f>[2]Output!D279</f>
        <v>0</v>
      </c>
      <c r="AF206" s="8">
        <f>[2]Output!E279</f>
        <v>0</v>
      </c>
      <c r="AG206" s="22">
        <f t="shared" si="104"/>
        <v>0</v>
      </c>
      <c r="AH206" s="22">
        <f t="shared" si="104"/>
        <v>0</v>
      </c>
      <c r="AI206" s="250">
        <f t="shared" si="105"/>
        <v>0</v>
      </c>
      <c r="AJ206" s="36" t="e">
        <f t="shared" si="98"/>
        <v>#DIV/0!</v>
      </c>
      <c r="AK206" s="36" t="e">
        <f t="shared" si="98"/>
        <v>#DIV/0!</v>
      </c>
      <c r="AL206" s="357">
        <f>[2]Output!K279</f>
        <v>0</v>
      </c>
      <c r="AM206" s="357">
        <f>[2]Output!L279</f>
        <v>0</v>
      </c>
      <c r="AO206" s="5">
        <f>[5]Output!B279</f>
        <v>0</v>
      </c>
      <c r="AP206" s="5">
        <f>[5]Output!C279</f>
        <v>0</v>
      </c>
      <c r="AQ206" s="8">
        <f>[5]Output!D279</f>
        <v>0</v>
      </c>
      <c r="AR206" s="8">
        <f>[5]Output!E279</f>
        <v>0</v>
      </c>
      <c r="AS206" s="22">
        <f t="shared" si="106"/>
        <v>0</v>
      </c>
      <c r="AT206" s="22">
        <f t="shared" si="106"/>
        <v>0</v>
      </c>
      <c r="AU206" s="250">
        <f t="shared" si="107"/>
        <v>0</v>
      </c>
      <c r="AV206" s="36" t="e">
        <f t="shared" si="99"/>
        <v>#DIV/0!</v>
      </c>
      <c r="AW206" s="36" t="e">
        <f t="shared" si="99"/>
        <v>#DIV/0!</v>
      </c>
      <c r="AX206" s="357">
        <f>[5]Output!K279</f>
        <v>0</v>
      </c>
      <c r="AY206" s="357">
        <f>[5]Output!L279</f>
        <v>0</v>
      </c>
      <c r="BE206" s="22"/>
      <c r="BF206" s="22"/>
      <c r="BG206" s="250"/>
      <c r="BH206" s="36"/>
      <c r="BI206" s="36"/>
    </row>
    <row r="207" spans="1:63" x14ac:dyDescent="0.25">
      <c r="A207" s="33">
        <v>5</v>
      </c>
      <c r="C207" s="5">
        <f>[3]Output!B280</f>
        <v>0</v>
      </c>
      <c r="D207" s="5">
        <f>[3]Output!C280</f>
        <v>0</v>
      </c>
      <c r="E207" s="8">
        <f>[3]Output!D280</f>
        <v>0</v>
      </c>
      <c r="F207" s="8">
        <f>[3]Output!E280</f>
        <v>0</v>
      </c>
      <c r="G207" s="22">
        <f t="shared" si="100"/>
        <v>0</v>
      </c>
      <c r="H207" s="22">
        <f t="shared" si="100"/>
        <v>0</v>
      </c>
      <c r="I207" s="250">
        <f t="shared" si="101"/>
        <v>0</v>
      </c>
      <c r="J207" s="36" t="e">
        <f t="shared" si="96"/>
        <v>#DIV/0!</v>
      </c>
      <c r="K207" s="36" t="e">
        <f t="shared" si="96"/>
        <v>#DIV/0!</v>
      </c>
      <c r="L207" s="357">
        <f>[3]Output!K280</f>
        <v>0</v>
      </c>
      <c r="M207" s="357">
        <f>[3]Output!L280</f>
        <v>0</v>
      </c>
      <c r="O207" s="5">
        <f>[4]Output!B280</f>
        <v>0</v>
      </c>
      <c r="P207" s="5">
        <f>[4]Output!C280</f>
        <v>0</v>
      </c>
      <c r="Q207" s="8">
        <f>[4]Output!D280</f>
        <v>0</v>
      </c>
      <c r="R207" s="8">
        <f>[4]Output!E280</f>
        <v>0</v>
      </c>
      <c r="S207" s="22">
        <f t="shared" si="102"/>
        <v>0</v>
      </c>
      <c r="T207" s="22">
        <f t="shared" si="102"/>
        <v>0</v>
      </c>
      <c r="U207" s="250">
        <f t="shared" si="103"/>
        <v>0</v>
      </c>
      <c r="V207" s="36" t="e">
        <f t="shared" si="97"/>
        <v>#DIV/0!</v>
      </c>
      <c r="W207" s="36" t="e">
        <f t="shared" si="97"/>
        <v>#DIV/0!</v>
      </c>
      <c r="X207" s="357">
        <f>[4]Output!K280</f>
        <v>0</v>
      </c>
      <c r="Y207" s="357">
        <f>[4]Output!L280</f>
        <v>0</v>
      </c>
      <c r="AA207" s="33">
        <v>5</v>
      </c>
      <c r="AC207" s="5">
        <f>[2]Output!B280</f>
        <v>0</v>
      </c>
      <c r="AD207" s="5">
        <f>[2]Output!C280</f>
        <v>0</v>
      </c>
      <c r="AE207" s="8">
        <f>[2]Output!D280</f>
        <v>0</v>
      </c>
      <c r="AF207" s="8">
        <f>[2]Output!E280</f>
        <v>0</v>
      </c>
      <c r="AG207" s="22">
        <f t="shared" si="104"/>
        <v>0</v>
      </c>
      <c r="AH207" s="22">
        <f t="shared" si="104"/>
        <v>0</v>
      </c>
      <c r="AI207" s="250">
        <f t="shared" si="105"/>
        <v>0</v>
      </c>
      <c r="AJ207" s="36" t="e">
        <f t="shared" si="98"/>
        <v>#DIV/0!</v>
      </c>
      <c r="AK207" s="36" t="e">
        <f t="shared" si="98"/>
        <v>#DIV/0!</v>
      </c>
      <c r="AL207" s="357">
        <f>[2]Output!K280</f>
        <v>0</v>
      </c>
      <c r="AM207" s="357">
        <f>[2]Output!L280</f>
        <v>0</v>
      </c>
      <c r="AO207" s="5">
        <f>[5]Output!B280</f>
        <v>0</v>
      </c>
      <c r="AP207" s="5">
        <f>[5]Output!C280</f>
        <v>0</v>
      </c>
      <c r="AQ207" s="8">
        <f>[5]Output!D280</f>
        <v>0</v>
      </c>
      <c r="AR207" s="8">
        <f>[5]Output!E280</f>
        <v>0</v>
      </c>
      <c r="AS207" s="22">
        <f t="shared" si="106"/>
        <v>0</v>
      </c>
      <c r="AT207" s="22">
        <f t="shared" si="106"/>
        <v>0</v>
      </c>
      <c r="AU207" s="250">
        <f t="shared" si="107"/>
        <v>0</v>
      </c>
      <c r="AV207" s="36" t="e">
        <f t="shared" si="99"/>
        <v>#DIV/0!</v>
      </c>
      <c r="AW207" s="36" t="e">
        <f t="shared" si="99"/>
        <v>#DIV/0!</v>
      </c>
      <c r="AX207" s="357">
        <f>[5]Output!K280</f>
        <v>0</v>
      </c>
      <c r="AY207" s="357">
        <f>[5]Output!L280</f>
        <v>0</v>
      </c>
      <c r="BE207" s="22"/>
      <c r="BF207" s="22"/>
      <c r="BG207" s="250"/>
      <c r="BH207" s="36"/>
      <c r="BI207" s="36"/>
    </row>
    <row r="208" spans="1:63" x14ac:dyDescent="0.25">
      <c r="A208" s="33">
        <v>6</v>
      </c>
      <c r="C208" s="5">
        <f>[3]Output!B281</f>
        <v>0</v>
      </c>
      <c r="D208" s="5">
        <f>[3]Output!C281</f>
        <v>0</v>
      </c>
      <c r="E208" s="8">
        <f>[3]Output!D281</f>
        <v>0</v>
      </c>
      <c r="F208" s="8">
        <f>[3]Output!E281</f>
        <v>0</v>
      </c>
      <c r="G208" s="22">
        <f t="shared" si="100"/>
        <v>0</v>
      </c>
      <c r="H208" s="22">
        <f t="shared" si="100"/>
        <v>0</v>
      </c>
      <c r="I208" s="250">
        <f t="shared" si="101"/>
        <v>0</v>
      </c>
      <c r="J208" s="36" t="e">
        <f t="shared" si="96"/>
        <v>#DIV/0!</v>
      </c>
      <c r="K208" s="36" t="e">
        <f t="shared" si="96"/>
        <v>#DIV/0!</v>
      </c>
      <c r="L208" s="357">
        <f>[3]Output!K281</f>
        <v>0</v>
      </c>
      <c r="M208" s="357">
        <f>[3]Output!L281</f>
        <v>0</v>
      </c>
      <c r="O208" s="5">
        <f>[4]Output!B281</f>
        <v>0</v>
      </c>
      <c r="P208" s="5">
        <f>[4]Output!C281</f>
        <v>0</v>
      </c>
      <c r="Q208" s="8">
        <f>[4]Output!D281</f>
        <v>0</v>
      </c>
      <c r="R208" s="8">
        <f>[4]Output!E281</f>
        <v>0</v>
      </c>
      <c r="S208" s="22">
        <f t="shared" si="102"/>
        <v>0</v>
      </c>
      <c r="T208" s="22">
        <f t="shared" si="102"/>
        <v>0</v>
      </c>
      <c r="U208" s="250">
        <f t="shared" si="103"/>
        <v>0</v>
      </c>
      <c r="V208" s="36" t="e">
        <f t="shared" si="97"/>
        <v>#DIV/0!</v>
      </c>
      <c r="W208" s="36" t="e">
        <f t="shared" si="97"/>
        <v>#DIV/0!</v>
      </c>
      <c r="X208" s="357">
        <f>[4]Output!K281</f>
        <v>0</v>
      </c>
      <c r="Y208" s="357">
        <f>[4]Output!L281</f>
        <v>0</v>
      </c>
      <c r="AA208" s="33">
        <v>6</v>
      </c>
      <c r="AC208" s="5">
        <f>[2]Output!B281</f>
        <v>0</v>
      </c>
      <c r="AD208" s="5">
        <f>[2]Output!C281</f>
        <v>0</v>
      </c>
      <c r="AE208" s="8">
        <f>[2]Output!D281</f>
        <v>0</v>
      </c>
      <c r="AF208" s="8">
        <f>[2]Output!E281</f>
        <v>0</v>
      </c>
      <c r="AG208" s="22">
        <f t="shared" si="104"/>
        <v>0</v>
      </c>
      <c r="AH208" s="22">
        <f t="shared" si="104"/>
        <v>0</v>
      </c>
      <c r="AI208" s="250">
        <f t="shared" si="105"/>
        <v>0</v>
      </c>
      <c r="AJ208" s="36" t="e">
        <f t="shared" si="98"/>
        <v>#DIV/0!</v>
      </c>
      <c r="AK208" s="36" t="e">
        <f t="shared" si="98"/>
        <v>#DIV/0!</v>
      </c>
      <c r="AL208" s="357">
        <f>[2]Output!K281</f>
        <v>0</v>
      </c>
      <c r="AM208" s="357">
        <f>[2]Output!L281</f>
        <v>0</v>
      </c>
      <c r="AO208" s="5">
        <f>[5]Output!B281</f>
        <v>0</v>
      </c>
      <c r="AP208" s="5">
        <f>[5]Output!C281</f>
        <v>0</v>
      </c>
      <c r="AQ208" s="8">
        <f>[5]Output!D281</f>
        <v>0</v>
      </c>
      <c r="AR208" s="8">
        <f>[5]Output!E281</f>
        <v>0</v>
      </c>
      <c r="AS208" s="22">
        <f t="shared" si="106"/>
        <v>0</v>
      </c>
      <c r="AT208" s="22">
        <f t="shared" si="106"/>
        <v>0</v>
      </c>
      <c r="AU208" s="250">
        <f t="shared" si="107"/>
        <v>0</v>
      </c>
      <c r="AV208" s="36" t="e">
        <f t="shared" si="99"/>
        <v>#DIV/0!</v>
      </c>
      <c r="AW208" s="36" t="e">
        <f t="shared" si="99"/>
        <v>#DIV/0!</v>
      </c>
      <c r="AX208" s="357">
        <f>[5]Output!K281</f>
        <v>0</v>
      </c>
      <c r="AY208" s="357">
        <f>[5]Output!L281</f>
        <v>0</v>
      </c>
      <c r="BE208" s="22"/>
      <c r="BF208" s="22"/>
      <c r="BG208" s="250"/>
      <c r="BH208" s="36"/>
      <c r="BI208" s="36"/>
    </row>
    <row r="209" spans="1:63" x14ac:dyDescent="0.25">
      <c r="A209" s="33">
        <v>7</v>
      </c>
      <c r="C209" s="5">
        <f>[3]Output!B282</f>
        <v>0</v>
      </c>
      <c r="D209" s="5">
        <f>[3]Output!C282</f>
        <v>0</v>
      </c>
      <c r="E209" s="8">
        <f>[3]Output!D282</f>
        <v>0</v>
      </c>
      <c r="F209" s="8">
        <f>[3]Output!E282</f>
        <v>0</v>
      </c>
      <c r="G209" s="22">
        <f t="shared" si="100"/>
        <v>0</v>
      </c>
      <c r="H209" s="22">
        <f t="shared" si="100"/>
        <v>0</v>
      </c>
      <c r="I209" s="250">
        <f t="shared" si="101"/>
        <v>0</v>
      </c>
      <c r="J209" s="36" t="e">
        <f t="shared" si="96"/>
        <v>#DIV/0!</v>
      </c>
      <c r="K209" s="36" t="e">
        <f t="shared" si="96"/>
        <v>#DIV/0!</v>
      </c>
      <c r="L209" s="357">
        <f>[3]Output!K282</f>
        <v>0</v>
      </c>
      <c r="M209" s="357">
        <f>[3]Output!L282</f>
        <v>0</v>
      </c>
      <c r="O209" s="5">
        <f>[4]Output!B282</f>
        <v>0</v>
      </c>
      <c r="P209" s="5">
        <f>[4]Output!C282</f>
        <v>0</v>
      </c>
      <c r="Q209" s="8">
        <f>[4]Output!D282</f>
        <v>0</v>
      </c>
      <c r="R209" s="8">
        <f>[4]Output!E282</f>
        <v>0</v>
      </c>
      <c r="S209" s="22">
        <f t="shared" si="102"/>
        <v>0</v>
      </c>
      <c r="T209" s="22">
        <f t="shared" si="102"/>
        <v>0</v>
      </c>
      <c r="U209" s="250">
        <f t="shared" si="103"/>
        <v>0</v>
      </c>
      <c r="V209" s="36" t="e">
        <f t="shared" si="97"/>
        <v>#DIV/0!</v>
      </c>
      <c r="W209" s="36" t="e">
        <f t="shared" si="97"/>
        <v>#DIV/0!</v>
      </c>
      <c r="X209" s="357">
        <f>[4]Output!K282</f>
        <v>0</v>
      </c>
      <c r="Y209" s="357">
        <f>[4]Output!L282</f>
        <v>0</v>
      </c>
      <c r="AA209" s="33">
        <v>7</v>
      </c>
      <c r="AC209" s="5">
        <f>[2]Output!B282</f>
        <v>0</v>
      </c>
      <c r="AD209" s="5">
        <f>[2]Output!C282</f>
        <v>0</v>
      </c>
      <c r="AE209" s="8">
        <f>[2]Output!D282</f>
        <v>0</v>
      </c>
      <c r="AF209" s="8">
        <f>[2]Output!E282</f>
        <v>0</v>
      </c>
      <c r="AG209" s="22">
        <f t="shared" si="104"/>
        <v>0</v>
      </c>
      <c r="AH209" s="22">
        <f t="shared" si="104"/>
        <v>0</v>
      </c>
      <c r="AI209" s="250">
        <f t="shared" si="105"/>
        <v>0</v>
      </c>
      <c r="AJ209" s="36" t="e">
        <f t="shared" si="98"/>
        <v>#DIV/0!</v>
      </c>
      <c r="AK209" s="36" t="e">
        <f t="shared" si="98"/>
        <v>#DIV/0!</v>
      </c>
      <c r="AL209" s="357">
        <f>[2]Output!K282</f>
        <v>0</v>
      </c>
      <c r="AM209" s="357">
        <f>[2]Output!L282</f>
        <v>0</v>
      </c>
      <c r="AO209" s="5">
        <f>[5]Output!B282</f>
        <v>0</v>
      </c>
      <c r="AP209" s="5">
        <f>[5]Output!C282</f>
        <v>0</v>
      </c>
      <c r="AQ209" s="8">
        <f>[5]Output!D282</f>
        <v>0</v>
      </c>
      <c r="AR209" s="8">
        <f>[5]Output!E282</f>
        <v>0</v>
      </c>
      <c r="AS209" s="22">
        <f t="shared" si="106"/>
        <v>0</v>
      </c>
      <c r="AT209" s="22">
        <f t="shared" si="106"/>
        <v>0</v>
      </c>
      <c r="AU209" s="250">
        <f t="shared" si="107"/>
        <v>0</v>
      </c>
      <c r="AV209" s="36" t="e">
        <f t="shared" si="99"/>
        <v>#DIV/0!</v>
      </c>
      <c r="AW209" s="36" t="e">
        <f t="shared" si="99"/>
        <v>#DIV/0!</v>
      </c>
      <c r="AX209" s="357">
        <f>[5]Output!K282</f>
        <v>0</v>
      </c>
      <c r="AY209" s="357">
        <f>[5]Output!L282</f>
        <v>0</v>
      </c>
      <c r="BE209" s="22"/>
      <c r="BF209" s="22"/>
      <c r="BG209" s="250"/>
      <c r="BH209" s="36"/>
      <c r="BI209" s="36"/>
    </row>
    <row r="210" spans="1:63" x14ac:dyDescent="0.25">
      <c r="A210" s="34">
        <v>8</v>
      </c>
      <c r="C210" s="19">
        <f>[3]Output!B283</f>
        <v>0</v>
      </c>
      <c r="D210" s="19">
        <f>[3]Output!C283</f>
        <v>0</v>
      </c>
      <c r="E210" s="20">
        <f>[3]Output!D283</f>
        <v>0</v>
      </c>
      <c r="F210" s="20">
        <f>[3]Output!E283</f>
        <v>0</v>
      </c>
      <c r="G210" s="23">
        <f t="shared" si="100"/>
        <v>0</v>
      </c>
      <c r="H210" s="23">
        <f t="shared" si="100"/>
        <v>0</v>
      </c>
      <c r="I210" s="251">
        <f t="shared" si="101"/>
        <v>0</v>
      </c>
      <c r="J210" s="37" t="e">
        <f t="shared" si="96"/>
        <v>#DIV/0!</v>
      </c>
      <c r="K210" s="37" t="e">
        <f t="shared" si="96"/>
        <v>#DIV/0!</v>
      </c>
      <c r="L210" s="361">
        <f>[3]Output!K283</f>
        <v>0</v>
      </c>
      <c r="M210" s="361">
        <f>[3]Output!L283</f>
        <v>0</v>
      </c>
      <c r="O210" s="19">
        <f>[4]Output!B283</f>
        <v>0</v>
      </c>
      <c r="P210" s="19">
        <f>[4]Output!C283</f>
        <v>0</v>
      </c>
      <c r="Q210" s="20">
        <f>[4]Output!D283</f>
        <v>0</v>
      </c>
      <c r="R210" s="20">
        <f>[4]Output!E283</f>
        <v>0</v>
      </c>
      <c r="S210" s="23">
        <f t="shared" si="102"/>
        <v>0</v>
      </c>
      <c r="T210" s="23">
        <f t="shared" si="102"/>
        <v>0</v>
      </c>
      <c r="U210" s="251">
        <f t="shared" si="103"/>
        <v>0</v>
      </c>
      <c r="V210" s="37" t="e">
        <f t="shared" si="97"/>
        <v>#DIV/0!</v>
      </c>
      <c r="W210" s="37" t="e">
        <f t="shared" si="97"/>
        <v>#DIV/0!</v>
      </c>
      <c r="X210" s="361">
        <f>[4]Output!K283</f>
        <v>0</v>
      </c>
      <c r="Y210" s="361">
        <f>[4]Output!L283</f>
        <v>0</v>
      </c>
      <c r="AA210" s="34">
        <v>8</v>
      </c>
      <c r="AC210" s="19">
        <f>[2]Output!B283</f>
        <v>0</v>
      </c>
      <c r="AD210" s="19">
        <f>[2]Output!C283</f>
        <v>0</v>
      </c>
      <c r="AE210" s="20">
        <f>[2]Output!D283</f>
        <v>0</v>
      </c>
      <c r="AF210" s="20">
        <f>[2]Output!E283</f>
        <v>0</v>
      </c>
      <c r="AG210" s="23">
        <f t="shared" si="104"/>
        <v>0</v>
      </c>
      <c r="AH210" s="23">
        <f t="shared" si="104"/>
        <v>0</v>
      </c>
      <c r="AI210" s="251">
        <f t="shared" si="105"/>
        <v>0</v>
      </c>
      <c r="AJ210" s="37" t="e">
        <f t="shared" si="98"/>
        <v>#DIV/0!</v>
      </c>
      <c r="AK210" s="37" t="e">
        <f t="shared" si="98"/>
        <v>#DIV/0!</v>
      </c>
      <c r="AL210" s="361">
        <f>[2]Output!K283</f>
        <v>0</v>
      </c>
      <c r="AM210" s="361">
        <f>[2]Output!L283</f>
        <v>0</v>
      </c>
      <c r="AO210" s="19">
        <f>[5]Output!B283</f>
        <v>0</v>
      </c>
      <c r="AP210" s="19">
        <f>[5]Output!C283</f>
        <v>0</v>
      </c>
      <c r="AQ210" s="20">
        <f>[5]Output!D283</f>
        <v>0</v>
      </c>
      <c r="AR210" s="20">
        <f>[5]Output!E283</f>
        <v>0</v>
      </c>
      <c r="AS210" s="23">
        <f t="shared" si="106"/>
        <v>0</v>
      </c>
      <c r="AT210" s="23">
        <f t="shared" si="106"/>
        <v>0</v>
      </c>
      <c r="AU210" s="251">
        <f t="shared" si="107"/>
        <v>0</v>
      </c>
      <c r="AV210" s="37" t="e">
        <f t="shared" si="99"/>
        <v>#DIV/0!</v>
      </c>
      <c r="AW210" s="37" t="e">
        <f t="shared" si="99"/>
        <v>#DIV/0!</v>
      </c>
      <c r="AX210" s="361">
        <f>[5]Output!K283</f>
        <v>0</v>
      </c>
      <c r="AY210" s="361">
        <f>[5]Output!L283</f>
        <v>0</v>
      </c>
      <c r="BA210" s="19"/>
      <c r="BB210" s="19"/>
      <c r="BC210" s="20"/>
      <c r="BD210" s="20"/>
      <c r="BE210" s="23"/>
      <c r="BF210" s="23"/>
      <c r="BG210" s="251"/>
      <c r="BH210" s="37"/>
      <c r="BI210" s="37"/>
      <c r="BJ210" s="21"/>
      <c r="BK210" s="21"/>
    </row>
    <row r="211" spans="1:63" x14ac:dyDescent="0.25">
      <c r="A211" s="34">
        <v>9</v>
      </c>
      <c r="C211" s="19">
        <f>[3]Output!B284</f>
        <v>0</v>
      </c>
      <c r="D211" s="19">
        <f>[3]Output!C284</f>
        <v>0</v>
      </c>
      <c r="E211" s="20">
        <f>[3]Output!D284</f>
        <v>0</v>
      </c>
      <c r="F211" s="20">
        <f>[3]Output!E284</f>
        <v>0</v>
      </c>
      <c r="G211" s="23">
        <f t="shared" si="100"/>
        <v>0</v>
      </c>
      <c r="H211" s="23">
        <f t="shared" si="100"/>
        <v>0</v>
      </c>
      <c r="I211" s="251">
        <f t="shared" si="101"/>
        <v>0</v>
      </c>
      <c r="J211" s="37" t="e">
        <f t="shared" si="96"/>
        <v>#DIV/0!</v>
      </c>
      <c r="K211" s="37" t="e">
        <f t="shared" si="96"/>
        <v>#DIV/0!</v>
      </c>
      <c r="L211" s="361">
        <f>[3]Output!K284</f>
        <v>0</v>
      </c>
      <c r="M211" s="361">
        <f>[3]Output!L284</f>
        <v>0</v>
      </c>
      <c r="O211" s="19">
        <f>[4]Output!B284</f>
        <v>0</v>
      </c>
      <c r="P211" s="19">
        <f>[4]Output!C284</f>
        <v>0</v>
      </c>
      <c r="Q211" s="20">
        <f>[4]Output!D284</f>
        <v>0</v>
      </c>
      <c r="R211" s="20">
        <f>[4]Output!E284</f>
        <v>0</v>
      </c>
      <c r="S211" s="23">
        <f t="shared" si="102"/>
        <v>0</v>
      </c>
      <c r="T211" s="23">
        <f t="shared" si="102"/>
        <v>0</v>
      </c>
      <c r="U211" s="251">
        <f t="shared" si="103"/>
        <v>0</v>
      </c>
      <c r="V211" s="37" t="e">
        <f t="shared" si="97"/>
        <v>#DIV/0!</v>
      </c>
      <c r="W211" s="37" t="e">
        <f t="shared" si="97"/>
        <v>#DIV/0!</v>
      </c>
      <c r="X211" s="361">
        <f>[4]Output!K284</f>
        <v>0</v>
      </c>
      <c r="Y211" s="361">
        <f>[4]Output!L284</f>
        <v>0</v>
      </c>
      <c r="AA211" s="34">
        <v>9</v>
      </c>
      <c r="AC211" s="19">
        <f>[2]Output!B284</f>
        <v>0</v>
      </c>
      <c r="AD211" s="19">
        <f>[2]Output!C284</f>
        <v>0</v>
      </c>
      <c r="AE211" s="20">
        <f>[2]Output!D284</f>
        <v>0</v>
      </c>
      <c r="AF211" s="20">
        <f>[2]Output!E284</f>
        <v>0</v>
      </c>
      <c r="AG211" s="23">
        <f t="shared" si="104"/>
        <v>0</v>
      </c>
      <c r="AH211" s="23">
        <f t="shared" si="104"/>
        <v>0</v>
      </c>
      <c r="AI211" s="251">
        <f t="shared" si="105"/>
        <v>0</v>
      </c>
      <c r="AJ211" s="37" t="e">
        <f t="shared" si="98"/>
        <v>#DIV/0!</v>
      </c>
      <c r="AK211" s="37" t="e">
        <f t="shared" si="98"/>
        <v>#DIV/0!</v>
      </c>
      <c r="AL211" s="361">
        <f>[2]Output!K284</f>
        <v>0</v>
      </c>
      <c r="AM211" s="361">
        <f>[2]Output!L284</f>
        <v>0</v>
      </c>
      <c r="AO211" s="19">
        <f>[5]Output!B284</f>
        <v>0</v>
      </c>
      <c r="AP211" s="19">
        <f>[5]Output!C284</f>
        <v>0</v>
      </c>
      <c r="AQ211" s="20">
        <f>[5]Output!D284</f>
        <v>0</v>
      </c>
      <c r="AR211" s="20">
        <f>[5]Output!E284</f>
        <v>0</v>
      </c>
      <c r="AS211" s="23">
        <f t="shared" si="106"/>
        <v>0</v>
      </c>
      <c r="AT211" s="23">
        <f t="shared" si="106"/>
        <v>0</v>
      </c>
      <c r="AU211" s="251">
        <f t="shared" si="107"/>
        <v>0</v>
      </c>
      <c r="AV211" s="37" t="e">
        <f t="shared" si="99"/>
        <v>#DIV/0!</v>
      </c>
      <c r="AW211" s="37" t="e">
        <f t="shared" si="99"/>
        <v>#DIV/0!</v>
      </c>
      <c r="AX211" s="361">
        <f>[5]Output!K284</f>
        <v>0</v>
      </c>
      <c r="AY211" s="361">
        <f>[5]Output!L284</f>
        <v>0</v>
      </c>
      <c r="BA211" s="19"/>
      <c r="BB211" s="19"/>
      <c r="BC211" s="20"/>
      <c r="BD211" s="20"/>
      <c r="BE211" s="23"/>
      <c r="BF211" s="23"/>
      <c r="BG211" s="251"/>
      <c r="BH211" s="37"/>
      <c r="BI211" s="37"/>
      <c r="BJ211" s="21"/>
      <c r="BK211" s="21"/>
    </row>
    <row r="212" spans="1:63" x14ac:dyDescent="0.25">
      <c r="A212" s="34">
        <v>10</v>
      </c>
      <c r="C212" s="19">
        <f>[3]Output!B285</f>
        <v>0</v>
      </c>
      <c r="D212" s="19">
        <f>[3]Output!C285</f>
        <v>0</v>
      </c>
      <c r="E212" s="20">
        <f>[3]Output!D285</f>
        <v>0</v>
      </c>
      <c r="F212" s="20">
        <f>[3]Output!E285</f>
        <v>0</v>
      </c>
      <c r="G212" s="23">
        <f t="shared" si="100"/>
        <v>0</v>
      </c>
      <c r="H212" s="23">
        <f t="shared" si="100"/>
        <v>0</v>
      </c>
      <c r="I212" s="251">
        <f t="shared" si="101"/>
        <v>0</v>
      </c>
      <c r="J212" s="37" t="e">
        <f t="shared" si="96"/>
        <v>#DIV/0!</v>
      </c>
      <c r="K212" s="37" t="e">
        <f t="shared" si="96"/>
        <v>#DIV/0!</v>
      </c>
      <c r="L212" s="361">
        <f>[3]Output!K285</f>
        <v>0</v>
      </c>
      <c r="M212" s="361">
        <f>[3]Output!L285</f>
        <v>0</v>
      </c>
      <c r="O212" s="19">
        <f>[4]Output!B285</f>
        <v>0</v>
      </c>
      <c r="P212" s="19">
        <f>[4]Output!C285</f>
        <v>0</v>
      </c>
      <c r="Q212" s="20">
        <f>[4]Output!D285</f>
        <v>0</v>
      </c>
      <c r="R212" s="20">
        <f>[4]Output!E285</f>
        <v>0</v>
      </c>
      <c r="S212" s="23">
        <f t="shared" si="102"/>
        <v>0</v>
      </c>
      <c r="T212" s="23">
        <f t="shared" si="102"/>
        <v>0</v>
      </c>
      <c r="U212" s="251">
        <f t="shared" si="103"/>
        <v>0</v>
      </c>
      <c r="V212" s="37" t="e">
        <f t="shared" si="97"/>
        <v>#DIV/0!</v>
      </c>
      <c r="W212" s="37" t="e">
        <f t="shared" si="97"/>
        <v>#DIV/0!</v>
      </c>
      <c r="X212" s="361">
        <f>[4]Output!K285</f>
        <v>0</v>
      </c>
      <c r="Y212" s="361">
        <f>[4]Output!L285</f>
        <v>0</v>
      </c>
      <c r="AA212" s="34">
        <v>10</v>
      </c>
      <c r="AC212" s="19">
        <f>[2]Output!B285</f>
        <v>0</v>
      </c>
      <c r="AD212" s="19">
        <f>[2]Output!C285</f>
        <v>0</v>
      </c>
      <c r="AE212" s="20">
        <f>[2]Output!D285</f>
        <v>0</v>
      </c>
      <c r="AF212" s="20">
        <f>[2]Output!E285</f>
        <v>0</v>
      </c>
      <c r="AG212" s="23">
        <f t="shared" si="104"/>
        <v>0</v>
      </c>
      <c r="AH212" s="23">
        <f t="shared" si="104"/>
        <v>0</v>
      </c>
      <c r="AI212" s="251">
        <f t="shared" si="105"/>
        <v>0</v>
      </c>
      <c r="AJ212" s="37" t="e">
        <f t="shared" si="98"/>
        <v>#DIV/0!</v>
      </c>
      <c r="AK212" s="37" t="e">
        <f t="shared" si="98"/>
        <v>#DIV/0!</v>
      </c>
      <c r="AL212" s="361">
        <f>[2]Output!K285</f>
        <v>0</v>
      </c>
      <c r="AM212" s="361">
        <f>[2]Output!L285</f>
        <v>0</v>
      </c>
      <c r="AO212" s="19">
        <f>[5]Output!B285</f>
        <v>0</v>
      </c>
      <c r="AP212" s="19">
        <f>[5]Output!C285</f>
        <v>0</v>
      </c>
      <c r="AQ212" s="20">
        <f>[5]Output!D285</f>
        <v>0</v>
      </c>
      <c r="AR212" s="20">
        <f>[5]Output!E285</f>
        <v>0</v>
      </c>
      <c r="AS212" s="23">
        <f t="shared" si="106"/>
        <v>0</v>
      </c>
      <c r="AT212" s="23">
        <f t="shared" si="106"/>
        <v>0</v>
      </c>
      <c r="AU212" s="251">
        <f t="shared" si="107"/>
        <v>0</v>
      </c>
      <c r="AV212" s="37" t="e">
        <f t="shared" si="99"/>
        <v>#DIV/0!</v>
      </c>
      <c r="AW212" s="37" t="e">
        <f t="shared" si="99"/>
        <v>#DIV/0!</v>
      </c>
      <c r="AX212" s="361">
        <f>[5]Output!K285</f>
        <v>0</v>
      </c>
      <c r="AY212" s="361">
        <f>[5]Output!L285</f>
        <v>0</v>
      </c>
      <c r="BA212" s="19"/>
      <c r="BB212" s="19"/>
      <c r="BC212" s="20"/>
      <c r="BD212" s="20"/>
      <c r="BE212" s="23"/>
      <c r="BF212" s="23"/>
      <c r="BG212" s="251"/>
      <c r="BH212" s="37"/>
      <c r="BI212" s="37"/>
      <c r="BJ212" s="21"/>
      <c r="BK212" s="21"/>
    </row>
    <row r="213" spans="1:63" x14ac:dyDescent="0.25">
      <c r="A213" s="33">
        <v>11</v>
      </c>
      <c r="C213" s="5">
        <f>[3]Output!B286</f>
        <v>0</v>
      </c>
      <c r="D213" s="5">
        <f>[3]Output!C286</f>
        <v>0</v>
      </c>
      <c r="E213" s="8">
        <f>[3]Output!D286</f>
        <v>0</v>
      </c>
      <c r="F213" s="8">
        <f>[3]Output!E286</f>
        <v>0</v>
      </c>
      <c r="G213" s="22">
        <f t="shared" si="100"/>
        <v>0</v>
      </c>
      <c r="H213" s="22">
        <f t="shared" si="100"/>
        <v>0</v>
      </c>
      <c r="I213" s="250">
        <f t="shared" si="101"/>
        <v>0</v>
      </c>
      <c r="J213" s="36" t="e">
        <f t="shared" si="96"/>
        <v>#DIV/0!</v>
      </c>
      <c r="K213" s="36" t="e">
        <f t="shared" si="96"/>
        <v>#DIV/0!</v>
      </c>
      <c r="L213" s="357">
        <f>[3]Output!K286</f>
        <v>0</v>
      </c>
      <c r="M213" s="357">
        <f>[3]Output!L286</f>
        <v>0</v>
      </c>
      <c r="O213" s="5">
        <f>[4]Output!B286</f>
        <v>0</v>
      </c>
      <c r="P213" s="5">
        <f>[4]Output!C286</f>
        <v>0</v>
      </c>
      <c r="Q213" s="8">
        <f>[4]Output!D286</f>
        <v>0</v>
      </c>
      <c r="R213" s="8">
        <f>[4]Output!E286</f>
        <v>0</v>
      </c>
      <c r="S213" s="22">
        <f t="shared" si="102"/>
        <v>0</v>
      </c>
      <c r="T213" s="22">
        <f t="shared" si="102"/>
        <v>0</v>
      </c>
      <c r="U213" s="250">
        <f t="shared" si="103"/>
        <v>0</v>
      </c>
      <c r="V213" s="36" t="e">
        <f t="shared" si="97"/>
        <v>#DIV/0!</v>
      </c>
      <c r="W213" s="36" t="e">
        <f t="shared" si="97"/>
        <v>#DIV/0!</v>
      </c>
      <c r="X213" s="357">
        <f>[4]Output!K286</f>
        <v>0</v>
      </c>
      <c r="Y213" s="357">
        <f>[4]Output!L286</f>
        <v>0</v>
      </c>
      <c r="AA213" s="33">
        <v>11</v>
      </c>
      <c r="AC213" s="5">
        <f>[2]Output!B286</f>
        <v>0</v>
      </c>
      <c r="AD213" s="5">
        <f>[2]Output!C286</f>
        <v>0</v>
      </c>
      <c r="AE213" s="8">
        <f>[2]Output!D286</f>
        <v>0</v>
      </c>
      <c r="AF213" s="8">
        <f>[2]Output!E286</f>
        <v>0</v>
      </c>
      <c r="AG213" s="22">
        <f t="shared" si="104"/>
        <v>0</v>
      </c>
      <c r="AH213" s="22">
        <f t="shared" si="104"/>
        <v>0</v>
      </c>
      <c r="AI213" s="250">
        <f t="shared" si="105"/>
        <v>0</v>
      </c>
      <c r="AJ213" s="36" t="e">
        <f t="shared" si="98"/>
        <v>#DIV/0!</v>
      </c>
      <c r="AK213" s="36" t="e">
        <f t="shared" si="98"/>
        <v>#DIV/0!</v>
      </c>
      <c r="AL213" s="357">
        <f>[2]Output!K286</f>
        <v>0</v>
      </c>
      <c r="AM213" s="357">
        <f>[2]Output!L286</f>
        <v>0</v>
      </c>
      <c r="AO213" s="5">
        <f>[5]Output!B286</f>
        <v>0</v>
      </c>
      <c r="AP213" s="5">
        <f>[5]Output!C286</f>
        <v>0</v>
      </c>
      <c r="AQ213" s="8">
        <f>[5]Output!D286</f>
        <v>0</v>
      </c>
      <c r="AR213" s="8">
        <f>[5]Output!E286</f>
        <v>0</v>
      </c>
      <c r="AS213" s="22">
        <f t="shared" si="106"/>
        <v>0</v>
      </c>
      <c r="AT213" s="22">
        <f t="shared" si="106"/>
        <v>0</v>
      </c>
      <c r="AU213" s="250">
        <f t="shared" si="107"/>
        <v>0</v>
      </c>
      <c r="AV213" s="36" t="e">
        <f t="shared" si="99"/>
        <v>#DIV/0!</v>
      </c>
      <c r="AW213" s="36" t="e">
        <f t="shared" si="99"/>
        <v>#DIV/0!</v>
      </c>
      <c r="AX213" s="357">
        <f>[5]Output!K286</f>
        <v>0</v>
      </c>
      <c r="AY213" s="357">
        <f>[5]Output!L286</f>
        <v>0</v>
      </c>
      <c r="BE213" s="22"/>
      <c r="BF213" s="22"/>
      <c r="BG213" s="250"/>
      <c r="BH213" s="36"/>
      <c r="BI213" s="36"/>
    </row>
    <row r="214" spans="1:63" x14ac:dyDescent="0.25">
      <c r="A214" s="33">
        <v>12</v>
      </c>
      <c r="C214" s="5">
        <f>[3]Output!B287</f>
        <v>0</v>
      </c>
      <c r="D214" s="5">
        <f>[3]Output!C287</f>
        <v>0</v>
      </c>
      <c r="E214" s="8">
        <f>[3]Output!D287</f>
        <v>0</v>
      </c>
      <c r="F214" s="8">
        <f>[3]Output!E287</f>
        <v>0</v>
      </c>
      <c r="G214" s="22">
        <f t="shared" si="100"/>
        <v>0</v>
      </c>
      <c r="H214" s="22">
        <f t="shared" si="100"/>
        <v>0</v>
      </c>
      <c r="I214" s="250">
        <f t="shared" si="101"/>
        <v>0</v>
      </c>
      <c r="J214" s="36" t="e">
        <f t="shared" si="96"/>
        <v>#DIV/0!</v>
      </c>
      <c r="K214" s="36" t="e">
        <f t="shared" si="96"/>
        <v>#DIV/0!</v>
      </c>
      <c r="L214" s="357">
        <f>[3]Output!K287</f>
        <v>0</v>
      </c>
      <c r="M214" s="357">
        <f>[3]Output!L287</f>
        <v>0</v>
      </c>
      <c r="O214" s="5">
        <f>[4]Output!B287</f>
        <v>0</v>
      </c>
      <c r="P214" s="5">
        <f>[4]Output!C287</f>
        <v>0</v>
      </c>
      <c r="Q214" s="8">
        <f>[4]Output!D287</f>
        <v>0</v>
      </c>
      <c r="R214" s="8">
        <f>[4]Output!E287</f>
        <v>0</v>
      </c>
      <c r="S214" s="22">
        <f t="shared" si="102"/>
        <v>0</v>
      </c>
      <c r="T214" s="22">
        <f t="shared" si="102"/>
        <v>0</v>
      </c>
      <c r="U214" s="250">
        <f t="shared" si="103"/>
        <v>0</v>
      </c>
      <c r="V214" s="36" t="e">
        <f t="shared" si="97"/>
        <v>#DIV/0!</v>
      </c>
      <c r="W214" s="36" t="e">
        <f t="shared" si="97"/>
        <v>#DIV/0!</v>
      </c>
      <c r="X214" s="357">
        <f>[4]Output!K287</f>
        <v>0</v>
      </c>
      <c r="Y214" s="357">
        <f>[4]Output!L287</f>
        <v>0</v>
      </c>
      <c r="AA214" s="33">
        <v>12</v>
      </c>
      <c r="AC214" s="5">
        <f>[2]Output!B287</f>
        <v>0</v>
      </c>
      <c r="AD214" s="5">
        <f>[2]Output!C287</f>
        <v>0</v>
      </c>
      <c r="AE214" s="8">
        <f>[2]Output!D287</f>
        <v>0</v>
      </c>
      <c r="AF214" s="8">
        <f>[2]Output!E287</f>
        <v>0</v>
      </c>
      <c r="AG214" s="22">
        <f t="shared" si="104"/>
        <v>0</v>
      </c>
      <c r="AH214" s="22">
        <f t="shared" si="104"/>
        <v>0</v>
      </c>
      <c r="AI214" s="250">
        <f t="shared" si="105"/>
        <v>0</v>
      </c>
      <c r="AJ214" s="36" t="e">
        <f t="shared" si="98"/>
        <v>#DIV/0!</v>
      </c>
      <c r="AK214" s="36" t="e">
        <f t="shared" si="98"/>
        <v>#DIV/0!</v>
      </c>
      <c r="AL214" s="357">
        <f>[2]Output!K287</f>
        <v>0</v>
      </c>
      <c r="AM214" s="357">
        <f>[2]Output!L287</f>
        <v>0</v>
      </c>
      <c r="AO214" s="5">
        <f>[5]Output!B287</f>
        <v>0</v>
      </c>
      <c r="AP214" s="5">
        <f>[5]Output!C287</f>
        <v>0</v>
      </c>
      <c r="AQ214" s="8">
        <f>[5]Output!D287</f>
        <v>0</v>
      </c>
      <c r="AR214" s="8">
        <f>[5]Output!E287</f>
        <v>0</v>
      </c>
      <c r="AS214" s="22">
        <f t="shared" si="106"/>
        <v>0</v>
      </c>
      <c r="AT214" s="22">
        <f t="shared" si="106"/>
        <v>0</v>
      </c>
      <c r="AU214" s="250">
        <f t="shared" si="107"/>
        <v>0</v>
      </c>
      <c r="AV214" s="36" t="e">
        <f t="shared" si="99"/>
        <v>#DIV/0!</v>
      </c>
      <c r="AW214" s="36" t="e">
        <f t="shared" si="99"/>
        <v>#DIV/0!</v>
      </c>
      <c r="AX214" s="357">
        <f>[5]Output!K287</f>
        <v>0</v>
      </c>
      <c r="AY214" s="357">
        <f>[5]Output!L287</f>
        <v>0</v>
      </c>
      <c r="BE214" s="22"/>
      <c r="BF214" s="22"/>
      <c r="BG214" s="250"/>
      <c r="BH214" s="36"/>
      <c r="BI214" s="36"/>
    </row>
    <row r="215" spans="1:63" x14ac:dyDescent="0.25">
      <c r="A215" s="33">
        <v>13</v>
      </c>
      <c r="C215" s="5">
        <f>[3]Output!B288</f>
        <v>0</v>
      </c>
      <c r="D215" s="5">
        <f>[3]Output!C288</f>
        <v>0</v>
      </c>
      <c r="E215" s="8">
        <f>[3]Output!D288</f>
        <v>0</v>
      </c>
      <c r="F215" s="8">
        <f>[3]Output!E288</f>
        <v>0</v>
      </c>
      <c r="G215" s="22">
        <f t="shared" si="100"/>
        <v>0</v>
      </c>
      <c r="H215" s="22">
        <f t="shared" si="100"/>
        <v>0</v>
      </c>
      <c r="I215" s="250">
        <f t="shared" si="101"/>
        <v>0</v>
      </c>
      <c r="J215" s="36" t="e">
        <f t="shared" si="96"/>
        <v>#DIV/0!</v>
      </c>
      <c r="K215" s="36" t="e">
        <f t="shared" si="96"/>
        <v>#DIV/0!</v>
      </c>
      <c r="L215" s="357">
        <f>[3]Output!K288</f>
        <v>0</v>
      </c>
      <c r="M215" s="357">
        <f>[3]Output!L288</f>
        <v>0</v>
      </c>
      <c r="O215" s="5">
        <f>[4]Output!B288</f>
        <v>0</v>
      </c>
      <c r="P215" s="5">
        <f>[4]Output!C288</f>
        <v>0</v>
      </c>
      <c r="Q215" s="8">
        <f>[4]Output!D288</f>
        <v>0</v>
      </c>
      <c r="R215" s="8">
        <f>[4]Output!E288</f>
        <v>0</v>
      </c>
      <c r="S215" s="22">
        <f t="shared" si="102"/>
        <v>0</v>
      </c>
      <c r="T215" s="22">
        <f t="shared" si="102"/>
        <v>0</v>
      </c>
      <c r="U215" s="250">
        <f t="shared" si="103"/>
        <v>0</v>
      </c>
      <c r="V215" s="36" t="e">
        <f t="shared" si="97"/>
        <v>#DIV/0!</v>
      </c>
      <c r="W215" s="36" t="e">
        <f t="shared" si="97"/>
        <v>#DIV/0!</v>
      </c>
      <c r="X215" s="357">
        <f>[4]Output!K288</f>
        <v>0</v>
      </c>
      <c r="Y215" s="357">
        <f>[4]Output!L288</f>
        <v>0</v>
      </c>
      <c r="AA215" s="33">
        <v>13</v>
      </c>
      <c r="AC215" s="5">
        <f>[2]Output!B288</f>
        <v>0</v>
      </c>
      <c r="AD215" s="5">
        <f>[2]Output!C288</f>
        <v>0</v>
      </c>
      <c r="AE215" s="8">
        <f>[2]Output!D288</f>
        <v>0</v>
      </c>
      <c r="AF215" s="8">
        <f>[2]Output!E288</f>
        <v>0</v>
      </c>
      <c r="AG215" s="22">
        <f t="shared" si="104"/>
        <v>0</v>
      </c>
      <c r="AH215" s="22">
        <f t="shared" si="104"/>
        <v>0</v>
      </c>
      <c r="AI215" s="250">
        <f t="shared" si="105"/>
        <v>0</v>
      </c>
      <c r="AJ215" s="36" t="e">
        <f t="shared" si="98"/>
        <v>#DIV/0!</v>
      </c>
      <c r="AK215" s="36" t="e">
        <f t="shared" si="98"/>
        <v>#DIV/0!</v>
      </c>
      <c r="AL215" s="357">
        <f>[2]Output!K288</f>
        <v>0</v>
      </c>
      <c r="AM215" s="357">
        <f>[2]Output!L288</f>
        <v>0</v>
      </c>
      <c r="AO215" s="5">
        <f>[5]Output!B288</f>
        <v>0</v>
      </c>
      <c r="AP215" s="5">
        <f>[5]Output!C288</f>
        <v>0</v>
      </c>
      <c r="AQ215" s="8">
        <f>[5]Output!D288</f>
        <v>0</v>
      </c>
      <c r="AR215" s="8">
        <f>[5]Output!E288</f>
        <v>0</v>
      </c>
      <c r="AS215" s="22">
        <f t="shared" si="106"/>
        <v>0</v>
      </c>
      <c r="AT215" s="22">
        <f t="shared" si="106"/>
        <v>0</v>
      </c>
      <c r="AU215" s="250">
        <f t="shared" si="107"/>
        <v>0</v>
      </c>
      <c r="AV215" s="36" t="e">
        <f t="shared" si="99"/>
        <v>#DIV/0!</v>
      </c>
      <c r="AW215" s="36" t="e">
        <f t="shared" si="99"/>
        <v>#DIV/0!</v>
      </c>
      <c r="AX215" s="357">
        <f>[5]Output!K288</f>
        <v>0</v>
      </c>
      <c r="AY215" s="357">
        <f>[5]Output!L288</f>
        <v>0</v>
      </c>
      <c r="BE215" s="22"/>
      <c r="BF215" s="22"/>
      <c r="BG215" s="250"/>
      <c r="BH215" s="36"/>
      <c r="BI215" s="36"/>
    </row>
    <row r="216" spans="1:63" x14ac:dyDescent="0.25">
      <c r="A216" s="33">
        <v>14</v>
      </c>
      <c r="C216" s="5">
        <f>[3]Output!B289</f>
        <v>0</v>
      </c>
      <c r="D216" s="5">
        <f>[3]Output!C289</f>
        <v>0</v>
      </c>
      <c r="E216" s="8">
        <f>[3]Output!D289</f>
        <v>0</v>
      </c>
      <c r="F216" s="8">
        <f>[3]Output!E289</f>
        <v>0</v>
      </c>
      <c r="G216" s="22">
        <f t="shared" si="100"/>
        <v>0</v>
      </c>
      <c r="H216" s="22">
        <f t="shared" si="100"/>
        <v>0</v>
      </c>
      <c r="I216" s="250">
        <f t="shared" si="101"/>
        <v>0</v>
      </c>
      <c r="J216" s="36" t="e">
        <f t="shared" si="96"/>
        <v>#DIV/0!</v>
      </c>
      <c r="K216" s="36" t="e">
        <f t="shared" si="96"/>
        <v>#DIV/0!</v>
      </c>
      <c r="L216" s="357">
        <f>[3]Output!K289</f>
        <v>0</v>
      </c>
      <c r="M216" s="357">
        <f>[3]Output!L289</f>
        <v>0</v>
      </c>
      <c r="O216" s="5">
        <f>[4]Output!B289</f>
        <v>0</v>
      </c>
      <c r="P216" s="5">
        <f>[4]Output!C289</f>
        <v>0</v>
      </c>
      <c r="Q216" s="8">
        <f>[4]Output!D289</f>
        <v>0</v>
      </c>
      <c r="R216" s="8">
        <f>[4]Output!E289</f>
        <v>0</v>
      </c>
      <c r="S216" s="22">
        <f t="shared" si="102"/>
        <v>0</v>
      </c>
      <c r="T216" s="22">
        <f t="shared" si="102"/>
        <v>0</v>
      </c>
      <c r="U216" s="250">
        <f t="shared" si="103"/>
        <v>0</v>
      </c>
      <c r="V216" s="36" t="e">
        <f t="shared" si="97"/>
        <v>#DIV/0!</v>
      </c>
      <c r="W216" s="36" t="e">
        <f t="shared" si="97"/>
        <v>#DIV/0!</v>
      </c>
      <c r="X216" s="357">
        <f>[4]Output!K289</f>
        <v>0</v>
      </c>
      <c r="Y216" s="357">
        <f>[4]Output!L289</f>
        <v>0</v>
      </c>
      <c r="AA216" s="33">
        <v>14</v>
      </c>
      <c r="AC216" s="5">
        <f>[2]Output!B289</f>
        <v>0</v>
      </c>
      <c r="AD216" s="5">
        <f>[2]Output!C289</f>
        <v>0</v>
      </c>
      <c r="AE216" s="8">
        <f>[2]Output!D289</f>
        <v>0</v>
      </c>
      <c r="AF216" s="8">
        <f>[2]Output!E289</f>
        <v>0</v>
      </c>
      <c r="AG216" s="22">
        <f t="shared" si="104"/>
        <v>0</v>
      </c>
      <c r="AH216" s="22">
        <f t="shared" si="104"/>
        <v>0</v>
      </c>
      <c r="AI216" s="250">
        <f t="shared" si="105"/>
        <v>0</v>
      </c>
      <c r="AJ216" s="36" t="e">
        <f t="shared" si="98"/>
        <v>#DIV/0!</v>
      </c>
      <c r="AK216" s="36" t="e">
        <f t="shared" si="98"/>
        <v>#DIV/0!</v>
      </c>
      <c r="AL216" s="357">
        <f>[2]Output!K289</f>
        <v>0</v>
      </c>
      <c r="AM216" s="357">
        <f>[2]Output!L289</f>
        <v>0</v>
      </c>
      <c r="AO216" s="5">
        <f>[5]Output!B289</f>
        <v>0</v>
      </c>
      <c r="AP216" s="5">
        <f>[5]Output!C289</f>
        <v>0</v>
      </c>
      <c r="AQ216" s="8">
        <f>[5]Output!D289</f>
        <v>0</v>
      </c>
      <c r="AR216" s="8">
        <f>[5]Output!E289</f>
        <v>0</v>
      </c>
      <c r="AS216" s="22">
        <f t="shared" si="106"/>
        <v>0</v>
      </c>
      <c r="AT216" s="22">
        <f t="shared" si="106"/>
        <v>0</v>
      </c>
      <c r="AU216" s="250">
        <f t="shared" si="107"/>
        <v>0</v>
      </c>
      <c r="AV216" s="36" t="e">
        <f t="shared" si="99"/>
        <v>#DIV/0!</v>
      </c>
      <c r="AW216" s="36" t="e">
        <f t="shared" si="99"/>
        <v>#DIV/0!</v>
      </c>
      <c r="AX216" s="357">
        <f>[5]Output!K289</f>
        <v>0</v>
      </c>
      <c r="AY216" s="357">
        <f>[5]Output!L289</f>
        <v>0</v>
      </c>
      <c r="BE216" s="22"/>
      <c r="BF216" s="22"/>
      <c r="BG216" s="250"/>
      <c r="BH216" s="36"/>
      <c r="BI216" s="36"/>
    </row>
    <row r="217" spans="1:63" x14ac:dyDescent="0.25">
      <c r="A217" s="33">
        <v>15</v>
      </c>
      <c r="C217" s="5">
        <f>[3]Output!B290</f>
        <v>0</v>
      </c>
      <c r="D217" s="5">
        <f>[3]Output!C290</f>
        <v>0</v>
      </c>
      <c r="E217" s="8">
        <f>[3]Output!D290</f>
        <v>0</v>
      </c>
      <c r="F217" s="8">
        <f>[3]Output!E290</f>
        <v>0</v>
      </c>
      <c r="G217" s="22">
        <f t="shared" si="100"/>
        <v>0</v>
      </c>
      <c r="H217" s="22">
        <f t="shared" si="100"/>
        <v>0</v>
      </c>
      <c r="I217" s="250">
        <f t="shared" si="101"/>
        <v>0</v>
      </c>
      <c r="J217" s="36" t="e">
        <f t="shared" si="96"/>
        <v>#DIV/0!</v>
      </c>
      <c r="K217" s="36" t="e">
        <f t="shared" si="96"/>
        <v>#DIV/0!</v>
      </c>
      <c r="L217" s="357">
        <f>[3]Output!K290</f>
        <v>0</v>
      </c>
      <c r="M217" s="357">
        <f>[3]Output!L290</f>
        <v>0</v>
      </c>
      <c r="O217" s="5">
        <f>[4]Output!B290</f>
        <v>0</v>
      </c>
      <c r="P217" s="5">
        <f>[4]Output!C290</f>
        <v>0</v>
      </c>
      <c r="Q217" s="8">
        <f>[4]Output!D290</f>
        <v>0</v>
      </c>
      <c r="R217" s="8">
        <f>[4]Output!E290</f>
        <v>0</v>
      </c>
      <c r="S217" s="22">
        <f t="shared" si="102"/>
        <v>0</v>
      </c>
      <c r="T217" s="22">
        <f t="shared" si="102"/>
        <v>0</v>
      </c>
      <c r="U217" s="250">
        <f t="shared" si="103"/>
        <v>0</v>
      </c>
      <c r="V217" s="36" t="e">
        <f t="shared" si="97"/>
        <v>#DIV/0!</v>
      </c>
      <c r="W217" s="36" t="e">
        <f t="shared" si="97"/>
        <v>#DIV/0!</v>
      </c>
      <c r="X217" s="357">
        <f>[4]Output!K290</f>
        <v>0</v>
      </c>
      <c r="Y217" s="357">
        <f>[4]Output!L290</f>
        <v>0</v>
      </c>
      <c r="AA217" s="33">
        <v>15</v>
      </c>
      <c r="AC217" s="5">
        <f>[2]Output!B290</f>
        <v>0</v>
      </c>
      <c r="AD217" s="5">
        <f>[2]Output!C290</f>
        <v>0</v>
      </c>
      <c r="AE217" s="8">
        <f>[2]Output!D290</f>
        <v>0</v>
      </c>
      <c r="AF217" s="8">
        <f>[2]Output!E290</f>
        <v>0</v>
      </c>
      <c r="AG217" s="22">
        <f t="shared" si="104"/>
        <v>0</v>
      </c>
      <c r="AH217" s="22">
        <f t="shared" si="104"/>
        <v>0</v>
      </c>
      <c r="AI217" s="250">
        <f t="shared" si="105"/>
        <v>0</v>
      </c>
      <c r="AJ217" s="36" t="e">
        <f t="shared" si="98"/>
        <v>#DIV/0!</v>
      </c>
      <c r="AK217" s="36" t="e">
        <f t="shared" si="98"/>
        <v>#DIV/0!</v>
      </c>
      <c r="AL217" s="357">
        <f>[2]Output!K290</f>
        <v>0</v>
      </c>
      <c r="AM217" s="357">
        <f>[2]Output!L290</f>
        <v>0</v>
      </c>
      <c r="AO217" s="5">
        <f>[5]Output!B290</f>
        <v>0</v>
      </c>
      <c r="AP217" s="5">
        <f>[5]Output!C290</f>
        <v>0</v>
      </c>
      <c r="AQ217" s="8">
        <f>[5]Output!D290</f>
        <v>0</v>
      </c>
      <c r="AR217" s="8">
        <f>[5]Output!E290</f>
        <v>0</v>
      </c>
      <c r="AS217" s="22">
        <f t="shared" si="106"/>
        <v>0</v>
      </c>
      <c r="AT217" s="22">
        <f t="shared" si="106"/>
        <v>0</v>
      </c>
      <c r="AU217" s="250">
        <f t="shared" si="107"/>
        <v>0</v>
      </c>
      <c r="AV217" s="36" t="e">
        <f t="shared" si="99"/>
        <v>#DIV/0!</v>
      </c>
      <c r="AW217" s="36" t="e">
        <f t="shared" si="99"/>
        <v>#DIV/0!</v>
      </c>
      <c r="AX217" s="357">
        <f>[5]Output!K290</f>
        <v>0</v>
      </c>
      <c r="AY217" s="357">
        <f>[5]Output!L290</f>
        <v>0</v>
      </c>
      <c r="BE217" s="22"/>
      <c r="BF217" s="22"/>
      <c r="BG217" s="250"/>
      <c r="BH217" s="36"/>
      <c r="BI217" s="36"/>
    </row>
    <row r="218" spans="1:63" x14ac:dyDescent="0.25">
      <c r="A218" s="33">
        <v>16</v>
      </c>
      <c r="C218" s="5">
        <f>[3]Output!B291</f>
        <v>0</v>
      </c>
      <c r="D218" s="5">
        <f>[3]Output!C291</f>
        <v>0</v>
      </c>
      <c r="E218" s="8">
        <f>[3]Output!D291</f>
        <v>0</v>
      </c>
      <c r="F218" s="8">
        <f>[3]Output!E291</f>
        <v>0</v>
      </c>
      <c r="G218" s="22">
        <f t="shared" si="100"/>
        <v>0</v>
      </c>
      <c r="H218" s="22">
        <f t="shared" si="100"/>
        <v>0</v>
      </c>
      <c r="I218" s="250">
        <f t="shared" si="101"/>
        <v>0</v>
      </c>
      <c r="J218" s="36" t="e">
        <f t="shared" si="96"/>
        <v>#DIV/0!</v>
      </c>
      <c r="K218" s="36" t="e">
        <f t="shared" si="96"/>
        <v>#DIV/0!</v>
      </c>
      <c r="L218" s="357">
        <f>[3]Output!K291</f>
        <v>0</v>
      </c>
      <c r="M218" s="357">
        <f>[3]Output!L291</f>
        <v>0</v>
      </c>
      <c r="O218" s="5">
        <f>[4]Output!B291</f>
        <v>0</v>
      </c>
      <c r="P218" s="5">
        <f>[4]Output!C291</f>
        <v>0</v>
      </c>
      <c r="Q218" s="8">
        <f>[4]Output!D291</f>
        <v>0</v>
      </c>
      <c r="R218" s="8">
        <f>[4]Output!E291</f>
        <v>0</v>
      </c>
      <c r="S218" s="22">
        <f t="shared" si="102"/>
        <v>0</v>
      </c>
      <c r="T218" s="22">
        <f t="shared" si="102"/>
        <v>0</v>
      </c>
      <c r="U218" s="250">
        <f t="shared" si="103"/>
        <v>0</v>
      </c>
      <c r="V218" s="36" t="e">
        <f t="shared" si="97"/>
        <v>#DIV/0!</v>
      </c>
      <c r="W218" s="36" t="e">
        <f t="shared" si="97"/>
        <v>#DIV/0!</v>
      </c>
      <c r="X218" s="357">
        <f>[4]Output!K291</f>
        <v>0</v>
      </c>
      <c r="Y218" s="357">
        <f>[4]Output!L291</f>
        <v>0</v>
      </c>
      <c r="AA218" s="33">
        <v>16</v>
      </c>
      <c r="AC218" s="5">
        <f>[2]Output!B291</f>
        <v>0</v>
      </c>
      <c r="AD218" s="5">
        <f>[2]Output!C291</f>
        <v>0</v>
      </c>
      <c r="AE218" s="8">
        <f>[2]Output!D291</f>
        <v>0</v>
      </c>
      <c r="AF218" s="8">
        <f>[2]Output!E291</f>
        <v>0</v>
      </c>
      <c r="AG218" s="22">
        <f t="shared" si="104"/>
        <v>0</v>
      </c>
      <c r="AH218" s="22">
        <f t="shared" si="104"/>
        <v>0</v>
      </c>
      <c r="AI218" s="250">
        <f t="shared" si="105"/>
        <v>0</v>
      </c>
      <c r="AJ218" s="36" t="e">
        <f t="shared" si="98"/>
        <v>#DIV/0!</v>
      </c>
      <c r="AK218" s="36" t="e">
        <f t="shared" si="98"/>
        <v>#DIV/0!</v>
      </c>
      <c r="AL218" s="357">
        <f>[2]Output!K291</f>
        <v>0</v>
      </c>
      <c r="AM218" s="357">
        <f>[2]Output!L291</f>
        <v>0</v>
      </c>
      <c r="AO218" s="5">
        <f>[5]Output!B291</f>
        <v>0</v>
      </c>
      <c r="AP218" s="5">
        <f>[5]Output!C291</f>
        <v>0</v>
      </c>
      <c r="AQ218" s="8">
        <f>[5]Output!D291</f>
        <v>0</v>
      </c>
      <c r="AR218" s="8">
        <f>[5]Output!E291</f>
        <v>0</v>
      </c>
      <c r="AS218" s="22">
        <f t="shared" si="106"/>
        <v>0</v>
      </c>
      <c r="AT218" s="22">
        <f t="shared" si="106"/>
        <v>0</v>
      </c>
      <c r="AU218" s="250">
        <f t="shared" si="107"/>
        <v>0</v>
      </c>
      <c r="AV218" s="36" t="e">
        <f t="shared" si="99"/>
        <v>#DIV/0!</v>
      </c>
      <c r="AW218" s="36" t="e">
        <f t="shared" si="99"/>
        <v>#DIV/0!</v>
      </c>
      <c r="AX218" s="357">
        <f>[5]Output!K291</f>
        <v>0</v>
      </c>
      <c r="AY218" s="357">
        <f>[5]Output!L291</f>
        <v>0</v>
      </c>
      <c r="BE218" s="22"/>
      <c r="BF218" s="22"/>
      <c r="BG218" s="250"/>
      <c r="BH218" s="36"/>
      <c r="BI218" s="36"/>
    </row>
    <row r="219" spans="1:63" x14ac:dyDescent="0.25">
      <c r="A219" s="34">
        <v>17</v>
      </c>
      <c r="C219" s="19">
        <f>[3]Output!B292</f>
        <v>0</v>
      </c>
      <c r="D219" s="19">
        <f>[3]Output!C292</f>
        <v>0</v>
      </c>
      <c r="E219" s="20">
        <f>[3]Output!D292</f>
        <v>0</v>
      </c>
      <c r="F219" s="20">
        <f>[3]Output!E292</f>
        <v>0</v>
      </c>
      <c r="G219" s="23">
        <f t="shared" si="100"/>
        <v>0</v>
      </c>
      <c r="H219" s="23">
        <f t="shared" si="100"/>
        <v>0</v>
      </c>
      <c r="I219" s="251">
        <f t="shared" si="101"/>
        <v>0</v>
      </c>
      <c r="J219" s="37" t="e">
        <f t="shared" si="96"/>
        <v>#DIV/0!</v>
      </c>
      <c r="K219" s="37" t="e">
        <f t="shared" si="96"/>
        <v>#DIV/0!</v>
      </c>
      <c r="L219" s="361">
        <f>[3]Output!K292</f>
        <v>0</v>
      </c>
      <c r="M219" s="361">
        <f>[3]Output!L292</f>
        <v>0</v>
      </c>
      <c r="O219" s="19">
        <f>[4]Output!B292</f>
        <v>0</v>
      </c>
      <c r="P219" s="19">
        <f>[4]Output!C292</f>
        <v>0</v>
      </c>
      <c r="Q219" s="20">
        <f>[4]Output!D292</f>
        <v>0</v>
      </c>
      <c r="R219" s="20">
        <f>[4]Output!E292</f>
        <v>0</v>
      </c>
      <c r="S219" s="23">
        <f t="shared" si="102"/>
        <v>0</v>
      </c>
      <c r="T219" s="23">
        <f t="shared" si="102"/>
        <v>0</v>
      </c>
      <c r="U219" s="251">
        <f t="shared" si="103"/>
        <v>0</v>
      </c>
      <c r="V219" s="37" t="e">
        <f t="shared" si="97"/>
        <v>#DIV/0!</v>
      </c>
      <c r="W219" s="37" t="e">
        <f t="shared" si="97"/>
        <v>#DIV/0!</v>
      </c>
      <c r="X219" s="361">
        <f>[4]Output!K292</f>
        <v>0</v>
      </c>
      <c r="Y219" s="361">
        <f>[4]Output!L292</f>
        <v>0</v>
      </c>
      <c r="AA219" s="34">
        <v>17</v>
      </c>
      <c r="AC219" s="19">
        <f>[2]Output!B292</f>
        <v>0</v>
      </c>
      <c r="AD219" s="19">
        <f>[2]Output!C292</f>
        <v>0</v>
      </c>
      <c r="AE219" s="20">
        <f>[2]Output!D292</f>
        <v>0</v>
      </c>
      <c r="AF219" s="20">
        <f>[2]Output!E292</f>
        <v>0</v>
      </c>
      <c r="AG219" s="23">
        <f t="shared" si="104"/>
        <v>0</v>
      </c>
      <c r="AH219" s="23">
        <f t="shared" si="104"/>
        <v>0</v>
      </c>
      <c r="AI219" s="251">
        <f t="shared" si="105"/>
        <v>0</v>
      </c>
      <c r="AJ219" s="37" t="e">
        <f t="shared" si="98"/>
        <v>#DIV/0!</v>
      </c>
      <c r="AK219" s="37" t="e">
        <f t="shared" si="98"/>
        <v>#DIV/0!</v>
      </c>
      <c r="AL219" s="361">
        <f>[2]Output!K292</f>
        <v>0</v>
      </c>
      <c r="AM219" s="361">
        <f>[2]Output!L292</f>
        <v>0</v>
      </c>
      <c r="AO219" s="19">
        <f>[5]Output!B292</f>
        <v>0</v>
      </c>
      <c r="AP219" s="19">
        <f>[5]Output!C292</f>
        <v>0</v>
      </c>
      <c r="AQ219" s="20">
        <f>[5]Output!D292</f>
        <v>0</v>
      </c>
      <c r="AR219" s="20">
        <f>[5]Output!E292</f>
        <v>0</v>
      </c>
      <c r="AS219" s="23">
        <f t="shared" si="106"/>
        <v>0</v>
      </c>
      <c r="AT219" s="23">
        <f t="shared" si="106"/>
        <v>0</v>
      </c>
      <c r="AU219" s="251">
        <f t="shared" si="107"/>
        <v>0</v>
      </c>
      <c r="AV219" s="37" t="e">
        <f t="shared" si="99"/>
        <v>#DIV/0!</v>
      </c>
      <c r="AW219" s="37" t="e">
        <f t="shared" si="99"/>
        <v>#DIV/0!</v>
      </c>
      <c r="AX219" s="361">
        <f>[5]Output!K292</f>
        <v>0</v>
      </c>
      <c r="AY219" s="361">
        <f>[5]Output!L292</f>
        <v>0</v>
      </c>
      <c r="BA219" s="19"/>
      <c r="BB219" s="19"/>
      <c r="BC219" s="20"/>
      <c r="BD219" s="20"/>
      <c r="BE219" s="23"/>
      <c r="BF219" s="23"/>
      <c r="BG219" s="251"/>
      <c r="BH219" s="37"/>
      <c r="BI219" s="37"/>
      <c r="BJ219" s="21"/>
      <c r="BK219" s="21"/>
    </row>
    <row r="220" spans="1:63" x14ac:dyDescent="0.25">
      <c r="A220" s="34">
        <v>18</v>
      </c>
      <c r="C220" s="19">
        <f>[3]Output!B293</f>
        <v>0</v>
      </c>
      <c r="D220" s="19">
        <f>[3]Output!C293</f>
        <v>0</v>
      </c>
      <c r="E220" s="20">
        <f>[3]Output!D293</f>
        <v>0</v>
      </c>
      <c r="F220" s="20">
        <f>[3]Output!E293</f>
        <v>0</v>
      </c>
      <c r="G220" s="23">
        <f t="shared" si="100"/>
        <v>0</v>
      </c>
      <c r="H220" s="23">
        <f t="shared" si="100"/>
        <v>0</v>
      </c>
      <c r="I220" s="251">
        <f t="shared" si="101"/>
        <v>0</v>
      </c>
      <c r="J220" s="37" t="e">
        <f t="shared" si="96"/>
        <v>#DIV/0!</v>
      </c>
      <c r="K220" s="37" t="e">
        <f t="shared" si="96"/>
        <v>#DIV/0!</v>
      </c>
      <c r="L220" s="361">
        <f>[3]Output!K293</f>
        <v>0</v>
      </c>
      <c r="M220" s="361">
        <f>[3]Output!L293</f>
        <v>0</v>
      </c>
      <c r="O220" s="19">
        <f>[4]Output!B293</f>
        <v>0</v>
      </c>
      <c r="P220" s="19">
        <f>[4]Output!C293</f>
        <v>0</v>
      </c>
      <c r="Q220" s="20">
        <f>[4]Output!D293</f>
        <v>0</v>
      </c>
      <c r="R220" s="20">
        <f>[4]Output!E293</f>
        <v>0</v>
      </c>
      <c r="S220" s="23">
        <f t="shared" si="102"/>
        <v>0</v>
      </c>
      <c r="T220" s="23">
        <f t="shared" si="102"/>
        <v>0</v>
      </c>
      <c r="U220" s="251">
        <f t="shared" si="103"/>
        <v>0</v>
      </c>
      <c r="V220" s="37" t="e">
        <f t="shared" si="97"/>
        <v>#DIV/0!</v>
      </c>
      <c r="W220" s="37" t="e">
        <f t="shared" si="97"/>
        <v>#DIV/0!</v>
      </c>
      <c r="X220" s="361">
        <f>[4]Output!K293</f>
        <v>0</v>
      </c>
      <c r="Y220" s="361">
        <f>[4]Output!L293</f>
        <v>0</v>
      </c>
      <c r="AA220" s="34">
        <v>18</v>
      </c>
      <c r="AC220" s="19">
        <f>[2]Output!B293</f>
        <v>0</v>
      </c>
      <c r="AD220" s="19">
        <f>[2]Output!C293</f>
        <v>0</v>
      </c>
      <c r="AE220" s="20">
        <f>[2]Output!D293</f>
        <v>0</v>
      </c>
      <c r="AF220" s="20">
        <f>[2]Output!E293</f>
        <v>0</v>
      </c>
      <c r="AG220" s="23">
        <f t="shared" si="104"/>
        <v>0</v>
      </c>
      <c r="AH220" s="23">
        <f t="shared" si="104"/>
        <v>0</v>
      </c>
      <c r="AI220" s="251">
        <f t="shared" si="105"/>
        <v>0</v>
      </c>
      <c r="AJ220" s="37" t="e">
        <f t="shared" si="98"/>
        <v>#DIV/0!</v>
      </c>
      <c r="AK220" s="37" t="e">
        <f t="shared" si="98"/>
        <v>#DIV/0!</v>
      </c>
      <c r="AL220" s="361">
        <f>[2]Output!K293</f>
        <v>0</v>
      </c>
      <c r="AM220" s="361">
        <f>[2]Output!L293</f>
        <v>0</v>
      </c>
      <c r="AO220" s="19">
        <f>[5]Output!B293</f>
        <v>0</v>
      </c>
      <c r="AP220" s="19">
        <f>[5]Output!C293</f>
        <v>0</v>
      </c>
      <c r="AQ220" s="20">
        <f>[5]Output!D293</f>
        <v>0</v>
      </c>
      <c r="AR220" s="20">
        <f>[5]Output!E293</f>
        <v>0</v>
      </c>
      <c r="AS220" s="23">
        <f t="shared" si="106"/>
        <v>0</v>
      </c>
      <c r="AT220" s="23">
        <f t="shared" si="106"/>
        <v>0</v>
      </c>
      <c r="AU220" s="251">
        <f t="shared" si="107"/>
        <v>0</v>
      </c>
      <c r="AV220" s="37" t="e">
        <f t="shared" si="99"/>
        <v>#DIV/0!</v>
      </c>
      <c r="AW220" s="37" t="e">
        <f t="shared" si="99"/>
        <v>#DIV/0!</v>
      </c>
      <c r="AX220" s="361">
        <f>[5]Output!K293</f>
        <v>0</v>
      </c>
      <c r="AY220" s="361">
        <f>[5]Output!L293</f>
        <v>0</v>
      </c>
      <c r="BA220" s="19"/>
      <c r="BB220" s="19"/>
      <c r="BC220" s="20"/>
      <c r="BD220" s="20"/>
      <c r="BE220" s="23"/>
      <c r="BF220" s="23"/>
      <c r="BG220" s="251"/>
      <c r="BH220" s="37"/>
      <c r="BI220" s="37"/>
      <c r="BJ220" s="21"/>
      <c r="BK220" s="21"/>
    </row>
    <row r="221" spans="1:63" x14ac:dyDescent="0.25">
      <c r="A221" s="34">
        <v>19</v>
      </c>
      <c r="C221" s="19">
        <f>[3]Output!B294</f>
        <v>0</v>
      </c>
      <c r="D221" s="19">
        <f>[3]Output!C294</f>
        <v>0</v>
      </c>
      <c r="E221" s="20">
        <f>[3]Output!D294</f>
        <v>0</v>
      </c>
      <c r="F221" s="20">
        <f>[3]Output!E294</f>
        <v>0</v>
      </c>
      <c r="G221" s="23">
        <f t="shared" si="100"/>
        <v>0</v>
      </c>
      <c r="H221" s="23">
        <f t="shared" si="100"/>
        <v>0</v>
      </c>
      <c r="I221" s="251">
        <f t="shared" si="101"/>
        <v>0</v>
      </c>
      <c r="J221" s="37" t="e">
        <f t="shared" si="96"/>
        <v>#DIV/0!</v>
      </c>
      <c r="K221" s="37" t="e">
        <f t="shared" si="96"/>
        <v>#DIV/0!</v>
      </c>
      <c r="L221" s="361">
        <f>[3]Output!K294</f>
        <v>0</v>
      </c>
      <c r="M221" s="361">
        <f>[3]Output!L294</f>
        <v>0</v>
      </c>
      <c r="O221" s="19">
        <f>[4]Output!B294</f>
        <v>0</v>
      </c>
      <c r="P221" s="19">
        <f>[4]Output!C294</f>
        <v>0</v>
      </c>
      <c r="Q221" s="20">
        <f>[4]Output!D294</f>
        <v>0</v>
      </c>
      <c r="R221" s="20">
        <f>[4]Output!E294</f>
        <v>0</v>
      </c>
      <c r="S221" s="23">
        <f t="shared" si="102"/>
        <v>0</v>
      </c>
      <c r="T221" s="23">
        <f t="shared" si="102"/>
        <v>0</v>
      </c>
      <c r="U221" s="251">
        <f t="shared" si="103"/>
        <v>0</v>
      </c>
      <c r="V221" s="37" t="e">
        <f t="shared" si="97"/>
        <v>#DIV/0!</v>
      </c>
      <c r="W221" s="37" t="e">
        <f t="shared" si="97"/>
        <v>#DIV/0!</v>
      </c>
      <c r="X221" s="361">
        <f>[4]Output!K294</f>
        <v>0</v>
      </c>
      <c r="Y221" s="361">
        <f>[4]Output!L294</f>
        <v>0</v>
      </c>
      <c r="AA221" s="34">
        <v>19</v>
      </c>
      <c r="AC221" s="19">
        <f>[2]Output!B294</f>
        <v>0</v>
      </c>
      <c r="AD221" s="19">
        <f>[2]Output!C294</f>
        <v>0</v>
      </c>
      <c r="AE221" s="20">
        <f>[2]Output!D294</f>
        <v>0</v>
      </c>
      <c r="AF221" s="20">
        <f>[2]Output!E294</f>
        <v>0</v>
      </c>
      <c r="AG221" s="23">
        <f t="shared" si="104"/>
        <v>0</v>
      </c>
      <c r="AH221" s="23">
        <f t="shared" si="104"/>
        <v>0</v>
      </c>
      <c r="AI221" s="251">
        <f t="shared" si="105"/>
        <v>0</v>
      </c>
      <c r="AJ221" s="37" t="e">
        <f t="shared" si="98"/>
        <v>#DIV/0!</v>
      </c>
      <c r="AK221" s="37" t="e">
        <f t="shared" si="98"/>
        <v>#DIV/0!</v>
      </c>
      <c r="AL221" s="361">
        <f>[2]Output!K294</f>
        <v>0</v>
      </c>
      <c r="AM221" s="361">
        <f>[2]Output!L294</f>
        <v>0</v>
      </c>
      <c r="AO221" s="19">
        <f>[5]Output!B294</f>
        <v>0</v>
      </c>
      <c r="AP221" s="19">
        <f>[5]Output!C294</f>
        <v>0</v>
      </c>
      <c r="AQ221" s="20">
        <f>[5]Output!D294</f>
        <v>0</v>
      </c>
      <c r="AR221" s="20">
        <f>[5]Output!E294</f>
        <v>0</v>
      </c>
      <c r="AS221" s="23">
        <f t="shared" si="106"/>
        <v>0</v>
      </c>
      <c r="AT221" s="23">
        <f t="shared" si="106"/>
        <v>0</v>
      </c>
      <c r="AU221" s="251">
        <f t="shared" si="107"/>
        <v>0</v>
      </c>
      <c r="AV221" s="37" t="e">
        <f t="shared" si="99"/>
        <v>#DIV/0!</v>
      </c>
      <c r="AW221" s="37" t="e">
        <f t="shared" si="99"/>
        <v>#DIV/0!</v>
      </c>
      <c r="AX221" s="361">
        <f>[5]Output!K294</f>
        <v>0</v>
      </c>
      <c r="AY221" s="361">
        <f>[5]Output!L294</f>
        <v>0</v>
      </c>
      <c r="BA221" s="19"/>
      <c r="BB221" s="19"/>
      <c r="BC221" s="20"/>
      <c r="BD221" s="20"/>
      <c r="BE221" s="23"/>
      <c r="BF221" s="23"/>
      <c r="BG221" s="251"/>
      <c r="BH221" s="37"/>
      <c r="BI221" s="37"/>
      <c r="BJ221" s="21"/>
      <c r="BK221" s="21"/>
    </row>
    <row r="222" spans="1:63" x14ac:dyDescent="0.25">
      <c r="A222" s="33">
        <v>20</v>
      </c>
      <c r="C222" s="5">
        <f>[3]Output!B295</f>
        <v>0</v>
      </c>
      <c r="D222" s="5">
        <f>[3]Output!C295</f>
        <v>0</v>
      </c>
      <c r="E222" s="8">
        <f>[3]Output!D295</f>
        <v>0</v>
      </c>
      <c r="F222" s="8">
        <f>[3]Output!E295</f>
        <v>0</v>
      </c>
      <c r="G222" s="22">
        <f t="shared" si="100"/>
        <v>0</v>
      </c>
      <c r="H222" s="22">
        <f t="shared" si="100"/>
        <v>0</v>
      </c>
      <c r="I222" s="250">
        <f t="shared" si="101"/>
        <v>0</v>
      </c>
      <c r="J222" s="36" t="e">
        <f t="shared" si="96"/>
        <v>#DIV/0!</v>
      </c>
      <c r="K222" s="36" t="e">
        <f t="shared" si="96"/>
        <v>#DIV/0!</v>
      </c>
      <c r="L222" s="357">
        <f>[3]Output!K295</f>
        <v>0</v>
      </c>
      <c r="M222" s="357">
        <f>[3]Output!L295</f>
        <v>0</v>
      </c>
      <c r="O222" s="5">
        <f>[4]Output!B295</f>
        <v>0</v>
      </c>
      <c r="P222" s="5">
        <f>[4]Output!C295</f>
        <v>0</v>
      </c>
      <c r="Q222" s="8">
        <f>[4]Output!D295</f>
        <v>0</v>
      </c>
      <c r="R222" s="8">
        <f>[4]Output!E295</f>
        <v>0</v>
      </c>
      <c r="S222" s="22">
        <f t="shared" si="102"/>
        <v>0</v>
      </c>
      <c r="T222" s="22">
        <f t="shared" si="102"/>
        <v>0</v>
      </c>
      <c r="U222" s="250">
        <f t="shared" si="103"/>
        <v>0</v>
      </c>
      <c r="V222" s="36" t="e">
        <f t="shared" si="97"/>
        <v>#DIV/0!</v>
      </c>
      <c r="W222" s="36" t="e">
        <f t="shared" si="97"/>
        <v>#DIV/0!</v>
      </c>
      <c r="X222" s="357">
        <f>[4]Output!K295</f>
        <v>0</v>
      </c>
      <c r="Y222" s="357">
        <f>[4]Output!L295</f>
        <v>0</v>
      </c>
      <c r="AA222" s="33">
        <v>20</v>
      </c>
      <c r="AC222" s="5">
        <f>[2]Output!B295</f>
        <v>0</v>
      </c>
      <c r="AD222" s="5">
        <f>[2]Output!C295</f>
        <v>0</v>
      </c>
      <c r="AE222" s="8">
        <f>[2]Output!D295</f>
        <v>0</v>
      </c>
      <c r="AF222" s="8">
        <f>[2]Output!E295</f>
        <v>0</v>
      </c>
      <c r="AG222" s="22">
        <f t="shared" si="104"/>
        <v>0</v>
      </c>
      <c r="AH222" s="22">
        <f t="shared" si="104"/>
        <v>0</v>
      </c>
      <c r="AI222" s="250">
        <f t="shared" si="105"/>
        <v>0</v>
      </c>
      <c r="AJ222" s="36" t="e">
        <f t="shared" si="98"/>
        <v>#DIV/0!</v>
      </c>
      <c r="AK222" s="36" t="e">
        <f t="shared" si="98"/>
        <v>#DIV/0!</v>
      </c>
      <c r="AL222" s="357">
        <f>[2]Output!K295</f>
        <v>0</v>
      </c>
      <c r="AM222" s="357">
        <f>[2]Output!L295</f>
        <v>0</v>
      </c>
      <c r="AO222" s="5">
        <f>[5]Output!B295</f>
        <v>0</v>
      </c>
      <c r="AP222" s="5">
        <f>[5]Output!C295</f>
        <v>0</v>
      </c>
      <c r="AQ222" s="8">
        <f>[5]Output!D295</f>
        <v>0</v>
      </c>
      <c r="AR222" s="8">
        <f>[5]Output!E295</f>
        <v>0</v>
      </c>
      <c r="AS222" s="22">
        <f t="shared" si="106"/>
        <v>0</v>
      </c>
      <c r="AT222" s="22">
        <f t="shared" si="106"/>
        <v>0</v>
      </c>
      <c r="AU222" s="250">
        <f t="shared" si="107"/>
        <v>0</v>
      </c>
      <c r="AV222" s="36" t="e">
        <f t="shared" si="99"/>
        <v>#DIV/0!</v>
      </c>
      <c r="AW222" s="36" t="e">
        <f t="shared" si="99"/>
        <v>#DIV/0!</v>
      </c>
      <c r="AX222" s="357">
        <f>[5]Output!K295</f>
        <v>0</v>
      </c>
      <c r="AY222" s="357">
        <f>[5]Output!L295</f>
        <v>0</v>
      </c>
      <c r="BE222" s="22"/>
      <c r="BF222" s="22"/>
      <c r="BG222" s="250"/>
      <c r="BH222" s="36"/>
      <c r="BI222" s="36"/>
    </row>
    <row r="223" spans="1:63" x14ac:dyDescent="0.25">
      <c r="A223" s="33">
        <v>21</v>
      </c>
      <c r="C223" s="5">
        <f>[3]Output!B296</f>
        <v>0</v>
      </c>
      <c r="D223" s="5">
        <f>[3]Output!C296</f>
        <v>0</v>
      </c>
      <c r="E223" s="8">
        <f>[3]Output!D296</f>
        <v>0</v>
      </c>
      <c r="F223" s="8">
        <f>[3]Output!E296</f>
        <v>0</v>
      </c>
      <c r="G223" s="22">
        <f t="shared" si="100"/>
        <v>0</v>
      </c>
      <c r="H223" s="22">
        <f t="shared" si="100"/>
        <v>0</v>
      </c>
      <c r="I223" s="250">
        <f t="shared" si="101"/>
        <v>0</v>
      </c>
      <c r="J223" s="36" t="e">
        <f t="shared" si="96"/>
        <v>#DIV/0!</v>
      </c>
      <c r="K223" s="36" t="e">
        <f t="shared" si="96"/>
        <v>#DIV/0!</v>
      </c>
      <c r="L223" s="357">
        <f>[3]Output!K296</f>
        <v>0</v>
      </c>
      <c r="M223" s="357">
        <f>[3]Output!L296</f>
        <v>0</v>
      </c>
      <c r="O223" s="5">
        <f>[4]Output!B296</f>
        <v>0</v>
      </c>
      <c r="P223" s="5">
        <f>[4]Output!C296</f>
        <v>0</v>
      </c>
      <c r="Q223" s="8">
        <f>[4]Output!D296</f>
        <v>0</v>
      </c>
      <c r="R223" s="8">
        <f>[4]Output!E296</f>
        <v>0</v>
      </c>
      <c r="S223" s="22">
        <f t="shared" si="102"/>
        <v>0</v>
      </c>
      <c r="T223" s="22">
        <f t="shared" si="102"/>
        <v>0</v>
      </c>
      <c r="U223" s="250">
        <f t="shared" si="103"/>
        <v>0</v>
      </c>
      <c r="V223" s="36" t="e">
        <f t="shared" si="97"/>
        <v>#DIV/0!</v>
      </c>
      <c r="W223" s="36" t="e">
        <f t="shared" si="97"/>
        <v>#DIV/0!</v>
      </c>
      <c r="X223" s="357">
        <f>[4]Output!K296</f>
        <v>0</v>
      </c>
      <c r="Y223" s="357">
        <f>[4]Output!L296</f>
        <v>0</v>
      </c>
      <c r="AA223" s="33">
        <v>21</v>
      </c>
      <c r="AC223" s="5">
        <f>[2]Output!B296</f>
        <v>0</v>
      </c>
      <c r="AD223" s="5">
        <f>[2]Output!C296</f>
        <v>0</v>
      </c>
      <c r="AE223" s="8">
        <f>[2]Output!D296</f>
        <v>0</v>
      </c>
      <c r="AF223" s="8">
        <f>[2]Output!E296</f>
        <v>0</v>
      </c>
      <c r="AG223" s="22">
        <f t="shared" si="104"/>
        <v>0</v>
      </c>
      <c r="AH223" s="22">
        <f t="shared" si="104"/>
        <v>0</v>
      </c>
      <c r="AI223" s="250">
        <f t="shared" si="105"/>
        <v>0</v>
      </c>
      <c r="AJ223" s="36" t="e">
        <f t="shared" si="98"/>
        <v>#DIV/0!</v>
      </c>
      <c r="AK223" s="36" t="e">
        <f t="shared" si="98"/>
        <v>#DIV/0!</v>
      </c>
      <c r="AL223" s="357">
        <f>[2]Output!K296</f>
        <v>0</v>
      </c>
      <c r="AM223" s="357">
        <f>[2]Output!L296</f>
        <v>0</v>
      </c>
      <c r="AO223" s="5">
        <f>[5]Output!B296</f>
        <v>0</v>
      </c>
      <c r="AP223" s="5">
        <f>[5]Output!C296</f>
        <v>0</v>
      </c>
      <c r="AQ223" s="8">
        <f>[5]Output!D296</f>
        <v>0</v>
      </c>
      <c r="AR223" s="8">
        <f>[5]Output!E296</f>
        <v>0</v>
      </c>
      <c r="AS223" s="22">
        <f t="shared" si="106"/>
        <v>0</v>
      </c>
      <c r="AT223" s="22">
        <f t="shared" si="106"/>
        <v>0</v>
      </c>
      <c r="AU223" s="250">
        <f t="shared" si="107"/>
        <v>0</v>
      </c>
      <c r="AV223" s="36" t="e">
        <f t="shared" si="99"/>
        <v>#DIV/0!</v>
      </c>
      <c r="AW223" s="36" t="e">
        <f t="shared" si="99"/>
        <v>#DIV/0!</v>
      </c>
      <c r="AX223" s="357">
        <f>[5]Output!K296</f>
        <v>0</v>
      </c>
      <c r="AY223" s="357">
        <f>[5]Output!L296</f>
        <v>0</v>
      </c>
      <c r="BE223" s="22"/>
      <c r="BF223" s="22"/>
      <c r="BG223" s="250"/>
      <c r="BH223" s="36"/>
      <c r="BI223" s="36"/>
    </row>
    <row r="224" spans="1:63" x14ac:dyDescent="0.25">
      <c r="A224" s="33">
        <v>22</v>
      </c>
      <c r="C224" s="5">
        <f>[3]Output!B297</f>
        <v>0</v>
      </c>
      <c r="D224" s="5">
        <f>[3]Output!C297</f>
        <v>0</v>
      </c>
      <c r="E224" s="8">
        <f>[3]Output!D297</f>
        <v>0</v>
      </c>
      <c r="F224" s="8">
        <f>[3]Output!E297</f>
        <v>0</v>
      </c>
      <c r="G224" s="22">
        <f t="shared" si="100"/>
        <v>0</v>
      </c>
      <c r="H224" s="22">
        <f t="shared" si="100"/>
        <v>0</v>
      </c>
      <c r="I224" s="250">
        <f t="shared" si="101"/>
        <v>0</v>
      </c>
      <c r="J224" s="36" t="e">
        <f t="shared" si="96"/>
        <v>#DIV/0!</v>
      </c>
      <c r="K224" s="36" t="e">
        <f t="shared" si="96"/>
        <v>#DIV/0!</v>
      </c>
      <c r="L224" s="357">
        <f>[3]Output!K297</f>
        <v>0</v>
      </c>
      <c r="M224" s="357">
        <f>[3]Output!L297</f>
        <v>0</v>
      </c>
      <c r="O224" s="5">
        <f>[4]Output!B297</f>
        <v>0</v>
      </c>
      <c r="P224" s="5">
        <f>[4]Output!C297</f>
        <v>0</v>
      </c>
      <c r="Q224" s="8">
        <f>[4]Output!D297</f>
        <v>0</v>
      </c>
      <c r="R224" s="8">
        <f>[4]Output!E297</f>
        <v>0</v>
      </c>
      <c r="S224" s="22">
        <f t="shared" si="102"/>
        <v>0</v>
      </c>
      <c r="T224" s="22">
        <f t="shared" si="102"/>
        <v>0</v>
      </c>
      <c r="U224" s="250">
        <f t="shared" si="103"/>
        <v>0</v>
      </c>
      <c r="V224" s="36" t="e">
        <f t="shared" si="97"/>
        <v>#DIV/0!</v>
      </c>
      <c r="W224" s="36" t="e">
        <f t="shared" si="97"/>
        <v>#DIV/0!</v>
      </c>
      <c r="X224" s="357">
        <f>[4]Output!K297</f>
        <v>0</v>
      </c>
      <c r="Y224" s="357">
        <f>[4]Output!L297</f>
        <v>0</v>
      </c>
      <c r="AA224" s="33">
        <v>22</v>
      </c>
      <c r="AC224" s="5">
        <f>[2]Output!B297</f>
        <v>0</v>
      </c>
      <c r="AD224" s="5">
        <f>[2]Output!C297</f>
        <v>0</v>
      </c>
      <c r="AE224" s="8">
        <f>[2]Output!D297</f>
        <v>0</v>
      </c>
      <c r="AF224" s="8">
        <f>[2]Output!E297</f>
        <v>0</v>
      </c>
      <c r="AG224" s="22">
        <f t="shared" si="104"/>
        <v>0</v>
      </c>
      <c r="AH224" s="22">
        <f t="shared" si="104"/>
        <v>0</v>
      </c>
      <c r="AI224" s="250">
        <f t="shared" si="105"/>
        <v>0</v>
      </c>
      <c r="AJ224" s="36" t="e">
        <f t="shared" si="98"/>
        <v>#DIV/0!</v>
      </c>
      <c r="AK224" s="36" t="e">
        <f t="shared" si="98"/>
        <v>#DIV/0!</v>
      </c>
      <c r="AL224" s="357">
        <f>[2]Output!K297</f>
        <v>0</v>
      </c>
      <c r="AM224" s="357">
        <f>[2]Output!L297</f>
        <v>0</v>
      </c>
      <c r="AO224" s="5">
        <f>[5]Output!B297</f>
        <v>0</v>
      </c>
      <c r="AP224" s="5">
        <f>[5]Output!C297</f>
        <v>0</v>
      </c>
      <c r="AQ224" s="8">
        <f>[5]Output!D297</f>
        <v>0</v>
      </c>
      <c r="AR224" s="8">
        <f>[5]Output!E297</f>
        <v>0</v>
      </c>
      <c r="AS224" s="22">
        <f t="shared" si="106"/>
        <v>0</v>
      </c>
      <c r="AT224" s="22">
        <f t="shared" si="106"/>
        <v>0</v>
      </c>
      <c r="AU224" s="250">
        <f t="shared" si="107"/>
        <v>0</v>
      </c>
      <c r="AV224" s="36" t="e">
        <f t="shared" si="99"/>
        <v>#DIV/0!</v>
      </c>
      <c r="AW224" s="36" t="e">
        <f t="shared" si="99"/>
        <v>#DIV/0!</v>
      </c>
      <c r="AX224" s="357">
        <f>[5]Output!K297</f>
        <v>0</v>
      </c>
      <c r="AY224" s="357">
        <f>[5]Output!L297</f>
        <v>0</v>
      </c>
      <c r="BE224" s="22"/>
      <c r="BF224" s="22"/>
      <c r="BG224" s="250"/>
      <c r="BH224" s="36"/>
      <c r="BI224" s="36"/>
    </row>
    <row r="225" spans="1:63" x14ac:dyDescent="0.25">
      <c r="A225" s="33">
        <v>23</v>
      </c>
      <c r="C225" s="15">
        <f>[3]Output!B298</f>
        <v>0</v>
      </c>
      <c r="D225" s="15">
        <f>[3]Output!C298</f>
        <v>0</v>
      </c>
      <c r="E225" s="16">
        <f>[3]Output!D298</f>
        <v>0</v>
      </c>
      <c r="F225" s="16">
        <f>[3]Output!E298</f>
        <v>0</v>
      </c>
      <c r="G225" s="22">
        <f t="shared" si="100"/>
        <v>0</v>
      </c>
      <c r="H225" s="22">
        <f t="shared" si="100"/>
        <v>0</v>
      </c>
      <c r="I225" s="250">
        <f t="shared" si="101"/>
        <v>0</v>
      </c>
      <c r="J225" s="36" t="e">
        <f t="shared" si="96"/>
        <v>#DIV/0!</v>
      </c>
      <c r="K225" s="36" t="e">
        <f t="shared" si="96"/>
        <v>#DIV/0!</v>
      </c>
      <c r="L225" s="362">
        <f>[3]Output!K298</f>
        <v>0</v>
      </c>
      <c r="M225" s="362">
        <f>[3]Output!L298</f>
        <v>0</v>
      </c>
      <c r="O225" s="15">
        <f>[4]Output!B298</f>
        <v>0</v>
      </c>
      <c r="P225" s="15">
        <f>[4]Output!C298</f>
        <v>0</v>
      </c>
      <c r="Q225" s="16">
        <f>[4]Output!D298</f>
        <v>0</v>
      </c>
      <c r="R225" s="16">
        <f>[4]Output!E298</f>
        <v>0</v>
      </c>
      <c r="S225" s="22">
        <f t="shared" si="102"/>
        <v>0</v>
      </c>
      <c r="T225" s="22">
        <f t="shared" si="102"/>
        <v>0</v>
      </c>
      <c r="U225" s="250">
        <f t="shared" si="103"/>
        <v>0</v>
      </c>
      <c r="V225" s="36" t="e">
        <f t="shared" si="97"/>
        <v>#DIV/0!</v>
      </c>
      <c r="W225" s="36" t="e">
        <f t="shared" si="97"/>
        <v>#DIV/0!</v>
      </c>
      <c r="X225" s="362">
        <f>[4]Output!K298</f>
        <v>0</v>
      </c>
      <c r="Y225" s="362">
        <f>[4]Output!L298</f>
        <v>0</v>
      </c>
      <c r="AA225" s="33">
        <v>23</v>
      </c>
      <c r="AC225" s="15">
        <f>[2]Output!B298</f>
        <v>0</v>
      </c>
      <c r="AD225" s="15">
        <f>[2]Output!C298</f>
        <v>0</v>
      </c>
      <c r="AE225" s="16">
        <f>[2]Output!D298</f>
        <v>0</v>
      </c>
      <c r="AF225" s="16">
        <f>[2]Output!E298</f>
        <v>0</v>
      </c>
      <c r="AG225" s="22">
        <f t="shared" si="104"/>
        <v>0</v>
      </c>
      <c r="AH225" s="22">
        <f t="shared" si="104"/>
        <v>0</v>
      </c>
      <c r="AI225" s="250">
        <f t="shared" si="105"/>
        <v>0</v>
      </c>
      <c r="AJ225" s="36" t="e">
        <f t="shared" si="98"/>
        <v>#DIV/0!</v>
      </c>
      <c r="AK225" s="36" t="e">
        <f t="shared" si="98"/>
        <v>#DIV/0!</v>
      </c>
      <c r="AL225" s="362">
        <f>[2]Output!K298</f>
        <v>0</v>
      </c>
      <c r="AM225" s="362">
        <f>[2]Output!L298</f>
        <v>0</v>
      </c>
      <c r="AO225" s="15">
        <f>[5]Output!B298</f>
        <v>0</v>
      </c>
      <c r="AP225" s="15">
        <f>[5]Output!C298</f>
        <v>0</v>
      </c>
      <c r="AQ225" s="16">
        <f>[5]Output!D298</f>
        <v>0</v>
      </c>
      <c r="AR225" s="16">
        <f>[5]Output!E298</f>
        <v>0</v>
      </c>
      <c r="AS225" s="22">
        <f t="shared" si="106"/>
        <v>0</v>
      </c>
      <c r="AT225" s="22">
        <f t="shared" si="106"/>
        <v>0</v>
      </c>
      <c r="AU225" s="250">
        <f t="shared" si="107"/>
        <v>0</v>
      </c>
      <c r="AV225" s="36" t="e">
        <f t="shared" si="99"/>
        <v>#DIV/0!</v>
      </c>
      <c r="AW225" s="36" t="e">
        <f t="shared" si="99"/>
        <v>#DIV/0!</v>
      </c>
      <c r="AX225" s="362">
        <f>[5]Output!K298</f>
        <v>0</v>
      </c>
      <c r="AY225" s="362">
        <f>[5]Output!L298</f>
        <v>0</v>
      </c>
      <c r="BA225" s="15"/>
      <c r="BB225" s="15"/>
      <c r="BC225" s="16"/>
      <c r="BD225" s="16"/>
      <c r="BE225" s="22"/>
      <c r="BF225" s="22"/>
      <c r="BG225" s="250"/>
      <c r="BH225" s="36"/>
      <c r="BI225" s="36"/>
      <c r="BJ225" s="17"/>
      <c r="BK225" s="17"/>
    </row>
    <row r="226" spans="1:63" x14ac:dyDescent="0.25">
      <c r="A226" s="33">
        <v>24</v>
      </c>
      <c r="C226" s="7">
        <f>[3]Output!B299</f>
        <v>0</v>
      </c>
      <c r="D226" s="7">
        <f>[3]Output!C299</f>
        <v>0</v>
      </c>
      <c r="E226" s="9">
        <f>[3]Output!D299</f>
        <v>0</v>
      </c>
      <c r="F226" s="9">
        <f>[3]Output!E299</f>
        <v>0</v>
      </c>
      <c r="G226" s="24">
        <f t="shared" si="100"/>
        <v>0</v>
      </c>
      <c r="H226" s="24">
        <f t="shared" si="100"/>
        <v>0</v>
      </c>
      <c r="I226" s="252">
        <f t="shared" si="101"/>
        <v>0</v>
      </c>
      <c r="J226" s="38" t="e">
        <f t="shared" si="96"/>
        <v>#DIV/0!</v>
      </c>
      <c r="K226" s="38" t="e">
        <f t="shared" si="96"/>
        <v>#DIV/0!</v>
      </c>
      <c r="L226" s="360">
        <f>[3]Output!K299</f>
        <v>0</v>
      </c>
      <c r="M226" s="360">
        <f>[3]Output!L299</f>
        <v>0</v>
      </c>
      <c r="O226" s="7">
        <f>[4]Output!B299</f>
        <v>0</v>
      </c>
      <c r="P226" s="7">
        <f>[4]Output!C299</f>
        <v>0</v>
      </c>
      <c r="Q226" s="9">
        <f>[4]Output!D299</f>
        <v>0</v>
      </c>
      <c r="R226" s="9">
        <f>[4]Output!E299</f>
        <v>0</v>
      </c>
      <c r="S226" s="24">
        <f t="shared" si="102"/>
        <v>0</v>
      </c>
      <c r="T226" s="24">
        <f t="shared" si="102"/>
        <v>0</v>
      </c>
      <c r="U226" s="252">
        <f t="shared" si="103"/>
        <v>0</v>
      </c>
      <c r="V226" s="38" t="e">
        <f t="shared" si="97"/>
        <v>#DIV/0!</v>
      </c>
      <c r="W226" s="38" t="e">
        <f t="shared" si="97"/>
        <v>#DIV/0!</v>
      </c>
      <c r="X226" s="360">
        <f>[4]Output!K299</f>
        <v>0</v>
      </c>
      <c r="Y226" s="360">
        <f>[4]Output!L299</f>
        <v>0</v>
      </c>
      <c r="AA226" s="33">
        <v>24</v>
      </c>
      <c r="AC226" s="7">
        <f>[2]Output!B299</f>
        <v>0</v>
      </c>
      <c r="AD226" s="7">
        <f>[2]Output!C299</f>
        <v>0</v>
      </c>
      <c r="AE226" s="9">
        <f>[2]Output!D299</f>
        <v>0</v>
      </c>
      <c r="AF226" s="9">
        <f>[2]Output!E299</f>
        <v>0</v>
      </c>
      <c r="AG226" s="24">
        <f t="shared" si="104"/>
        <v>0</v>
      </c>
      <c r="AH226" s="24">
        <f t="shared" si="104"/>
        <v>0</v>
      </c>
      <c r="AI226" s="252">
        <f t="shared" si="105"/>
        <v>0</v>
      </c>
      <c r="AJ226" s="38" t="e">
        <f t="shared" si="98"/>
        <v>#DIV/0!</v>
      </c>
      <c r="AK226" s="38" t="e">
        <f t="shared" si="98"/>
        <v>#DIV/0!</v>
      </c>
      <c r="AL226" s="360">
        <f>[2]Output!K299</f>
        <v>0</v>
      </c>
      <c r="AM226" s="360">
        <f>[2]Output!L299</f>
        <v>0</v>
      </c>
      <c r="AO226" s="7">
        <f>[5]Output!B299</f>
        <v>0</v>
      </c>
      <c r="AP226" s="7">
        <f>[5]Output!C299</f>
        <v>0</v>
      </c>
      <c r="AQ226" s="9">
        <f>[5]Output!D299</f>
        <v>0</v>
      </c>
      <c r="AR226" s="9">
        <f>[5]Output!E299</f>
        <v>0</v>
      </c>
      <c r="AS226" s="24">
        <f t="shared" si="106"/>
        <v>0</v>
      </c>
      <c r="AT226" s="24">
        <f t="shared" si="106"/>
        <v>0</v>
      </c>
      <c r="AU226" s="252">
        <f t="shared" si="107"/>
        <v>0</v>
      </c>
      <c r="AV226" s="38" t="e">
        <f t="shared" si="99"/>
        <v>#DIV/0!</v>
      </c>
      <c r="AW226" s="38" t="e">
        <f t="shared" si="99"/>
        <v>#DIV/0!</v>
      </c>
      <c r="AX226" s="360">
        <f>[5]Output!K299</f>
        <v>0</v>
      </c>
      <c r="AY226" s="360">
        <f>[5]Output!L299</f>
        <v>0</v>
      </c>
      <c r="BA226" s="7"/>
      <c r="BB226" s="7"/>
      <c r="BC226" s="9"/>
      <c r="BD226" s="9"/>
      <c r="BE226" s="24"/>
      <c r="BF226" s="24"/>
      <c r="BG226" s="252"/>
      <c r="BH226" s="38"/>
      <c r="BI226" s="38"/>
      <c r="BJ226" s="13"/>
      <c r="BK226" s="13"/>
    </row>
    <row r="227" spans="1:63" x14ac:dyDescent="0.25">
      <c r="A227" s="347" t="s">
        <v>7</v>
      </c>
      <c r="C227" s="5">
        <f t="shared" ref="C227:I227" si="108">SUM(C203:C226)</f>
        <v>0</v>
      </c>
      <c r="D227" s="5">
        <f t="shared" si="108"/>
        <v>0</v>
      </c>
      <c r="E227" s="8">
        <f t="shared" si="108"/>
        <v>0</v>
      </c>
      <c r="F227" s="8">
        <f t="shared" si="108"/>
        <v>0</v>
      </c>
      <c r="G227" s="22">
        <f t="shared" si="108"/>
        <v>0</v>
      </c>
      <c r="H227" s="22">
        <f t="shared" si="108"/>
        <v>0</v>
      </c>
      <c r="I227" s="250">
        <f t="shared" si="108"/>
        <v>0</v>
      </c>
      <c r="J227" s="36" t="e">
        <f t="shared" si="96"/>
        <v>#DIV/0!</v>
      </c>
      <c r="K227" s="36" t="e">
        <f t="shared" si="96"/>
        <v>#DIV/0!</v>
      </c>
      <c r="L227" s="357">
        <f>MAX(L203:L226)</f>
        <v>0</v>
      </c>
      <c r="M227" s="357">
        <f>MAX(M203:M226)</f>
        <v>0</v>
      </c>
      <c r="O227" s="5">
        <f t="shared" ref="O227:U227" si="109">SUM(O203:O226)</f>
        <v>0</v>
      </c>
      <c r="P227" s="5">
        <f t="shared" si="109"/>
        <v>0</v>
      </c>
      <c r="Q227" s="8">
        <f t="shared" si="109"/>
        <v>0</v>
      </c>
      <c r="R227" s="8">
        <f t="shared" si="109"/>
        <v>0</v>
      </c>
      <c r="S227" s="22">
        <f t="shared" si="109"/>
        <v>0</v>
      </c>
      <c r="T227" s="22">
        <f t="shared" si="109"/>
        <v>0</v>
      </c>
      <c r="U227" s="250">
        <f t="shared" si="109"/>
        <v>0</v>
      </c>
      <c r="V227" s="36" t="e">
        <f t="shared" si="97"/>
        <v>#DIV/0!</v>
      </c>
      <c r="W227" s="36" t="e">
        <f t="shared" si="97"/>
        <v>#DIV/0!</v>
      </c>
      <c r="X227" s="357">
        <f>MAX(X203:X226)</f>
        <v>0</v>
      </c>
      <c r="Y227" s="357">
        <f>MAX(Y203:Y226)</f>
        <v>0</v>
      </c>
      <c r="AA227" s="347" t="s">
        <v>7</v>
      </c>
      <c r="AC227" s="5">
        <f t="shared" ref="AC227:AI227" si="110">SUM(AC203:AC226)</f>
        <v>0</v>
      </c>
      <c r="AD227" s="5">
        <f t="shared" si="110"/>
        <v>0</v>
      </c>
      <c r="AE227" s="8">
        <f t="shared" si="110"/>
        <v>0</v>
      </c>
      <c r="AF227" s="8">
        <f t="shared" si="110"/>
        <v>0</v>
      </c>
      <c r="AG227" s="22">
        <f t="shared" si="110"/>
        <v>0</v>
      </c>
      <c r="AH227" s="22">
        <f t="shared" si="110"/>
        <v>0</v>
      </c>
      <c r="AI227" s="250">
        <f t="shared" si="110"/>
        <v>0</v>
      </c>
      <c r="AJ227" s="36" t="e">
        <f t="shared" si="98"/>
        <v>#DIV/0!</v>
      </c>
      <c r="AK227" s="36" t="e">
        <f t="shared" si="98"/>
        <v>#DIV/0!</v>
      </c>
      <c r="AL227" s="357">
        <f>MAX(AL203:AL226)</f>
        <v>0</v>
      </c>
      <c r="AM227" s="357">
        <f>MAX(AM203:AM226)</f>
        <v>0</v>
      </c>
      <c r="AO227" s="5">
        <f t="shared" ref="AO227:AU227" si="111">SUM(AO203:AO226)</f>
        <v>0</v>
      </c>
      <c r="AP227" s="5">
        <f t="shared" si="111"/>
        <v>0</v>
      </c>
      <c r="AQ227" s="8">
        <f t="shared" si="111"/>
        <v>0</v>
      </c>
      <c r="AR227" s="8">
        <f t="shared" si="111"/>
        <v>0</v>
      </c>
      <c r="AS227" s="22">
        <f t="shared" si="111"/>
        <v>0</v>
      </c>
      <c r="AT227" s="22">
        <f t="shared" si="111"/>
        <v>0</v>
      </c>
      <c r="AU227" s="250">
        <f t="shared" si="111"/>
        <v>0</v>
      </c>
      <c r="AV227" s="36" t="e">
        <f t="shared" si="99"/>
        <v>#DIV/0!</v>
      </c>
      <c r="AW227" s="36" t="e">
        <f t="shared" si="99"/>
        <v>#DIV/0!</v>
      </c>
      <c r="AX227" s="357">
        <f>MAX(AX203:AX226)</f>
        <v>0</v>
      </c>
      <c r="AY227" s="357">
        <f>MAX(AY203:AY226)</f>
        <v>0</v>
      </c>
      <c r="BE227" s="22"/>
      <c r="BF227" s="22"/>
      <c r="BG227" s="250"/>
      <c r="BH227" s="36"/>
      <c r="BI227" s="36"/>
    </row>
    <row r="228" spans="1:63" x14ac:dyDescent="0.25">
      <c r="C228" s="27"/>
      <c r="D228" s="27"/>
      <c r="E228" s="28"/>
      <c r="F228" s="28"/>
      <c r="G228" s="28"/>
      <c r="H228" s="28"/>
      <c r="I228" s="29"/>
      <c r="J228" s="29"/>
      <c r="K228" s="29"/>
      <c r="L228" s="354"/>
      <c r="M228" s="354"/>
      <c r="O228" s="27"/>
      <c r="P228" s="27"/>
      <c r="Q228" s="28"/>
      <c r="R228" s="28"/>
      <c r="S228" s="28"/>
      <c r="T228" s="28"/>
      <c r="U228" s="29"/>
      <c r="V228" s="29"/>
      <c r="W228" s="29"/>
      <c r="X228" s="354"/>
      <c r="Y228" s="354"/>
      <c r="AC228" s="27"/>
      <c r="AD228" s="27"/>
      <c r="AE228" s="28"/>
      <c r="AF228" s="28"/>
      <c r="AG228" s="28"/>
      <c r="AH228" s="28"/>
      <c r="AI228" s="29"/>
      <c r="AJ228" s="29"/>
      <c r="AK228" s="29"/>
      <c r="AL228" s="354"/>
      <c r="AM228" s="354"/>
      <c r="AO228" s="27"/>
      <c r="AP228" s="27"/>
      <c r="AQ228" s="28"/>
      <c r="AR228" s="28"/>
      <c r="AS228" s="28"/>
      <c r="AT228" s="28"/>
      <c r="AU228" s="29"/>
      <c r="AV228" s="29"/>
      <c r="AW228" s="29"/>
      <c r="AX228" s="354"/>
      <c r="AY228" s="354"/>
      <c r="BA228" s="27"/>
      <c r="BB228" s="27"/>
      <c r="BC228" s="28"/>
      <c r="BD228" s="28"/>
      <c r="BE228" s="28"/>
      <c r="BF228" s="28"/>
      <c r="BG228" s="29"/>
      <c r="BH228" s="29"/>
      <c r="BI228" s="29"/>
      <c r="BJ228" s="30"/>
      <c r="BK228" s="30"/>
    </row>
    <row r="229" spans="1:63" x14ac:dyDescent="0.25">
      <c r="C229" s="27"/>
      <c r="D229" s="27"/>
      <c r="E229" s="28"/>
      <c r="F229" s="28"/>
      <c r="G229" s="28"/>
      <c r="H229" s="28"/>
      <c r="I229" s="29"/>
      <c r="J229" s="29"/>
      <c r="K229" s="29"/>
      <c r="L229" s="354"/>
      <c r="M229" s="354"/>
      <c r="O229" s="27"/>
      <c r="P229" s="27"/>
      <c r="Q229" s="28"/>
      <c r="R229" s="28"/>
      <c r="S229" s="28"/>
      <c r="T229" s="28"/>
      <c r="U229" s="29"/>
      <c r="V229" s="29"/>
      <c r="W229" s="29"/>
      <c r="X229" s="354"/>
      <c r="Y229" s="354"/>
      <c r="AC229" s="27"/>
      <c r="AD229" s="27"/>
      <c r="AE229" s="28"/>
      <c r="AF229" s="28"/>
      <c r="AG229" s="28"/>
      <c r="AH229" s="28"/>
      <c r="AI229" s="29"/>
      <c r="AJ229" s="29"/>
      <c r="AK229" s="29"/>
      <c r="AL229" s="354"/>
      <c r="AM229" s="354"/>
      <c r="AO229" s="27"/>
      <c r="AP229" s="27"/>
      <c r="AQ229" s="28"/>
      <c r="AR229" s="28"/>
      <c r="AS229" s="28"/>
      <c r="AT229" s="28"/>
      <c r="AU229" s="29"/>
      <c r="AV229" s="29"/>
      <c r="AW229" s="29"/>
      <c r="AX229" s="354"/>
      <c r="AY229" s="354"/>
      <c r="BA229" s="27"/>
      <c r="BB229" s="27"/>
      <c r="BC229" s="28"/>
      <c r="BD229" s="28"/>
      <c r="BE229" s="28"/>
      <c r="BF229" s="28"/>
      <c r="BG229" s="29"/>
      <c r="BH229" s="29"/>
      <c r="BI229" s="29"/>
      <c r="BJ229" s="30"/>
      <c r="BK229" s="30"/>
    </row>
    <row r="230" spans="1:63" ht="18" x14ac:dyDescent="0.25">
      <c r="A230" s="32" t="s">
        <v>0</v>
      </c>
      <c r="C230" s="18">
        <v>8</v>
      </c>
      <c r="D230" s="370">
        <f>[2]Output!$B$316</f>
        <v>0</v>
      </c>
      <c r="E230" s="370"/>
      <c r="F230" s="370"/>
      <c r="G230" s="370"/>
      <c r="H230" s="370"/>
      <c r="I230" s="370"/>
      <c r="J230" s="370"/>
      <c r="K230" s="370"/>
      <c r="L230" s="370"/>
      <c r="M230" s="370"/>
      <c r="O230" s="18">
        <f>C230</f>
        <v>8</v>
      </c>
      <c r="P230" s="367">
        <f>D230</f>
        <v>0</v>
      </c>
      <c r="Q230" s="367"/>
      <c r="R230" s="367"/>
      <c r="S230" s="367"/>
      <c r="T230" s="367"/>
      <c r="U230" s="367"/>
      <c r="V230" s="367"/>
      <c r="W230" s="367"/>
      <c r="X230" s="367"/>
      <c r="Y230" s="367"/>
      <c r="AA230" s="32" t="s">
        <v>0</v>
      </c>
      <c r="AC230" s="14">
        <f>O230</f>
        <v>8</v>
      </c>
      <c r="AD230" s="367">
        <f>P230</f>
        <v>0</v>
      </c>
      <c r="AE230" s="368"/>
      <c r="AF230" s="368"/>
      <c r="AG230" s="368"/>
      <c r="AH230" s="368"/>
      <c r="AI230" s="368"/>
      <c r="AJ230" s="368"/>
      <c r="AK230" s="368"/>
      <c r="AL230" s="368"/>
      <c r="AM230" s="368"/>
      <c r="AO230" s="14">
        <f>AC230</f>
        <v>8</v>
      </c>
      <c r="AP230" s="367">
        <f>AD230</f>
        <v>0</v>
      </c>
      <c r="AQ230" s="368"/>
      <c r="AR230" s="368"/>
      <c r="AS230" s="368"/>
      <c r="AT230" s="368"/>
      <c r="AU230" s="368"/>
      <c r="AV230" s="368"/>
      <c r="AW230" s="368"/>
      <c r="AX230" s="368"/>
      <c r="AY230" s="368"/>
      <c r="BA230" s="14"/>
      <c r="BB230" s="367"/>
      <c r="BC230" s="368"/>
      <c r="BD230" s="368"/>
      <c r="BE230" s="368"/>
      <c r="BF230" s="368"/>
      <c r="BG230" s="368"/>
      <c r="BH230" s="368"/>
      <c r="BI230" s="368"/>
      <c r="BJ230" s="368"/>
      <c r="BK230" s="368"/>
    </row>
    <row r="231" spans="1:63" ht="15.75" thickBot="1" x14ac:dyDescent="0.3">
      <c r="C231" s="371" t="s">
        <v>1</v>
      </c>
      <c r="D231" s="372"/>
      <c r="E231" s="372"/>
      <c r="F231" s="372"/>
      <c r="G231" s="372"/>
      <c r="H231" s="372"/>
      <c r="I231" s="372"/>
      <c r="J231" s="372"/>
      <c r="K231" s="373"/>
      <c r="L231" s="385" t="s">
        <v>6</v>
      </c>
      <c r="M231" s="386"/>
      <c r="O231" s="371" t="s">
        <v>1</v>
      </c>
      <c r="P231" s="372"/>
      <c r="Q231" s="372"/>
      <c r="R231" s="372"/>
      <c r="S231" s="372"/>
      <c r="T231" s="372"/>
      <c r="U231" s="372"/>
      <c r="V231" s="372"/>
      <c r="W231" s="373"/>
      <c r="X231" s="385" t="s">
        <v>6</v>
      </c>
      <c r="Y231" s="386"/>
      <c r="AC231" s="371" t="s">
        <v>1</v>
      </c>
      <c r="AD231" s="372"/>
      <c r="AE231" s="372"/>
      <c r="AF231" s="372"/>
      <c r="AG231" s="372"/>
      <c r="AH231" s="372"/>
      <c r="AI231" s="372"/>
      <c r="AJ231" s="372"/>
      <c r="AK231" s="373"/>
      <c r="AL231" s="385" t="s">
        <v>6</v>
      </c>
      <c r="AM231" s="386"/>
      <c r="AO231" s="371" t="s">
        <v>1</v>
      </c>
      <c r="AP231" s="372"/>
      <c r="AQ231" s="372"/>
      <c r="AR231" s="372"/>
      <c r="AS231" s="372"/>
      <c r="AT231" s="372"/>
      <c r="AU231" s="372"/>
      <c r="AV231" s="372"/>
      <c r="AW231" s="373"/>
      <c r="AX231" s="385" t="s">
        <v>6</v>
      </c>
      <c r="AY231" s="386"/>
      <c r="BA231" s="371"/>
      <c r="BB231" s="372"/>
      <c r="BC231" s="372"/>
      <c r="BD231" s="372"/>
      <c r="BE231" s="372"/>
      <c r="BF231" s="372"/>
      <c r="BG231" s="372"/>
      <c r="BH231" s="372"/>
      <c r="BI231" s="373"/>
      <c r="BJ231" s="376"/>
      <c r="BK231" s="377"/>
    </row>
    <row r="232" spans="1:63" ht="15" customHeight="1" x14ac:dyDescent="0.25">
      <c r="A232" s="347" t="s">
        <v>9</v>
      </c>
      <c r="C232" s="378" t="s">
        <v>12</v>
      </c>
      <c r="D232" s="378"/>
      <c r="E232" s="374" t="s">
        <v>11</v>
      </c>
      <c r="F232" s="374"/>
      <c r="G232" s="366" t="s">
        <v>3</v>
      </c>
      <c r="H232" s="366"/>
      <c r="I232" s="366"/>
      <c r="J232" s="374" t="s">
        <v>11</v>
      </c>
      <c r="K232" s="374"/>
      <c r="L232" s="374"/>
      <c r="M232" s="374"/>
      <c r="O232" s="378" t="s">
        <v>12</v>
      </c>
      <c r="P232" s="378"/>
      <c r="Q232" s="374" t="s">
        <v>11</v>
      </c>
      <c r="R232" s="374"/>
      <c r="S232" s="366" t="s">
        <v>3</v>
      </c>
      <c r="T232" s="366"/>
      <c r="U232" s="366"/>
      <c r="V232" s="374" t="s">
        <v>11</v>
      </c>
      <c r="W232" s="374"/>
      <c r="X232" s="374"/>
      <c r="Y232" s="374"/>
      <c r="AA232" s="347" t="s">
        <v>9</v>
      </c>
      <c r="AC232" s="378" t="s">
        <v>12</v>
      </c>
      <c r="AD232" s="378"/>
      <c r="AE232" s="374" t="s">
        <v>11</v>
      </c>
      <c r="AF232" s="374"/>
      <c r="AG232" s="366" t="s">
        <v>3</v>
      </c>
      <c r="AH232" s="366"/>
      <c r="AI232" s="366"/>
      <c r="AJ232" s="374" t="s">
        <v>11</v>
      </c>
      <c r="AK232" s="374"/>
      <c r="AL232" s="374"/>
      <c r="AM232" s="374"/>
      <c r="AO232" s="378" t="s">
        <v>12</v>
      </c>
      <c r="AP232" s="378"/>
      <c r="AQ232" s="374" t="s">
        <v>11</v>
      </c>
      <c r="AR232" s="374"/>
      <c r="AS232" s="366" t="s">
        <v>3</v>
      </c>
      <c r="AT232" s="366"/>
      <c r="AU232" s="366"/>
      <c r="AV232" s="374" t="s">
        <v>11</v>
      </c>
      <c r="AW232" s="374"/>
      <c r="AX232" s="374"/>
      <c r="AY232" s="374"/>
      <c r="BA232" s="378"/>
      <c r="BB232" s="378"/>
      <c r="BC232" s="374"/>
      <c r="BD232" s="374"/>
      <c r="BE232" s="366"/>
      <c r="BF232" s="366"/>
      <c r="BG232" s="366"/>
      <c r="BH232" s="374"/>
      <c r="BI232" s="374"/>
      <c r="BJ232" s="374"/>
      <c r="BK232" s="374"/>
    </row>
    <row r="233" spans="1:63" x14ac:dyDescent="0.25">
      <c r="A233" s="3" t="s">
        <v>10</v>
      </c>
      <c r="C233" s="379" t="s">
        <v>2</v>
      </c>
      <c r="D233" s="379"/>
      <c r="E233" s="380" t="s">
        <v>2</v>
      </c>
      <c r="F233" s="380"/>
      <c r="G233" s="365" t="s">
        <v>2</v>
      </c>
      <c r="H233" s="365"/>
      <c r="I233" s="365"/>
      <c r="J233" s="375" t="s">
        <v>13</v>
      </c>
      <c r="K233" s="375"/>
      <c r="L233" s="355"/>
      <c r="M233" s="355"/>
      <c r="O233" s="379" t="s">
        <v>2</v>
      </c>
      <c r="P233" s="379"/>
      <c r="Q233" s="380" t="s">
        <v>2</v>
      </c>
      <c r="R233" s="380"/>
      <c r="S233" s="365" t="s">
        <v>2</v>
      </c>
      <c r="T233" s="365"/>
      <c r="U233" s="365"/>
      <c r="V233" s="375" t="s">
        <v>13</v>
      </c>
      <c r="W233" s="375"/>
      <c r="X233" s="355"/>
      <c r="Y233" s="355"/>
      <c r="AA233" s="3" t="s">
        <v>10</v>
      </c>
      <c r="AC233" s="379" t="s">
        <v>2</v>
      </c>
      <c r="AD233" s="379"/>
      <c r="AE233" s="380" t="s">
        <v>2</v>
      </c>
      <c r="AF233" s="380"/>
      <c r="AG233" s="365" t="s">
        <v>2</v>
      </c>
      <c r="AH233" s="365"/>
      <c r="AI233" s="365"/>
      <c r="AJ233" s="375" t="s">
        <v>13</v>
      </c>
      <c r="AK233" s="375"/>
      <c r="AL233" s="355"/>
      <c r="AM233" s="355"/>
      <c r="AO233" s="379" t="s">
        <v>2</v>
      </c>
      <c r="AP233" s="379"/>
      <c r="AQ233" s="380" t="s">
        <v>2</v>
      </c>
      <c r="AR233" s="380"/>
      <c r="AS233" s="365" t="s">
        <v>2</v>
      </c>
      <c r="AT233" s="365"/>
      <c r="AU233" s="365"/>
      <c r="AV233" s="375" t="s">
        <v>13</v>
      </c>
      <c r="AW233" s="375"/>
      <c r="AX233" s="355"/>
      <c r="AY233" s="355"/>
      <c r="BA233" s="379"/>
      <c r="BB233" s="379"/>
      <c r="BC233" s="380"/>
      <c r="BD233" s="380"/>
      <c r="BE233" s="365"/>
      <c r="BF233" s="365"/>
      <c r="BG233" s="365"/>
      <c r="BH233" s="375"/>
      <c r="BI233" s="375"/>
      <c r="BJ233" s="11"/>
      <c r="BK233" s="11"/>
    </row>
    <row r="234" spans="1:63" x14ac:dyDescent="0.25">
      <c r="A234" s="1" t="s">
        <v>8</v>
      </c>
      <c r="C234" s="6" t="s">
        <v>4</v>
      </c>
      <c r="D234" s="6" t="s">
        <v>5</v>
      </c>
      <c r="E234" s="4" t="s">
        <v>4</v>
      </c>
      <c r="F234" s="4" t="s">
        <v>5</v>
      </c>
      <c r="G234" s="249" t="s">
        <v>4</v>
      </c>
      <c r="H234" s="249" t="s">
        <v>5</v>
      </c>
      <c r="I234" s="35" t="s">
        <v>2</v>
      </c>
      <c r="J234" s="12" t="s">
        <v>4</v>
      </c>
      <c r="K234" s="12" t="s">
        <v>5</v>
      </c>
      <c r="L234" s="356" t="s">
        <v>4</v>
      </c>
      <c r="M234" s="356" t="s">
        <v>5</v>
      </c>
      <c r="O234" s="6" t="s">
        <v>4</v>
      </c>
      <c r="P234" s="6" t="s">
        <v>5</v>
      </c>
      <c r="Q234" s="4" t="s">
        <v>4</v>
      </c>
      <c r="R234" s="4" t="s">
        <v>5</v>
      </c>
      <c r="S234" s="249" t="s">
        <v>4</v>
      </c>
      <c r="T234" s="249" t="s">
        <v>5</v>
      </c>
      <c r="U234" s="35" t="s">
        <v>2</v>
      </c>
      <c r="V234" s="12" t="s">
        <v>4</v>
      </c>
      <c r="W234" s="12" t="s">
        <v>5</v>
      </c>
      <c r="X234" s="356" t="s">
        <v>4</v>
      </c>
      <c r="Y234" s="356" t="s">
        <v>5</v>
      </c>
      <c r="AA234" s="1" t="s">
        <v>8</v>
      </c>
      <c r="AC234" s="6" t="s">
        <v>4</v>
      </c>
      <c r="AD234" s="6" t="s">
        <v>5</v>
      </c>
      <c r="AE234" s="4" t="s">
        <v>4</v>
      </c>
      <c r="AF234" s="4" t="s">
        <v>5</v>
      </c>
      <c r="AG234" s="249" t="s">
        <v>4</v>
      </c>
      <c r="AH234" s="249" t="s">
        <v>5</v>
      </c>
      <c r="AI234" s="35" t="s">
        <v>2</v>
      </c>
      <c r="AJ234" s="12" t="s">
        <v>4</v>
      </c>
      <c r="AK234" s="12" t="s">
        <v>5</v>
      </c>
      <c r="AL234" s="356" t="s">
        <v>4</v>
      </c>
      <c r="AM234" s="356" t="s">
        <v>5</v>
      </c>
      <c r="AO234" s="6" t="s">
        <v>4</v>
      </c>
      <c r="AP234" s="6" t="s">
        <v>5</v>
      </c>
      <c r="AQ234" s="4" t="s">
        <v>4</v>
      </c>
      <c r="AR234" s="4" t="s">
        <v>5</v>
      </c>
      <c r="AS234" s="249" t="s">
        <v>4</v>
      </c>
      <c r="AT234" s="249" t="s">
        <v>5</v>
      </c>
      <c r="AU234" s="35" t="s">
        <v>2</v>
      </c>
      <c r="AV234" s="12" t="s">
        <v>4</v>
      </c>
      <c r="AW234" s="12" t="s">
        <v>5</v>
      </c>
      <c r="AX234" s="356" t="s">
        <v>4</v>
      </c>
      <c r="AY234" s="356" t="s">
        <v>5</v>
      </c>
      <c r="BA234" s="6"/>
      <c r="BB234" s="6"/>
      <c r="BC234" s="4"/>
      <c r="BD234" s="4"/>
      <c r="BE234" s="249"/>
      <c r="BF234" s="249"/>
      <c r="BG234" s="35"/>
      <c r="BH234" s="12"/>
      <c r="BI234" s="12"/>
      <c r="BJ234" s="12"/>
      <c r="BK234" s="12"/>
    </row>
    <row r="235" spans="1:63" x14ac:dyDescent="0.25">
      <c r="A235" s="33">
        <v>1</v>
      </c>
      <c r="C235" s="5">
        <f>[3]Output!B456</f>
        <v>0</v>
      </c>
      <c r="D235" s="5">
        <f>[3]Output!C456</f>
        <v>0</v>
      </c>
      <c r="E235" s="8">
        <f>[3]Output!D456</f>
        <v>0</v>
      </c>
      <c r="F235" s="8">
        <f>[3]Output!E456</f>
        <v>0</v>
      </c>
      <c r="G235" s="22">
        <f>C235+E235</f>
        <v>0</v>
      </c>
      <c r="H235" s="22">
        <f>D235+F235</f>
        <v>0</v>
      </c>
      <c r="I235" s="250">
        <f>H235+G235</f>
        <v>0</v>
      </c>
      <c r="J235" s="36" t="e">
        <f t="shared" ref="J235:K259" si="112">E235/(C235+E235)</f>
        <v>#DIV/0!</v>
      </c>
      <c r="K235" s="36" t="e">
        <f t="shared" si="112"/>
        <v>#DIV/0!</v>
      </c>
      <c r="L235" s="357">
        <f>[3]Output!Q456</f>
        <v>0</v>
      </c>
      <c r="M235" s="357">
        <f>[3]Output!R456</f>
        <v>0</v>
      </c>
      <c r="O235" s="5">
        <f>[4]Output!B456</f>
        <v>0</v>
      </c>
      <c r="P235" s="5">
        <f>[4]Output!C456</f>
        <v>0</v>
      </c>
      <c r="Q235" s="8">
        <f>[4]Output!D456</f>
        <v>0</v>
      </c>
      <c r="R235" s="8">
        <f>[4]Output!E456</f>
        <v>0</v>
      </c>
      <c r="S235" s="22">
        <f>O235+Q235</f>
        <v>0</v>
      </c>
      <c r="T235" s="22">
        <f>P235+R235</f>
        <v>0</v>
      </c>
      <c r="U235" s="250">
        <f>T235+S235</f>
        <v>0</v>
      </c>
      <c r="V235" s="36" t="e">
        <f t="shared" ref="V235:W259" si="113">Q235/(O235+Q235)</f>
        <v>#DIV/0!</v>
      </c>
      <c r="W235" s="36" t="e">
        <f t="shared" si="113"/>
        <v>#DIV/0!</v>
      </c>
      <c r="X235" s="357">
        <f>[4]Output!Q456</f>
        <v>0</v>
      </c>
      <c r="Y235" s="357">
        <f>[4]Output!L456</f>
        <v>0</v>
      </c>
      <c r="AA235" s="33">
        <v>1</v>
      </c>
      <c r="AC235" s="5">
        <f>[2]Output!B321</f>
        <v>0</v>
      </c>
      <c r="AD235" s="5">
        <f>[2]Output!C321</f>
        <v>0</v>
      </c>
      <c r="AE235" s="8">
        <f>[2]Output!D321</f>
        <v>0</v>
      </c>
      <c r="AF235" s="8">
        <f>[2]Output!E321</f>
        <v>0</v>
      </c>
      <c r="AG235" s="22">
        <f>AC235+AE235</f>
        <v>0</v>
      </c>
      <c r="AH235" s="22">
        <f>AD235+AF235</f>
        <v>0</v>
      </c>
      <c r="AI235" s="250">
        <f>AH235+AG235</f>
        <v>0</v>
      </c>
      <c r="AJ235" s="36" t="e">
        <f t="shared" ref="AJ235:AK259" si="114">AE235/(AC235+AE235)</f>
        <v>#DIV/0!</v>
      </c>
      <c r="AK235" s="36" t="e">
        <f t="shared" si="114"/>
        <v>#DIV/0!</v>
      </c>
      <c r="AL235" s="357">
        <f>[2]Output!Q321</f>
        <v>0</v>
      </c>
      <c r="AM235" s="357">
        <f>[2]Output!R321</f>
        <v>0</v>
      </c>
      <c r="AO235" s="5">
        <f>[5]Output!B456</f>
        <v>0</v>
      </c>
      <c r="AP235" s="5">
        <f>[5]Output!C456</f>
        <v>0</v>
      </c>
      <c r="AQ235" s="8">
        <f>[5]Output!D456</f>
        <v>0</v>
      </c>
      <c r="AR235" s="8">
        <f>[5]Output!E456</f>
        <v>0</v>
      </c>
      <c r="AS235" s="22">
        <f>AO235+AQ235</f>
        <v>0</v>
      </c>
      <c r="AT235" s="22">
        <f>AP235+AR235</f>
        <v>0</v>
      </c>
      <c r="AU235" s="250">
        <f>AT235+AS235</f>
        <v>0</v>
      </c>
      <c r="AV235" s="36" t="e">
        <f t="shared" ref="AV235:AW259" si="115">AQ235/(AO235+AQ235)</f>
        <v>#DIV/0!</v>
      </c>
      <c r="AW235" s="36" t="e">
        <f t="shared" si="115"/>
        <v>#DIV/0!</v>
      </c>
      <c r="AX235" s="357">
        <f>[5]Output!Q456</f>
        <v>0</v>
      </c>
      <c r="AY235" s="357">
        <f>[5]Output!R456</f>
        <v>0</v>
      </c>
      <c r="BE235" s="22"/>
      <c r="BF235" s="22"/>
      <c r="BG235" s="250"/>
      <c r="BH235" s="36"/>
      <c r="BI235" s="36"/>
    </row>
    <row r="236" spans="1:63" x14ac:dyDescent="0.25">
      <c r="A236" s="33">
        <v>2</v>
      </c>
      <c r="C236" s="5">
        <f>[3]Output!B457</f>
        <v>0</v>
      </c>
      <c r="D236" s="5">
        <f>[3]Output!C457</f>
        <v>0</v>
      </c>
      <c r="E236" s="8">
        <f>[3]Output!D457</f>
        <v>0</v>
      </c>
      <c r="F236" s="8">
        <f>[3]Output!E457</f>
        <v>0</v>
      </c>
      <c r="G236" s="22">
        <f t="shared" ref="G236:H258" si="116">C236+E236</f>
        <v>0</v>
      </c>
      <c r="H236" s="22">
        <f t="shared" si="116"/>
        <v>0</v>
      </c>
      <c r="I236" s="250">
        <f t="shared" ref="I236:I258" si="117">H236+G236</f>
        <v>0</v>
      </c>
      <c r="J236" s="36" t="e">
        <f t="shared" si="112"/>
        <v>#DIV/0!</v>
      </c>
      <c r="K236" s="36" t="e">
        <f t="shared" si="112"/>
        <v>#DIV/0!</v>
      </c>
      <c r="L236" s="357">
        <f>[3]Output!Q457</f>
        <v>0</v>
      </c>
      <c r="M236" s="357">
        <f>[3]Output!R457</f>
        <v>0</v>
      </c>
      <c r="O236" s="5">
        <f>[4]Output!B457</f>
        <v>0</v>
      </c>
      <c r="P236" s="5">
        <f>[4]Output!C457</f>
        <v>0</v>
      </c>
      <c r="Q236" s="8">
        <f>[4]Output!D457</f>
        <v>0</v>
      </c>
      <c r="R236" s="8">
        <f>[4]Output!E457</f>
        <v>0</v>
      </c>
      <c r="S236" s="22">
        <f t="shared" ref="S236:T258" si="118">O236+Q236</f>
        <v>0</v>
      </c>
      <c r="T236" s="22">
        <f t="shared" si="118"/>
        <v>0</v>
      </c>
      <c r="U236" s="250">
        <f t="shared" ref="U236:U258" si="119">T236+S236</f>
        <v>0</v>
      </c>
      <c r="V236" s="36" t="e">
        <f t="shared" si="113"/>
        <v>#DIV/0!</v>
      </c>
      <c r="W236" s="36" t="e">
        <f t="shared" si="113"/>
        <v>#DIV/0!</v>
      </c>
      <c r="X236" s="357">
        <f>[4]Output!Q457</f>
        <v>0</v>
      </c>
      <c r="Y236" s="357">
        <f>[4]Output!L457</f>
        <v>0</v>
      </c>
      <c r="AA236" s="33">
        <v>2</v>
      </c>
      <c r="AC236" s="5">
        <f>[2]Output!B322</f>
        <v>0</v>
      </c>
      <c r="AD236" s="5">
        <f>[2]Output!C322</f>
        <v>0</v>
      </c>
      <c r="AE236" s="8">
        <f>[2]Output!D322</f>
        <v>0</v>
      </c>
      <c r="AF236" s="8">
        <f>[2]Output!E322</f>
        <v>0</v>
      </c>
      <c r="AG236" s="22">
        <f t="shared" ref="AG236:AH258" si="120">AC236+AE236</f>
        <v>0</v>
      </c>
      <c r="AH236" s="22">
        <f t="shared" si="120"/>
        <v>0</v>
      </c>
      <c r="AI236" s="250">
        <f t="shared" ref="AI236:AI258" si="121">AH236+AG236</f>
        <v>0</v>
      </c>
      <c r="AJ236" s="36" t="e">
        <f t="shared" si="114"/>
        <v>#DIV/0!</v>
      </c>
      <c r="AK236" s="36" t="e">
        <f t="shared" si="114"/>
        <v>#DIV/0!</v>
      </c>
      <c r="AL236" s="357">
        <f>[2]Output!Q322</f>
        <v>0</v>
      </c>
      <c r="AM236" s="357">
        <f>[2]Output!R322</f>
        <v>0</v>
      </c>
      <c r="AO236" s="5">
        <f>[5]Output!B457</f>
        <v>0</v>
      </c>
      <c r="AP236" s="5">
        <f>[5]Output!C457</f>
        <v>0</v>
      </c>
      <c r="AQ236" s="8">
        <f>[5]Output!D457</f>
        <v>0</v>
      </c>
      <c r="AR236" s="8">
        <f>[5]Output!E457</f>
        <v>0</v>
      </c>
      <c r="AS236" s="22">
        <f t="shared" ref="AS236:AT258" si="122">AO236+AQ236</f>
        <v>0</v>
      </c>
      <c r="AT236" s="22">
        <f t="shared" si="122"/>
        <v>0</v>
      </c>
      <c r="AU236" s="250">
        <f t="shared" ref="AU236:AU258" si="123">AT236+AS236</f>
        <v>0</v>
      </c>
      <c r="AV236" s="36" t="e">
        <f t="shared" si="115"/>
        <v>#DIV/0!</v>
      </c>
      <c r="AW236" s="36" t="e">
        <f t="shared" si="115"/>
        <v>#DIV/0!</v>
      </c>
      <c r="AX236" s="357">
        <f>[5]Output!Q457</f>
        <v>0</v>
      </c>
      <c r="AY236" s="357">
        <f>[5]Output!R457</f>
        <v>0</v>
      </c>
      <c r="BE236" s="22"/>
      <c r="BF236" s="22"/>
      <c r="BG236" s="250"/>
      <c r="BH236" s="36"/>
      <c r="BI236" s="36"/>
    </row>
    <row r="237" spans="1:63" x14ac:dyDescent="0.25">
      <c r="A237" s="33">
        <v>3</v>
      </c>
      <c r="C237" s="5">
        <f>[3]Output!B458</f>
        <v>0</v>
      </c>
      <c r="D237" s="5">
        <f>[3]Output!C458</f>
        <v>0</v>
      </c>
      <c r="E237" s="8">
        <f>[3]Output!D458</f>
        <v>0</v>
      </c>
      <c r="F237" s="8">
        <f>[3]Output!E458</f>
        <v>0</v>
      </c>
      <c r="G237" s="22">
        <f t="shared" si="116"/>
        <v>0</v>
      </c>
      <c r="H237" s="22">
        <f t="shared" si="116"/>
        <v>0</v>
      </c>
      <c r="I237" s="250">
        <f t="shared" si="117"/>
        <v>0</v>
      </c>
      <c r="J237" s="36" t="e">
        <f t="shared" si="112"/>
        <v>#DIV/0!</v>
      </c>
      <c r="K237" s="36" t="e">
        <f t="shared" si="112"/>
        <v>#DIV/0!</v>
      </c>
      <c r="L237" s="357">
        <f>[3]Output!Q458</f>
        <v>0</v>
      </c>
      <c r="M237" s="357">
        <f>[3]Output!R458</f>
        <v>0</v>
      </c>
      <c r="O237" s="5">
        <f>[4]Output!B458</f>
        <v>0</v>
      </c>
      <c r="P237" s="5">
        <f>[4]Output!C458</f>
        <v>0</v>
      </c>
      <c r="Q237" s="8">
        <f>[4]Output!D458</f>
        <v>0</v>
      </c>
      <c r="R237" s="8">
        <f>[4]Output!E458</f>
        <v>0</v>
      </c>
      <c r="S237" s="22">
        <f t="shared" si="118"/>
        <v>0</v>
      </c>
      <c r="T237" s="22">
        <f t="shared" si="118"/>
        <v>0</v>
      </c>
      <c r="U237" s="250">
        <f t="shared" si="119"/>
        <v>0</v>
      </c>
      <c r="V237" s="36" t="e">
        <f t="shared" si="113"/>
        <v>#DIV/0!</v>
      </c>
      <c r="W237" s="36" t="e">
        <f t="shared" si="113"/>
        <v>#DIV/0!</v>
      </c>
      <c r="X237" s="357">
        <f>[4]Output!Q458</f>
        <v>0</v>
      </c>
      <c r="Y237" s="357">
        <f>[4]Output!L458</f>
        <v>0</v>
      </c>
      <c r="AA237" s="33">
        <v>3</v>
      </c>
      <c r="AC237" s="5">
        <f>[2]Output!B323</f>
        <v>0</v>
      </c>
      <c r="AD237" s="5">
        <f>[2]Output!C323</f>
        <v>0</v>
      </c>
      <c r="AE237" s="8">
        <f>[2]Output!D323</f>
        <v>0</v>
      </c>
      <c r="AF237" s="8">
        <f>[2]Output!E323</f>
        <v>0</v>
      </c>
      <c r="AG237" s="22">
        <f t="shared" si="120"/>
        <v>0</v>
      </c>
      <c r="AH237" s="22">
        <f t="shared" si="120"/>
        <v>0</v>
      </c>
      <c r="AI237" s="250">
        <f t="shared" si="121"/>
        <v>0</v>
      </c>
      <c r="AJ237" s="36" t="e">
        <f t="shared" si="114"/>
        <v>#DIV/0!</v>
      </c>
      <c r="AK237" s="36" t="e">
        <f t="shared" si="114"/>
        <v>#DIV/0!</v>
      </c>
      <c r="AL237" s="357">
        <f>[2]Output!Q323</f>
        <v>0</v>
      </c>
      <c r="AM237" s="357">
        <f>[2]Output!R323</f>
        <v>0</v>
      </c>
      <c r="AO237" s="5">
        <f>[5]Output!B458</f>
        <v>0</v>
      </c>
      <c r="AP237" s="5">
        <f>[5]Output!C458</f>
        <v>0</v>
      </c>
      <c r="AQ237" s="8">
        <f>[5]Output!D458</f>
        <v>0</v>
      </c>
      <c r="AR237" s="8">
        <f>[5]Output!E458</f>
        <v>0</v>
      </c>
      <c r="AS237" s="22">
        <f t="shared" si="122"/>
        <v>0</v>
      </c>
      <c r="AT237" s="22">
        <f t="shared" si="122"/>
        <v>0</v>
      </c>
      <c r="AU237" s="250">
        <f t="shared" si="123"/>
        <v>0</v>
      </c>
      <c r="AV237" s="36" t="e">
        <f t="shared" si="115"/>
        <v>#DIV/0!</v>
      </c>
      <c r="AW237" s="36" t="e">
        <f t="shared" si="115"/>
        <v>#DIV/0!</v>
      </c>
      <c r="AX237" s="357">
        <f>[5]Output!Q458</f>
        <v>0</v>
      </c>
      <c r="AY237" s="357">
        <f>[5]Output!R458</f>
        <v>0</v>
      </c>
      <c r="BE237" s="22"/>
      <c r="BF237" s="22"/>
      <c r="BG237" s="250"/>
      <c r="BH237" s="36"/>
      <c r="BI237" s="36"/>
    </row>
    <row r="238" spans="1:63" x14ac:dyDescent="0.25">
      <c r="A238" s="33">
        <v>4</v>
      </c>
      <c r="C238" s="5">
        <f>[3]Output!B459</f>
        <v>0</v>
      </c>
      <c r="D238" s="5">
        <f>[3]Output!C459</f>
        <v>0</v>
      </c>
      <c r="E238" s="8">
        <f>[3]Output!D459</f>
        <v>0</v>
      </c>
      <c r="F238" s="8">
        <f>[3]Output!E459</f>
        <v>0</v>
      </c>
      <c r="G238" s="22">
        <f t="shared" si="116"/>
        <v>0</v>
      </c>
      <c r="H238" s="22">
        <f t="shared" si="116"/>
        <v>0</v>
      </c>
      <c r="I238" s="250">
        <f t="shared" si="117"/>
        <v>0</v>
      </c>
      <c r="J238" s="36" t="e">
        <f t="shared" si="112"/>
        <v>#DIV/0!</v>
      </c>
      <c r="K238" s="36" t="e">
        <f t="shared" si="112"/>
        <v>#DIV/0!</v>
      </c>
      <c r="L238" s="357">
        <f>[3]Output!Q459</f>
        <v>0</v>
      </c>
      <c r="M238" s="357">
        <f>[3]Output!R459</f>
        <v>0</v>
      </c>
      <c r="O238" s="5">
        <f>[4]Output!B459</f>
        <v>0</v>
      </c>
      <c r="P238" s="5">
        <f>[4]Output!C459</f>
        <v>0</v>
      </c>
      <c r="Q238" s="8">
        <f>[4]Output!D459</f>
        <v>0</v>
      </c>
      <c r="R238" s="8">
        <f>[4]Output!E459</f>
        <v>0</v>
      </c>
      <c r="S238" s="22">
        <f t="shared" si="118"/>
        <v>0</v>
      </c>
      <c r="T238" s="22">
        <f t="shared" si="118"/>
        <v>0</v>
      </c>
      <c r="U238" s="250">
        <f t="shared" si="119"/>
        <v>0</v>
      </c>
      <c r="V238" s="36" t="e">
        <f t="shared" si="113"/>
        <v>#DIV/0!</v>
      </c>
      <c r="W238" s="36" t="e">
        <f t="shared" si="113"/>
        <v>#DIV/0!</v>
      </c>
      <c r="X238" s="357">
        <f>[4]Output!Q459</f>
        <v>0</v>
      </c>
      <c r="Y238" s="357">
        <f>[4]Output!L459</f>
        <v>0</v>
      </c>
      <c r="AA238" s="33">
        <v>4</v>
      </c>
      <c r="AC238" s="5">
        <f>[2]Output!B324</f>
        <v>0</v>
      </c>
      <c r="AD238" s="5">
        <f>[2]Output!C324</f>
        <v>0</v>
      </c>
      <c r="AE238" s="8">
        <f>[2]Output!D324</f>
        <v>0</v>
      </c>
      <c r="AF238" s="8">
        <f>[2]Output!E324</f>
        <v>0</v>
      </c>
      <c r="AG238" s="22">
        <f t="shared" si="120"/>
        <v>0</v>
      </c>
      <c r="AH238" s="22">
        <f t="shared" si="120"/>
        <v>0</v>
      </c>
      <c r="AI238" s="250">
        <f t="shared" si="121"/>
        <v>0</v>
      </c>
      <c r="AJ238" s="36" t="e">
        <f t="shared" si="114"/>
        <v>#DIV/0!</v>
      </c>
      <c r="AK238" s="36" t="e">
        <f t="shared" si="114"/>
        <v>#DIV/0!</v>
      </c>
      <c r="AL238" s="357">
        <f>[2]Output!Q324</f>
        <v>0</v>
      </c>
      <c r="AM238" s="357">
        <f>[2]Output!R324</f>
        <v>0</v>
      </c>
      <c r="AO238" s="5">
        <f>[5]Output!B459</f>
        <v>0</v>
      </c>
      <c r="AP238" s="5">
        <f>[5]Output!C459</f>
        <v>0</v>
      </c>
      <c r="AQ238" s="8">
        <f>[5]Output!D459</f>
        <v>0</v>
      </c>
      <c r="AR238" s="8">
        <f>[5]Output!E459</f>
        <v>0</v>
      </c>
      <c r="AS238" s="22">
        <f t="shared" si="122"/>
        <v>0</v>
      </c>
      <c r="AT238" s="22">
        <f t="shared" si="122"/>
        <v>0</v>
      </c>
      <c r="AU238" s="250">
        <f t="shared" si="123"/>
        <v>0</v>
      </c>
      <c r="AV238" s="36" t="e">
        <f t="shared" si="115"/>
        <v>#DIV/0!</v>
      </c>
      <c r="AW238" s="36" t="e">
        <f t="shared" si="115"/>
        <v>#DIV/0!</v>
      </c>
      <c r="AX238" s="357">
        <f>[5]Output!Q459</f>
        <v>0</v>
      </c>
      <c r="AY238" s="357">
        <f>[5]Output!R459</f>
        <v>0</v>
      </c>
      <c r="BE238" s="22"/>
      <c r="BF238" s="22"/>
      <c r="BG238" s="250"/>
      <c r="BH238" s="36"/>
      <c r="BI238" s="36"/>
    </row>
    <row r="239" spans="1:63" x14ac:dyDescent="0.25">
      <c r="A239" s="33">
        <v>5</v>
      </c>
      <c r="C239" s="5">
        <f>[3]Output!B460</f>
        <v>0</v>
      </c>
      <c r="D239" s="5">
        <f>[3]Output!C460</f>
        <v>0</v>
      </c>
      <c r="E239" s="8">
        <f>[3]Output!D460</f>
        <v>0</v>
      </c>
      <c r="F239" s="8">
        <f>[3]Output!E460</f>
        <v>0</v>
      </c>
      <c r="G239" s="22">
        <f t="shared" si="116"/>
        <v>0</v>
      </c>
      <c r="H239" s="22">
        <f t="shared" si="116"/>
        <v>0</v>
      </c>
      <c r="I239" s="250">
        <f t="shared" si="117"/>
        <v>0</v>
      </c>
      <c r="J239" s="36" t="e">
        <f t="shared" si="112"/>
        <v>#DIV/0!</v>
      </c>
      <c r="K239" s="36" t="e">
        <f t="shared" si="112"/>
        <v>#DIV/0!</v>
      </c>
      <c r="L239" s="357">
        <f>[3]Output!Q460</f>
        <v>0</v>
      </c>
      <c r="M239" s="357">
        <f>[3]Output!R460</f>
        <v>0</v>
      </c>
      <c r="O239" s="5">
        <f>[4]Output!B460</f>
        <v>0</v>
      </c>
      <c r="P239" s="5">
        <f>[4]Output!C460</f>
        <v>0</v>
      </c>
      <c r="Q239" s="8">
        <f>[4]Output!D460</f>
        <v>0</v>
      </c>
      <c r="R239" s="8">
        <f>[4]Output!E460</f>
        <v>0</v>
      </c>
      <c r="S239" s="22">
        <f t="shared" si="118"/>
        <v>0</v>
      </c>
      <c r="T239" s="22">
        <f t="shared" si="118"/>
        <v>0</v>
      </c>
      <c r="U239" s="250">
        <f t="shared" si="119"/>
        <v>0</v>
      </c>
      <c r="V239" s="36" t="e">
        <f t="shared" si="113"/>
        <v>#DIV/0!</v>
      </c>
      <c r="W239" s="36" t="e">
        <f t="shared" si="113"/>
        <v>#DIV/0!</v>
      </c>
      <c r="X239" s="357">
        <f>[4]Output!Q460</f>
        <v>0</v>
      </c>
      <c r="Y239" s="357">
        <f>[4]Output!L460</f>
        <v>0</v>
      </c>
      <c r="AA239" s="33">
        <v>5</v>
      </c>
      <c r="AC239" s="5">
        <f>[2]Output!B325</f>
        <v>0</v>
      </c>
      <c r="AD239" s="5">
        <f>[2]Output!C325</f>
        <v>0</v>
      </c>
      <c r="AE239" s="8">
        <f>[2]Output!D325</f>
        <v>0</v>
      </c>
      <c r="AF239" s="8">
        <f>[2]Output!E325</f>
        <v>0</v>
      </c>
      <c r="AG239" s="22">
        <f t="shared" si="120"/>
        <v>0</v>
      </c>
      <c r="AH239" s="22">
        <f t="shared" si="120"/>
        <v>0</v>
      </c>
      <c r="AI239" s="250">
        <f t="shared" si="121"/>
        <v>0</v>
      </c>
      <c r="AJ239" s="36" t="e">
        <f t="shared" si="114"/>
        <v>#DIV/0!</v>
      </c>
      <c r="AK239" s="36" t="e">
        <f t="shared" si="114"/>
        <v>#DIV/0!</v>
      </c>
      <c r="AL239" s="357">
        <f>[2]Output!Q325</f>
        <v>0</v>
      </c>
      <c r="AM239" s="357">
        <f>[2]Output!R325</f>
        <v>0</v>
      </c>
      <c r="AO239" s="5">
        <f>[5]Output!B460</f>
        <v>0</v>
      </c>
      <c r="AP239" s="5">
        <f>[5]Output!C460</f>
        <v>0</v>
      </c>
      <c r="AQ239" s="8">
        <f>[5]Output!D460</f>
        <v>0</v>
      </c>
      <c r="AR239" s="8">
        <f>[5]Output!E460</f>
        <v>0</v>
      </c>
      <c r="AS239" s="22">
        <f t="shared" si="122"/>
        <v>0</v>
      </c>
      <c r="AT239" s="22">
        <f t="shared" si="122"/>
        <v>0</v>
      </c>
      <c r="AU239" s="250">
        <f t="shared" si="123"/>
        <v>0</v>
      </c>
      <c r="AV239" s="36" t="e">
        <f t="shared" si="115"/>
        <v>#DIV/0!</v>
      </c>
      <c r="AW239" s="36" t="e">
        <f t="shared" si="115"/>
        <v>#DIV/0!</v>
      </c>
      <c r="AX239" s="357">
        <f>[5]Output!Q460</f>
        <v>0</v>
      </c>
      <c r="AY239" s="357">
        <f>[5]Output!R460</f>
        <v>0</v>
      </c>
      <c r="BE239" s="22"/>
      <c r="BF239" s="22"/>
      <c r="BG239" s="250"/>
      <c r="BH239" s="36"/>
      <c r="BI239" s="36"/>
    </row>
    <row r="240" spans="1:63" x14ac:dyDescent="0.25">
      <c r="A240" s="33">
        <v>6</v>
      </c>
      <c r="C240" s="5">
        <f>[3]Output!B461</f>
        <v>0</v>
      </c>
      <c r="D240" s="5">
        <f>[3]Output!C461</f>
        <v>0</v>
      </c>
      <c r="E240" s="8">
        <f>[3]Output!D461</f>
        <v>0</v>
      </c>
      <c r="F240" s="8">
        <f>[3]Output!E461</f>
        <v>0</v>
      </c>
      <c r="G240" s="22">
        <f t="shared" si="116"/>
        <v>0</v>
      </c>
      <c r="H240" s="22">
        <f t="shared" si="116"/>
        <v>0</v>
      </c>
      <c r="I240" s="250">
        <f t="shared" si="117"/>
        <v>0</v>
      </c>
      <c r="J240" s="36" t="e">
        <f t="shared" si="112"/>
        <v>#DIV/0!</v>
      </c>
      <c r="K240" s="36" t="e">
        <f t="shared" si="112"/>
        <v>#DIV/0!</v>
      </c>
      <c r="L240" s="357">
        <f>[3]Output!Q461</f>
        <v>0</v>
      </c>
      <c r="M240" s="357">
        <f>[3]Output!R461</f>
        <v>0</v>
      </c>
      <c r="O240" s="5">
        <f>[4]Output!B461</f>
        <v>0</v>
      </c>
      <c r="P240" s="5">
        <f>[4]Output!C461</f>
        <v>0</v>
      </c>
      <c r="Q240" s="8">
        <f>[4]Output!D461</f>
        <v>0</v>
      </c>
      <c r="R240" s="8">
        <f>[4]Output!E461</f>
        <v>0</v>
      </c>
      <c r="S240" s="22">
        <f t="shared" si="118"/>
        <v>0</v>
      </c>
      <c r="T240" s="22">
        <f t="shared" si="118"/>
        <v>0</v>
      </c>
      <c r="U240" s="250">
        <f t="shared" si="119"/>
        <v>0</v>
      </c>
      <c r="V240" s="36" t="e">
        <f t="shared" si="113"/>
        <v>#DIV/0!</v>
      </c>
      <c r="W240" s="36" t="e">
        <f t="shared" si="113"/>
        <v>#DIV/0!</v>
      </c>
      <c r="X240" s="357">
        <f>[4]Output!Q461</f>
        <v>0</v>
      </c>
      <c r="Y240" s="357">
        <f>[4]Output!L461</f>
        <v>0</v>
      </c>
      <c r="AA240" s="33">
        <v>6</v>
      </c>
      <c r="AC240" s="5">
        <f>[2]Output!B326</f>
        <v>0</v>
      </c>
      <c r="AD240" s="5">
        <f>[2]Output!C326</f>
        <v>0</v>
      </c>
      <c r="AE240" s="8">
        <f>[2]Output!D326</f>
        <v>0</v>
      </c>
      <c r="AF240" s="8">
        <f>[2]Output!E326</f>
        <v>0</v>
      </c>
      <c r="AG240" s="22">
        <f t="shared" si="120"/>
        <v>0</v>
      </c>
      <c r="AH240" s="22">
        <f t="shared" si="120"/>
        <v>0</v>
      </c>
      <c r="AI240" s="250">
        <f t="shared" si="121"/>
        <v>0</v>
      </c>
      <c r="AJ240" s="36" t="e">
        <f t="shared" si="114"/>
        <v>#DIV/0!</v>
      </c>
      <c r="AK240" s="36" t="e">
        <f t="shared" si="114"/>
        <v>#DIV/0!</v>
      </c>
      <c r="AL240" s="357">
        <f>[2]Output!Q326</f>
        <v>0</v>
      </c>
      <c r="AM240" s="357">
        <f>[2]Output!R326</f>
        <v>0</v>
      </c>
      <c r="AO240" s="5">
        <f>[5]Output!B461</f>
        <v>0</v>
      </c>
      <c r="AP240" s="5">
        <f>[5]Output!C461</f>
        <v>0</v>
      </c>
      <c r="AQ240" s="8">
        <f>[5]Output!D461</f>
        <v>0</v>
      </c>
      <c r="AR240" s="8">
        <f>[5]Output!E461</f>
        <v>0</v>
      </c>
      <c r="AS240" s="22">
        <f t="shared" si="122"/>
        <v>0</v>
      </c>
      <c r="AT240" s="22">
        <f t="shared" si="122"/>
        <v>0</v>
      </c>
      <c r="AU240" s="250">
        <f t="shared" si="123"/>
        <v>0</v>
      </c>
      <c r="AV240" s="36" t="e">
        <f t="shared" si="115"/>
        <v>#DIV/0!</v>
      </c>
      <c r="AW240" s="36" t="e">
        <f t="shared" si="115"/>
        <v>#DIV/0!</v>
      </c>
      <c r="AX240" s="357">
        <f>[5]Output!Q461</f>
        <v>0</v>
      </c>
      <c r="AY240" s="357">
        <f>[5]Output!R461</f>
        <v>0</v>
      </c>
      <c r="BE240" s="22"/>
      <c r="BF240" s="22"/>
      <c r="BG240" s="250"/>
      <c r="BH240" s="36"/>
      <c r="BI240" s="36"/>
    </row>
    <row r="241" spans="1:63" x14ac:dyDescent="0.25">
      <c r="A241" s="33">
        <v>7</v>
      </c>
      <c r="C241" s="5">
        <f>[3]Output!B462</f>
        <v>0</v>
      </c>
      <c r="D241" s="5">
        <f>[3]Output!C462</f>
        <v>0</v>
      </c>
      <c r="E241" s="8">
        <f>[3]Output!D462</f>
        <v>0</v>
      </c>
      <c r="F241" s="8">
        <f>[3]Output!E462</f>
        <v>0</v>
      </c>
      <c r="G241" s="22">
        <f t="shared" si="116"/>
        <v>0</v>
      </c>
      <c r="H241" s="22">
        <f t="shared" si="116"/>
        <v>0</v>
      </c>
      <c r="I241" s="250">
        <f t="shared" si="117"/>
        <v>0</v>
      </c>
      <c r="J241" s="36" t="e">
        <f t="shared" si="112"/>
        <v>#DIV/0!</v>
      </c>
      <c r="K241" s="36" t="e">
        <f t="shared" si="112"/>
        <v>#DIV/0!</v>
      </c>
      <c r="L241" s="357">
        <f>[3]Output!Q462</f>
        <v>0</v>
      </c>
      <c r="M241" s="357">
        <f>[3]Output!R462</f>
        <v>0</v>
      </c>
      <c r="O241" s="5">
        <f>[4]Output!B462</f>
        <v>0</v>
      </c>
      <c r="P241" s="5">
        <f>[4]Output!C462</f>
        <v>0</v>
      </c>
      <c r="Q241" s="8">
        <f>[4]Output!D462</f>
        <v>0</v>
      </c>
      <c r="R241" s="8">
        <f>[4]Output!E462</f>
        <v>0</v>
      </c>
      <c r="S241" s="22">
        <f t="shared" si="118"/>
        <v>0</v>
      </c>
      <c r="T241" s="22">
        <f t="shared" si="118"/>
        <v>0</v>
      </c>
      <c r="U241" s="250">
        <f t="shared" si="119"/>
        <v>0</v>
      </c>
      <c r="V241" s="36" t="e">
        <f t="shared" si="113"/>
        <v>#DIV/0!</v>
      </c>
      <c r="W241" s="36" t="e">
        <f t="shared" si="113"/>
        <v>#DIV/0!</v>
      </c>
      <c r="X241" s="357">
        <f>[4]Output!Q462</f>
        <v>0</v>
      </c>
      <c r="Y241" s="357">
        <f>[4]Output!L462</f>
        <v>0</v>
      </c>
      <c r="AA241" s="33">
        <v>7</v>
      </c>
      <c r="AC241" s="5">
        <f>[2]Output!B327</f>
        <v>0</v>
      </c>
      <c r="AD241" s="5">
        <f>[2]Output!C327</f>
        <v>0</v>
      </c>
      <c r="AE241" s="8">
        <f>[2]Output!D327</f>
        <v>0</v>
      </c>
      <c r="AF241" s="8">
        <f>[2]Output!E327</f>
        <v>0</v>
      </c>
      <c r="AG241" s="22">
        <f t="shared" si="120"/>
        <v>0</v>
      </c>
      <c r="AH241" s="22">
        <f t="shared" si="120"/>
        <v>0</v>
      </c>
      <c r="AI241" s="250">
        <f t="shared" si="121"/>
        <v>0</v>
      </c>
      <c r="AJ241" s="36" t="e">
        <f t="shared" si="114"/>
        <v>#DIV/0!</v>
      </c>
      <c r="AK241" s="36" t="e">
        <f t="shared" si="114"/>
        <v>#DIV/0!</v>
      </c>
      <c r="AL241" s="357">
        <f>[2]Output!Q327</f>
        <v>0</v>
      </c>
      <c r="AM241" s="357">
        <f>[2]Output!R327</f>
        <v>0</v>
      </c>
      <c r="AO241" s="5">
        <f>[5]Output!B462</f>
        <v>0</v>
      </c>
      <c r="AP241" s="5">
        <f>[5]Output!C462</f>
        <v>0</v>
      </c>
      <c r="AQ241" s="8">
        <f>[5]Output!D462</f>
        <v>0</v>
      </c>
      <c r="AR241" s="8">
        <f>[5]Output!E462</f>
        <v>0</v>
      </c>
      <c r="AS241" s="22">
        <f t="shared" si="122"/>
        <v>0</v>
      </c>
      <c r="AT241" s="22">
        <f t="shared" si="122"/>
        <v>0</v>
      </c>
      <c r="AU241" s="250">
        <f t="shared" si="123"/>
        <v>0</v>
      </c>
      <c r="AV241" s="36" t="e">
        <f t="shared" si="115"/>
        <v>#DIV/0!</v>
      </c>
      <c r="AW241" s="36" t="e">
        <f t="shared" si="115"/>
        <v>#DIV/0!</v>
      </c>
      <c r="AX241" s="357">
        <f>[5]Output!Q462</f>
        <v>0</v>
      </c>
      <c r="AY241" s="357">
        <f>[5]Output!R462</f>
        <v>0</v>
      </c>
      <c r="BE241" s="22"/>
      <c r="BF241" s="22"/>
      <c r="BG241" s="250"/>
      <c r="BH241" s="36"/>
      <c r="BI241" s="36"/>
    </row>
    <row r="242" spans="1:63" x14ac:dyDescent="0.25">
      <c r="A242" s="34">
        <v>8</v>
      </c>
      <c r="C242" s="19">
        <f>[3]Output!B463</f>
        <v>0</v>
      </c>
      <c r="D242" s="19">
        <f>[3]Output!C463</f>
        <v>0</v>
      </c>
      <c r="E242" s="20">
        <f>[3]Output!D463</f>
        <v>0</v>
      </c>
      <c r="F242" s="20">
        <f>[3]Output!E463</f>
        <v>0</v>
      </c>
      <c r="G242" s="23">
        <f t="shared" si="116"/>
        <v>0</v>
      </c>
      <c r="H242" s="23">
        <f t="shared" si="116"/>
        <v>0</v>
      </c>
      <c r="I242" s="251">
        <f t="shared" si="117"/>
        <v>0</v>
      </c>
      <c r="J242" s="37" t="e">
        <f t="shared" si="112"/>
        <v>#DIV/0!</v>
      </c>
      <c r="K242" s="37" t="e">
        <f t="shared" si="112"/>
        <v>#DIV/0!</v>
      </c>
      <c r="L242" s="361">
        <f>[3]Output!Q463</f>
        <v>0</v>
      </c>
      <c r="M242" s="361">
        <f>[3]Output!R463</f>
        <v>0</v>
      </c>
      <c r="O242" s="19">
        <f>[4]Output!B463</f>
        <v>0</v>
      </c>
      <c r="P242" s="19">
        <f>[4]Output!C463</f>
        <v>0</v>
      </c>
      <c r="Q242" s="20">
        <f>[4]Output!D463</f>
        <v>0</v>
      </c>
      <c r="R242" s="20">
        <f>[4]Output!E463</f>
        <v>0</v>
      </c>
      <c r="S242" s="23">
        <f t="shared" si="118"/>
        <v>0</v>
      </c>
      <c r="T242" s="23">
        <f t="shared" si="118"/>
        <v>0</v>
      </c>
      <c r="U242" s="251">
        <f t="shared" si="119"/>
        <v>0</v>
      </c>
      <c r="V242" s="37" t="e">
        <f t="shared" si="113"/>
        <v>#DIV/0!</v>
      </c>
      <c r="W242" s="37" t="e">
        <f t="shared" si="113"/>
        <v>#DIV/0!</v>
      </c>
      <c r="X242" s="361">
        <f>[4]Output!Q463</f>
        <v>0</v>
      </c>
      <c r="Y242" s="361">
        <f>[4]Output!L463</f>
        <v>0</v>
      </c>
      <c r="AA242" s="34">
        <v>8</v>
      </c>
      <c r="AC242" s="19">
        <f>[2]Output!B328</f>
        <v>0</v>
      </c>
      <c r="AD242" s="19">
        <f>[2]Output!C328</f>
        <v>0</v>
      </c>
      <c r="AE242" s="20">
        <f>[2]Output!D328</f>
        <v>0</v>
      </c>
      <c r="AF242" s="20">
        <f>[2]Output!E328</f>
        <v>0</v>
      </c>
      <c r="AG242" s="23">
        <f t="shared" si="120"/>
        <v>0</v>
      </c>
      <c r="AH242" s="23">
        <f t="shared" si="120"/>
        <v>0</v>
      </c>
      <c r="AI242" s="251">
        <f t="shared" si="121"/>
        <v>0</v>
      </c>
      <c r="AJ242" s="37" t="e">
        <f t="shared" si="114"/>
        <v>#DIV/0!</v>
      </c>
      <c r="AK242" s="37" t="e">
        <f t="shared" si="114"/>
        <v>#DIV/0!</v>
      </c>
      <c r="AL242" s="361">
        <f>[2]Output!Q328</f>
        <v>0</v>
      </c>
      <c r="AM242" s="361">
        <f>[2]Output!R328</f>
        <v>0</v>
      </c>
      <c r="AO242" s="19">
        <f>[5]Output!B463</f>
        <v>0</v>
      </c>
      <c r="AP242" s="19">
        <f>[5]Output!C463</f>
        <v>0</v>
      </c>
      <c r="AQ242" s="20">
        <f>[5]Output!D463</f>
        <v>0</v>
      </c>
      <c r="AR242" s="20">
        <f>[5]Output!E463</f>
        <v>0</v>
      </c>
      <c r="AS242" s="23">
        <f t="shared" si="122"/>
        <v>0</v>
      </c>
      <c r="AT242" s="23">
        <f t="shared" si="122"/>
        <v>0</v>
      </c>
      <c r="AU242" s="251">
        <f t="shared" si="123"/>
        <v>0</v>
      </c>
      <c r="AV242" s="37" t="e">
        <f t="shared" si="115"/>
        <v>#DIV/0!</v>
      </c>
      <c r="AW242" s="37" t="e">
        <f t="shared" si="115"/>
        <v>#DIV/0!</v>
      </c>
      <c r="AX242" s="361">
        <f>[5]Output!Q463</f>
        <v>0</v>
      </c>
      <c r="AY242" s="361">
        <f>[5]Output!R463</f>
        <v>0</v>
      </c>
      <c r="BA242" s="19"/>
      <c r="BB242" s="19"/>
      <c r="BC242" s="20"/>
      <c r="BD242" s="20"/>
      <c r="BE242" s="23"/>
      <c r="BF242" s="23"/>
      <c r="BG242" s="251"/>
      <c r="BH242" s="37"/>
      <c r="BI242" s="37"/>
      <c r="BJ242" s="21"/>
      <c r="BK242" s="21"/>
    </row>
    <row r="243" spans="1:63" x14ac:dyDescent="0.25">
      <c r="A243" s="34">
        <v>9</v>
      </c>
      <c r="C243" s="19">
        <f>[3]Output!B464</f>
        <v>0</v>
      </c>
      <c r="D243" s="19">
        <f>[3]Output!C464</f>
        <v>0</v>
      </c>
      <c r="E243" s="20">
        <f>[3]Output!D464</f>
        <v>0</v>
      </c>
      <c r="F243" s="20">
        <f>[3]Output!E464</f>
        <v>0</v>
      </c>
      <c r="G243" s="23">
        <f t="shared" si="116"/>
        <v>0</v>
      </c>
      <c r="H243" s="23">
        <f t="shared" si="116"/>
        <v>0</v>
      </c>
      <c r="I243" s="251">
        <f t="shared" si="117"/>
        <v>0</v>
      </c>
      <c r="J243" s="37" t="e">
        <f t="shared" si="112"/>
        <v>#DIV/0!</v>
      </c>
      <c r="K243" s="37" t="e">
        <f t="shared" si="112"/>
        <v>#DIV/0!</v>
      </c>
      <c r="L243" s="361">
        <f>[3]Output!Q464</f>
        <v>0</v>
      </c>
      <c r="M243" s="361">
        <f>[3]Output!R464</f>
        <v>0</v>
      </c>
      <c r="O243" s="19">
        <f>[4]Output!B464</f>
        <v>0</v>
      </c>
      <c r="P243" s="19">
        <f>[4]Output!C464</f>
        <v>0</v>
      </c>
      <c r="Q243" s="20">
        <f>[4]Output!D464</f>
        <v>0</v>
      </c>
      <c r="R243" s="20">
        <f>[4]Output!E464</f>
        <v>0</v>
      </c>
      <c r="S243" s="23">
        <f t="shared" si="118"/>
        <v>0</v>
      </c>
      <c r="T243" s="23">
        <f t="shared" si="118"/>
        <v>0</v>
      </c>
      <c r="U243" s="251">
        <f t="shared" si="119"/>
        <v>0</v>
      </c>
      <c r="V243" s="37" t="e">
        <f t="shared" si="113"/>
        <v>#DIV/0!</v>
      </c>
      <c r="W243" s="37" t="e">
        <f t="shared" si="113"/>
        <v>#DIV/0!</v>
      </c>
      <c r="X243" s="361">
        <f>[4]Output!Q464</f>
        <v>0</v>
      </c>
      <c r="Y243" s="361">
        <f>[4]Output!L464</f>
        <v>0</v>
      </c>
      <c r="AA243" s="34">
        <v>9</v>
      </c>
      <c r="AC243" s="19">
        <f>[2]Output!B329</f>
        <v>0</v>
      </c>
      <c r="AD243" s="19">
        <f>[2]Output!C329</f>
        <v>0</v>
      </c>
      <c r="AE243" s="20">
        <f>[2]Output!D329</f>
        <v>0</v>
      </c>
      <c r="AF243" s="20">
        <f>[2]Output!E329</f>
        <v>0</v>
      </c>
      <c r="AG243" s="23">
        <f t="shared" si="120"/>
        <v>0</v>
      </c>
      <c r="AH243" s="23">
        <f t="shared" si="120"/>
        <v>0</v>
      </c>
      <c r="AI243" s="251">
        <f t="shared" si="121"/>
        <v>0</v>
      </c>
      <c r="AJ243" s="37" t="e">
        <f t="shared" si="114"/>
        <v>#DIV/0!</v>
      </c>
      <c r="AK243" s="37" t="e">
        <f t="shared" si="114"/>
        <v>#DIV/0!</v>
      </c>
      <c r="AL243" s="361">
        <f>[2]Output!Q329</f>
        <v>0</v>
      </c>
      <c r="AM243" s="361">
        <f>[2]Output!R329</f>
        <v>0</v>
      </c>
      <c r="AO243" s="19">
        <f>[5]Output!B464</f>
        <v>0</v>
      </c>
      <c r="AP243" s="19">
        <f>[5]Output!C464</f>
        <v>0</v>
      </c>
      <c r="AQ243" s="20">
        <f>[5]Output!D464</f>
        <v>0</v>
      </c>
      <c r="AR243" s="20">
        <f>[5]Output!E464</f>
        <v>0</v>
      </c>
      <c r="AS243" s="23">
        <f t="shared" si="122"/>
        <v>0</v>
      </c>
      <c r="AT243" s="23">
        <f t="shared" si="122"/>
        <v>0</v>
      </c>
      <c r="AU243" s="251">
        <f t="shared" si="123"/>
        <v>0</v>
      </c>
      <c r="AV243" s="37" t="e">
        <f t="shared" si="115"/>
        <v>#DIV/0!</v>
      </c>
      <c r="AW243" s="37" t="e">
        <f t="shared" si="115"/>
        <v>#DIV/0!</v>
      </c>
      <c r="AX243" s="361">
        <f>[5]Output!Q464</f>
        <v>0</v>
      </c>
      <c r="AY243" s="361">
        <f>[5]Output!R464</f>
        <v>0</v>
      </c>
      <c r="BA243" s="19"/>
      <c r="BB243" s="19"/>
      <c r="BC243" s="20"/>
      <c r="BD243" s="20"/>
      <c r="BE243" s="23"/>
      <c r="BF243" s="23"/>
      <c r="BG243" s="251"/>
      <c r="BH243" s="37"/>
      <c r="BI243" s="37"/>
      <c r="BJ243" s="21"/>
      <c r="BK243" s="21"/>
    </row>
    <row r="244" spans="1:63" x14ac:dyDescent="0.25">
      <c r="A244" s="34">
        <v>10</v>
      </c>
      <c r="C244" s="19">
        <f>[3]Output!B465</f>
        <v>0</v>
      </c>
      <c r="D244" s="19">
        <f>[3]Output!C465</f>
        <v>0</v>
      </c>
      <c r="E244" s="20">
        <f>[3]Output!D465</f>
        <v>0</v>
      </c>
      <c r="F244" s="20">
        <f>[3]Output!E465</f>
        <v>0</v>
      </c>
      <c r="G244" s="23">
        <f t="shared" si="116"/>
        <v>0</v>
      </c>
      <c r="H244" s="23">
        <f t="shared" si="116"/>
        <v>0</v>
      </c>
      <c r="I244" s="251">
        <f t="shared" si="117"/>
        <v>0</v>
      </c>
      <c r="J244" s="37" t="e">
        <f t="shared" si="112"/>
        <v>#DIV/0!</v>
      </c>
      <c r="K244" s="37" t="e">
        <f t="shared" si="112"/>
        <v>#DIV/0!</v>
      </c>
      <c r="L244" s="361">
        <f>[3]Output!Q465</f>
        <v>0</v>
      </c>
      <c r="M244" s="361">
        <f>[3]Output!R465</f>
        <v>0</v>
      </c>
      <c r="O244" s="19">
        <f>[4]Output!B465</f>
        <v>0</v>
      </c>
      <c r="P244" s="19">
        <f>[4]Output!C465</f>
        <v>0</v>
      </c>
      <c r="Q244" s="20">
        <f>[4]Output!D465</f>
        <v>0</v>
      </c>
      <c r="R244" s="20">
        <f>[4]Output!E465</f>
        <v>0</v>
      </c>
      <c r="S244" s="23">
        <f t="shared" si="118"/>
        <v>0</v>
      </c>
      <c r="T244" s="23">
        <f t="shared" si="118"/>
        <v>0</v>
      </c>
      <c r="U244" s="251">
        <f t="shared" si="119"/>
        <v>0</v>
      </c>
      <c r="V244" s="37" t="e">
        <f t="shared" si="113"/>
        <v>#DIV/0!</v>
      </c>
      <c r="W244" s="37" t="e">
        <f t="shared" si="113"/>
        <v>#DIV/0!</v>
      </c>
      <c r="X244" s="361">
        <f>[4]Output!Q465</f>
        <v>0</v>
      </c>
      <c r="Y244" s="361">
        <f>[4]Output!L465</f>
        <v>0</v>
      </c>
      <c r="AA244" s="34">
        <v>10</v>
      </c>
      <c r="AC244" s="19">
        <f>[2]Output!B330</f>
        <v>0</v>
      </c>
      <c r="AD244" s="19">
        <f>[2]Output!C330</f>
        <v>0</v>
      </c>
      <c r="AE244" s="20">
        <f>[2]Output!D330</f>
        <v>0</v>
      </c>
      <c r="AF244" s="20">
        <f>[2]Output!E330</f>
        <v>0</v>
      </c>
      <c r="AG244" s="23">
        <f t="shared" si="120"/>
        <v>0</v>
      </c>
      <c r="AH244" s="23">
        <f t="shared" si="120"/>
        <v>0</v>
      </c>
      <c r="AI244" s="251">
        <f t="shared" si="121"/>
        <v>0</v>
      </c>
      <c r="AJ244" s="37" t="e">
        <f t="shared" si="114"/>
        <v>#DIV/0!</v>
      </c>
      <c r="AK244" s="37" t="e">
        <f t="shared" si="114"/>
        <v>#DIV/0!</v>
      </c>
      <c r="AL244" s="361">
        <f>[2]Output!Q330</f>
        <v>0</v>
      </c>
      <c r="AM244" s="361">
        <f>[2]Output!R330</f>
        <v>0</v>
      </c>
      <c r="AO244" s="19">
        <f>[5]Output!B465</f>
        <v>0</v>
      </c>
      <c r="AP244" s="19">
        <f>[5]Output!C465</f>
        <v>0</v>
      </c>
      <c r="AQ244" s="20">
        <f>[5]Output!D465</f>
        <v>0</v>
      </c>
      <c r="AR244" s="20">
        <f>[5]Output!E465</f>
        <v>0</v>
      </c>
      <c r="AS244" s="23">
        <f t="shared" si="122"/>
        <v>0</v>
      </c>
      <c r="AT244" s="23">
        <f t="shared" si="122"/>
        <v>0</v>
      </c>
      <c r="AU244" s="251">
        <f t="shared" si="123"/>
        <v>0</v>
      </c>
      <c r="AV244" s="37" t="e">
        <f t="shared" si="115"/>
        <v>#DIV/0!</v>
      </c>
      <c r="AW244" s="37" t="e">
        <f t="shared" si="115"/>
        <v>#DIV/0!</v>
      </c>
      <c r="AX244" s="361">
        <f>[5]Output!Q465</f>
        <v>0</v>
      </c>
      <c r="AY244" s="361">
        <f>[5]Output!R465</f>
        <v>0</v>
      </c>
      <c r="BA244" s="19"/>
      <c r="BB244" s="19"/>
      <c r="BC244" s="20"/>
      <c r="BD244" s="20"/>
      <c r="BE244" s="23"/>
      <c r="BF244" s="23"/>
      <c r="BG244" s="251"/>
      <c r="BH244" s="37"/>
      <c r="BI244" s="37"/>
      <c r="BJ244" s="21"/>
      <c r="BK244" s="21"/>
    </row>
    <row r="245" spans="1:63" x14ac:dyDescent="0.25">
      <c r="A245" s="33">
        <v>11</v>
      </c>
      <c r="C245" s="5">
        <f>[3]Output!B466</f>
        <v>0</v>
      </c>
      <c r="D245" s="5">
        <f>[3]Output!C466</f>
        <v>0</v>
      </c>
      <c r="E245" s="8">
        <f>[3]Output!D466</f>
        <v>0</v>
      </c>
      <c r="F245" s="8">
        <f>[3]Output!E466</f>
        <v>0</v>
      </c>
      <c r="G245" s="22">
        <f t="shared" si="116"/>
        <v>0</v>
      </c>
      <c r="H245" s="22">
        <f t="shared" si="116"/>
        <v>0</v>
      </c>
      <c r="I245" s="250">
        <f t="shared" si="117"/>
        <v>0</v>
      </c>
      <c r="J245" s="36" t="e">
        <f t="shared" si="112"/>
        <v>#DIV/0!</v>
      </c>
      <c r="K245" s="36" t="e">
        <f t="shared" si="112"/>
        <v>#DIV/0!</v>
      </c>
      <c r="L245" s="357">
        <f>[3]Output!Q466</f>
        <v>0</v>
      </c>
      <c r="M245" s="357">
        <f>[3]Output!R466</f>
        <v>0</v>
      </c>
      <c r="O245" s="5">
        <f>[4]Output!B466</f>
        <v>0</v>
      </c>
      <c r="P245" s="5">
        <f>[4]Output!C466</f>
        <v>0</v>
      </c>
      <c r="Q245" s="8">
        <f>[4]Output!D466</f>
        <v>0</v>
      </c>
      <c r="R245" s="8">
        <f>[4]Output!E466</f>
        <v>0</v>
      </c>
      <c r="S245" s="22">
        <f t="shared" si="118"/>
        <v>0</v>
      </c>
      <c r="T245" s="22">
        <f t="shared" si="118"/>
        <v>0</v>
      </c>
      <c r="U245" s="250">
        <f t="shared" si="119"/>
        <v>0</v>
      </c>
      <c r="V245" s="36" t="e">
        <f t="shared" si="113"/>
        <v>#DIV/0!</v>
      </c>
      <c r="W245" s="36" t="e">
        <f t="shared" si="113"/>
        <v>#DIV/0!</v>
      </c>
      <c r="X245" s="357">
        <f>[4]Output!Q466</f>
        <v>0</v>
      </c>
      <c r="Y245" s="357">
        <f>[4]Output!L466</f>
        <v>0</v>
      </c>
      <c r="AA245" s="33">
        <v>11</v>
      </c>
      <c r="AC245" s="5">
        <f>[2]Output!B331</f>
        <v>0</v>
      </c>
      <c r="AD245" s="5">
        <f>[2]Output!C331</f>
        <v>0</v>
      </c>
      <c r="AE245" s="8">
        <f>[2]Output!D331</f>
        <v>0</v>
      </c>
      <c r="AF245" s="8">
        <f>[2]Output!E331</f>
        <v>0</v>
      </c>
      <c r="AG245" s="22">
        <f t="shared" si="120"/>
        <v>0</v>
      </c>
      <c r="AH245" s="22">
        <f t="shared" si="120"/>
        <v>0</v>
      </c>
      <c r="AI245" s="250">
        <f t="shared" si="121"/>
        <v>0</v>
      </c>
      <c r="AJ245" s="36" t="e">
        <f t="shared" si="114"/>
        <v>#DIV/0!</v>
      </c>
      <c r="AK245" s="36" t="e">
        <f t="shared" si="114"/>
        <v>#DIV/0!</v>
      </c>
      <c r="AL245" s="357">
        <f>[2]Output!Q331</f>
        <v>0</v>
      </c>
      <c r="AM245" s="357">
        <f>[2]Output!R331</f>
        <v>0</v>
      </c>
      <c r="AO245" s="5">
        <f>[5]Output!B466</f>
        <v>0</v>
      </c>
      <c r="AP245" s="5">
        <f>[5]Output!C466</f>
        <v>0</v>
      </c>
      <c r="AQ245" s="8">
        <f>[5]Output!D466</f>
        <v>0</v>
      </c>
      <c r="AR245" s="8">
        <f>[5]Output!E466</f>
        <v>0</v>
      </c>
      <c r="AS245" s="22">
        <f t="shared" si="122"/>
        <v>0</v>
      </c>
      <c r="AT245" s="22">
        <f t="shared" si="122"/>
        <v>0</v>
      </c>
      <c r="AU245" s="250">
        <f t="shared" si="123"/>
        <v>0</v>
      </c>
      <c r="AV245" s="36" t="e">
        <f t="shared" si="115"/>
        <v>#DIV/0!</v>
      </c>
      <c r="AW245" s="36" t="e">
        <f t="shared" si="115"/>
        <v>#DIV/0!</v>
      </c>
      <c r="AX245" s="357">
        <f>[5]Output!Q466</f>
        <v>0</v>
      </c>
      <c r="AY245" s="357">
        <f>[5]Output!R466</f>
        <v>0</v>
      </c>
      <c r="BE245" s="22"/>
      <c r="BF245" s="22"/>
      <c r="BG245" s="250"/>
      <c r="BH245" s="36"/>
      <c r="BI245" s="36"/>
    </row>
    <row r="246" spans="1:63" x14ac:dyDescent="0.25">
      <c r="A246" s="33">
        <v>12</v>
      </c>
      <c r="C246" s="5">
        <f>[3]Output!B467</f>
        <v>0</v>
      </c>
      <c r="D246" s="5">
        <f>[3]Output!C467</f>
        <v>0</v>
      </c>
      <c r="E246" s="8">
        <f>[3]Output!D467</f>
        <v>0</v>
      </c>
      <c r="F246" s="8">
        <f>[3]Output!E467</f>
        <v>0</v>
      </c>
      <c r="G246" s="22">
        <f t="shared" si="116"/>
        <v>0</v>
      </c>
      <c r="H246" s="22">
        <f t="shared" si="116"/>
        <v>0</v>
      </c>
      <c r="I246" s="250">
        <f t="shared" si="117"/>
        <v>0</v>
      </c>
      <c r="J246" s="36" t="e">
        <f t="shared" si="112"/>
        <v>#DIV/0!</v>
      </c>
      <c r="K246" s="36" t="e">
        <f t="shared" si="112"/>
        <v>#DIV/0!</v>
      </c>
      <c r="L246" s="357">
        <f>[3]Output!Q467</f>
        <v>0</v>
      </c>
      <c r="M246" s="357">
        <f>[3]Output!R467</f>
        <v>0</v>
      </c>
      <c r="O246" s="5">
        <f>[4]Output!B467</f>
        <v>0</v>
      </c>
      <c r="P246" s="5">
        <f>[4]Output!C467</f>
        <v>0</v>
      </c>
      <c r="Q246" s="8">
        <f>[4]Output!D467</f>
        <v>0</v>
      </c>
      <c r="R246" s="8">
        <f>[4]Output!E467</f>
        <v>0</v>
      </c>
      <c r="S246" s="22">
        <f t="shared" si="118"/>
        <v>0</v>
      </c>
      <c r="T246" s="22">
        <f t="shared" si="118"/>
        <v>0</v>
      </c>
      <c r="U246" s="250">
        <f t="shared" si="119"/>
        <v>0</v>
      </c>
      <c r="V246" s="36" t="e">
        <f t="shared" si="113"/>
        <v>#DIV/0!</v>
      </c>
      <c r="W246" s="36" t="e">
        <f t="shared" si="113"/>
        <v>#DIV/0!</v>
      </c>
      <c r="X246" s="357">
        <f>[4]Output!Q467</f>
        <v>0</v>
      </c>
      <c r="Y246" s="357">
        <f>[4]Output!L467</f>
        <v>0</v>
      </c>
      <c r="AA246" s="33">
        <v>12</v>
      </c>
      <c r="AC246" s="5">
        <f>[2]Output!B332</f>
        <v>0</v>
      </c>
      <c r="AD246" s="5">
        <f>[2]Output!C332</f>
        <v>0</v>
      </c>
      <c r="AE246" s="8">
        <f>[2]Output!D332</f>
        <v>0</v>
      </c>
      <c r="AF246" s="8">
        <f>[2]Output!E332</f>
        <v>0</v>
      </c>
      <c r="AG246" s="22">
        <f t="shared" si="120"/>
        <v>0</v>
      </c>
      <c r="AH246" s="22">
        <f t="shared" si="120"/>
        <v>0</v>
      </c>
      <c r="AI246" s="250">
        <f t="shared" si="121"/>
        <v>0</v>
      </c>
      <c r="AJ246" s="36" t="e">
        <f t="shared" si="114"/>
        <v>#DIV/0!</v>
      </c>
      <c r="AK246" s="36" t="e">
        <f t="shared" si="114"/>
        <v>#DIV/0!</v>
      </c>
      <c r="AL246" s="357">
        <f>[2]Output!Q332</f>
        <v>0</v>
      </c>
      <c r="AM246" s="357">
        <f>[2]Output!R332</f>
        <v>0</v>
      </c>
      <c r="AO246" s="5">
        <f>[5]Output!B467</f>
        <v>0</v>
      </c>
      <c r="AP246" s="5">
        <f>[5]Output!C467</f>
        <v>0</v>
      </c>
      <c r="AQ246" s="8">
        <f>[5]Output!D467</f>
        <v>0</v>
      </c>
      <c r="AR246" s="8">
        <f>[5]Output!E467</f>
        <v>0</v>
      </c>
      <c r="AS246" s="22">
        <f t="shared" si="122"/>
        <v>0</v>
      </c>
      <c r="AT246" s="22">
        <f t="shared" si="122"/>
        <v>0</v>
      </c>
      <c r="AU246" s="250">
        <f t="shared" si="123"/>
        <v>0</v>
      </c>
      <c r="AV246" s="36" t="e">
        <f t="shared" si="115"/>
        <v>#DIV/0!</v>
      </c>
      <c r="AW246" s="36" t="e">
        <f t="shared" si="115"/>
        <v>#DIV/0!</v>
      </c>
      <c r="AX246" s="357">
        <f>[5]Output!Q467</f>
        <v>0</v>
      </c>
      <c r="AY246" s="357">
        <f>[5]Output!R467</f>
        <v>0</v>
      </c>
      <c r="BE246" s="22"/>
      <c r="BF246" s="22"/>
      <c r="BG246" s="250"/>
      <c r="BH246" s="36"/>
      <c r="BI246" s="36"/>
    </row>
    <row r="247" spans="1:63" x14ac:dyDescent="0.25">
      <c r="A247" s="33">
        <v>13</v>
      </c>
      <c r="C247" s="5">
        <f>[3]Output!B468</f>
        <v>0</v>
      </c>
      <c r="D247" s="5">
        <f>[3]Output!C468</f>
        <v>0</v>
      </c>
      <c r="E247" s="8">
        <f>[3]Output!D468</f>
        <v>0</v>
      </c>
      <c r="F247" s="8">
        <f>[3]Output!E468</f>
        <v>0</v>
      </c>
      <c r="G247" s="22">
        <f t="shared" si="116"/>
        <v>0</v>
      </c>
      <c r="H247" s="22">
        <f t="shared" si="116"/>
        <v>0</v>
      </c>
      <c r="I247" s="250">
        <f t="shared" si="117"/>
        <v>0</v>
      </c>
      <c r="J247" s="36" t="e">
        <f t="shared" si="112"/>
        <v>#DIV/0!</v>
      </c>
      <c r="K247" s="36" t="e">
        <f t="shared" si="112"/>
        <v>#DIV/0!</v>
      </c>
      <c r="L247" s="357">
        <f>[3]Output!Q468</f>
        <v>0</v>
      </c>
      <c r="M247" s="357">
        <f>[3]Output!R468</f>
        <v>0</v>
      </c>
      <c r="O247" s="5">
        <f>[4]Output!B468</f>
        <v>0</v>
      </c>
      <c r="P247" s="5">
        <f>[4]Output!C468</f>
        <v>0</v>
      </c>
      <c r="Q247" s="8">
        <f>[4]Output!D468</f>
        <v>0</v>
      </c>
      <c r="R247" s="8">
        <f>[4]Output!E468</f>
        <v>0</v>
      </c>
      <c r="S247" s="22">
        <f t="shared" si="118"/>
        <v>0</v>
      </c>
      <c r="T247" s="22">
        <f t="shared" si="118"/>
        <v>0</v>
      </c>
      <c r="U247" s="250">
        <f t="shared" si="119"/>
        <v>0</v>
      </c>
      <c r="V247" s="36" t="e">
        <f t="shared" si="113"/>
        <v>#DIV/0!</v>
      </c>
      <c r="W247" s="36" t="e">
        <f t="shared" si="113"/>
        <v>#DIV/0!</v>
      </c>
      <c r="X247" s="357">
        <f>[4]Output!Q468</f>
        <v>0</v>
      </c>
      <c r="Y247" s="357">
        <f>[4]Output!L468</f>
        <v>0</v>
      </c>
      <c r="AA247" s="33">
        <v>13</v>
      </c>
      <c r="AC247" s="5">
        <f>[2]Output!B333</f>
        <v>0</v>
      </c>
      <c r="AD247" s="5">
        <f>[2]Output!C333</f>
        <v>0</v>
      </c>
      <c r="AE247" s="8">
        <f>[2]Output!D333</f>
        <v>0</v>
      </c>
      <c r="AF247" s="8">
        <f>[2]Output!E333</f>
        <v>0</v>
      </c>
      <c r="AG247" s="22">
        <f t="shared" si="120"/>
        <v>0</v>
      </c>
      <c r="AH247" s="22">
        <f t="shared" si="120"/>
        <v>0</v>
      </c>
      <c r="AI247" s="250">
        <f t="shared" si="121"/>
        <v>0</v>
      </c>
      <c r="AJ247" s="36" t="e">
        <f t="shared" si="114"/>
        <v>#DIV/0!</v>
      </c>
      <c r="AK247" s="36" t="e">
        <f t="shared" si="114"/>
        <v>#DIV/0!</v>
      </c>
      <c r="AL247" s="357">
        <f>[2]Output!Q333</f>
        <v>0</v>
      </c>
      <c r="AM247" s="357">
        <f>[2]Output!R333</f>
        <v>0</v>
      </c>
      <c r="AO247" s="5">
        <f>[5]Output!B468</f>
        <v>0</v>
      </c>
      <c r="AP247" s="5">
        <f>[5]Output!C468</f>
        <v>0</v>
      </c>
      <c r="AQ247" s="8">
        <f>[5]Output!D468</f>
        <v>0</v>
      </c>
      <c r="AR247" s="8">
        <f>[5]Output!E468</f>
        <v>0</v>
      </c>
      <c r="AS247" s="22">
        <f t="shared" si="122"/>
        <v>0</v>
      </c>
      <c r="AT247" s="22">
        <f t="shared" si="122"/>
        <v>0</v>
      </c>
      <c r="AU247" s="250">
        <f t="shared" si="123"/>
        <v>0</v>
      </c>
      <c r="AV247" s="36" t="e">
        <f t="shared" si="115"/>
        <v>#DIV/0!</v>
      </c>
      <c r="AW247" s="36" t="e">
        <f t="shared" si="115"/>
        <v>#DIV/0!</v>
      </c>
      <c r="AX247" s="357">
        <f>[5]Output!Q468</f>
        <v>0</v>
      </c>
      <c r="AY247" s="357">
        <f>[5]Output!R468</f>
        <v>0</v>
      </c>
      <c r="BE247" s="22"/>
      <c r="BF247" s="22"/>
      <c r="BG247" s="250"/>
      <c r="BH247" s="36"/>
      <c r="BI247" s="36"/>
    </row>
    <row r="248" spans="1:63" x14ac:dyDescent="0.25">
      <c r="A248" s="33">
        <v>14</v>
      </c>
      <c r="C248" s="5">
        <f>[3]Output!B469</f>
        <v>0</v>
      </c>
      <c r="D248" s="5">
        <f>[3]Output!C469</f>
        <v>0</v>
      </c>
      <c r="E248" s="8">
        <f>[3]Output!D469</f>
        <v>0</v>
      </c>
      <c r="F248" s="8">
        <f>[3]Output!E469</f>
        <v>0</v>
      </c>
      <c r="G248" s="22">
        <f t="shared" si="116"/>
        <v>0</v>
      </c>
      <c r="H248" s="22">
        <f t="shared" si="116"/>
        <v>0</v>
      </c>
      <c r="I248" s="250">
        <f t="shared" si="117"/>
        <v>0</v>
      </c>
      <c r="J248" s="36" t="e">
        <f t="shared" si="112"/>
        <v>#DIV/0!</v>
      </c>
      <c r="K248" s="36" t="e">
        <f t="shared" si="112"/>
        <v>#DIV/0!</v>
      </c>
      <c r="L248" s="357">
        <f>[3]Output!Q469</f>
        <v>0</v>
      </c>
      <c r="M248" s="357">
        <f>[3]Output!R469</f>
        <v>0</v>
      </c>
      <c r="O248" s="5">
        <f>[4]Output!B469</f>
        <v>0</v>
      </c>
      <c r="P248" s="5">
        <f>[4]Output!C469</f>
        <v>0</v>
      </c>
      <c r="Q248" s="8">
        <f>[4]Output!D469</f>
        <v>0</v>
      </c>
      <c r="R248" s="8">
        <f>[4]Output!E469</f>
        <v>0</v>
      </c>
      <c r="S248" s="22">
        <f t="shared" si="118"/>
        <v>0</v>
      </c>
      <c r="T248" s="22">
        <f t="shared" si="118"/>
        <v>0</v>
      </c>
      <c r="U248" s="250">
        <f t="shared" si="119"/>
        <v>0</v>
      </c>
      <c r="V248" s="36" t="e">
        <f t="shared" si="113"/>
        <v>#DIV/0!</v>
      </c>
      <c r="W248" s="36" t="e">
        <f t="shared" si="113"/>
        <v>#DIV/0!</v>
      </c>
      <c r="X248" s="357">
        <f>[4]Output!Q469</f>
        <v>0</v>
      </c>
      <c r="Y248" s="357">
        <f>[4]Output!L469</f>
        <v>0</v>
      </c>
      <c r="AA248" s="33">
        <v>14</v>
      </c>
      <c r="AC248" s="5">
        <f>[2]Output!B334</f>
        <v>0</v>
      </c>
      <c r="AD248" s="5">
        <f>[2]Output!C334</f>
        <v>0</v>
      </c>
      <c r="AE248" s="8">
        <f>[2]Output!D334</f>
        <v>0</v>
      </c>
      <c r="AF248" s="8">
        <f>[2]Output!E334</f>
        <v>0</v>
      </c>
      <c r="AG248" s="22">
        <f t="shared" si="120"/>
        <v>0</v>
      </c>
      <c r="AH248" s="22">
        <f t="shared" si="120"/>
        <v>0</v>
      </c>
      <c r="AI248" s="250">
        <f t="shared" si="121"/>
        <v>0</v>
      </c>
      <c r="AJ248" s="36" t="e">
        <f t="shared" si="114"/>
        <v>#DIV/0!</v>
      </c>
      <c r="AK248" s="36" t="e">
        <f t="shared" si="114"/>
        <v>#DIV/0!</v>
      </c>
      <c r="AL248" s="357">
        <f>[2]Output!Q334</f>
        <v>0</v>
      </c>
      <c r="AM248" s="357">
        <f>[2]Output!R334</f>
        <v>0</v>
      </c>
      <c r="AO248" s="5">
        <f>[5]Output!B469</f>
        <v>0</v>
      </c>
      <c r="AP248" s="5">
        <f>[5]Output!C469</f>
        <v>0</v>
      </c>
      <c r="AQ248" s="8">
        <f>[5]Output!D469</f>
        <v>0</v>
      </c>
      <c r="AR248" s="8">
        <f>[5]Output!E469</f>
        <v>0</v>
      </c>
      <c r="AS248" s="22">
        <f t="shared" si="122"/>
        <v>0</v>
      </c>
      <c r="AT248" s="22">
        <f t="shared" si="122"/>
        <v>0</v>
      </c>
      <c r="AU248" s="250">
        <f t="shared" si="123"/>
        <v>0</v>
      </c>
      <c r="AV248" s="36" t="e">
        <f t="shared" si="115"/>
        <v>#DIV/0!</v>
      </c>
      <c r="AW248" s="36" t="e">
        <f t="shared" si="115"/>
        <v>#DIV/0!</v>
      </c>
      <c r="AX248" s="357">
        <f>[5]Output!Q469</f>
        <v>0</v>
      </c>
      <c r="AY248" s="357">
        <f>[5]Output!R469</f>
        <v>0</v>
      </c>
      <c r="BE248" s="22"/>
      <c r="BF248" s="22"/>
      <c r="BG248" s="250"/>
      <c r="BH248" s="36"/>
      <c r="BI248" s="36"/>
    </row>
    <row r="249" spans="1:63" x14ac:dyDescent="0.25">
      <c r="A249" s="33">
        <v>15</v>
      </c>
      <c r="C249" s="5">
        <f>[3]Output!B470</f>
        <v>0</v>
      </c>
      <c r="D249" s="5">
        <f>[3]Output!C470</f>
        <v>0</v>
      </c>
      <c r="E249" s="8">
        <f>[3]Output!D470</f>
        <v>0</v>
      </c>
      <c r="F249" s="8">
        <f>[3]Output!E470</f>
        <v>0</v>
      </c>
      <c r="G249" s="22">
        <f t="shared" si="116"/>
        <v>0</v>
      </c>
      <c r="H249" s="22">
        <f t="shared" si="116"/>
        <v>0</v>
      </c>
      <c r="I249" s="250">
        <f t="shared" si="117"/>
        <v>0</v>
      </c>
      <c r="J249" s="36" t="e">
        <f t="shared" si="112"/>
        <v>#DIV/0!</v>
      </c>
      <c r="K249" s="36" t="e">
        <f t="shared" si="112"/>
        <v>#DIV/0!</v>
      </c>
      <c r="L249" s="357">
        <f>[3]Output!Q470</f>
        <v>0</v>
      </c>
      <c r="M249" s="357">
        <f>[3]Output!R470</f>
        <v>0</v>
      </c>
      <c r="O249" s="5">
        <f>[4]Output!B470</f>
        <v>0</v>
      </c>
      <c r="P249" s="5">
        <f>[4]Output!C470</f>
        <v>0</v>
      </c>
      <c r="Q249" s="8">
        <f>[4]Output!D470</f>
        <v>0</v>
      </c>
      <c r="R249" s="8">
        <f>[4]Output!E470</f>
        <v>0</v>
      </c>
      <c r="S249" s="22">
        <f t="shared" si="118"/>
        <v>0</v>
      </c>
      <c r="T249" s="22">
        <f t="shared" si="118"/>
        <v>0</v>
      </c>
      <c r="U249" s="250">
        <f t="shared" si="119"/>
        <v>0</v>
      </c>
      <c r="V249" s="36" t="e">
        <f t="shared" si="113"/>
        <v>#DIV/0!</v>
      </c>
      <c r="W249" s="36" t="e">
        <f t="shared" si="113"/>
        <v>#DIV/0!</v>
      </c>
      <c r="X249" s="357">
        <f>[4]Output!Q470</f>
        <v>0</v>
      </c>
      <c r="Y249" s="357">
        <f>[4]Output!L470</f>
        <v>0</v>
      </c>
      <c r="AA249" s="33">
        <v>15</v>
      </c>
      <c r="AC249" s="5">
        <f>[2]Output!B335</f>
        <v>0</v>
      </c>
      <c r="AD249" s="5">
        <f>[2]Output!C335</f>
        <v>0</v>
      </c>
      <c r="AE249" s="8">
        <f>[2]Output!D335</f>
        <v>0</v>
      </c>
      <c r="AF249" s="8">
        <f>[2]Output!E335</f>
        <v>0</v>
      </c>
      <c r="AG249" s="22">
        <f t="shared" si="120"/>
        <v>0</v>
      </c>
      <c r="AH249" s="22">
        <f t="shared" si="120"/>
        <v>0</v>
      </c>
      <c r="AI249" s="250">
        <f t="shared" si="121"/>
        <v>0</v>
      </c>
      <c r="AJ249" s="36" t="e">
        <f t="shared" si="114"/>
        <v>#DIV/0!</v>
      </c>
      <c r="AK249" s="36" t="e">
        <f t="shared" si="114"/>
        <v>#DIV/0!</v>
      </c>
      <c r="AL249" s="357">
        <f>[2]Output!Q335</f>
        <v>0</v>
      </c>
      <c r="AM249" s="357">
        <f>[2]Output!R335</f>
        <v>0</v>
      </c>
      <c r="AO249" s="5">
        <f>[5]Output!B470</f>
        <v>0</v>
      </c>
      <c r="AP249" s="5">
        <f>[5]Output!C470</f>
        <v>0</v>
      </c>
      <c r="AQ249" s="8">
        <f>[5]Output!D470</f>
        <v>0</v>
      </c>
      <c r="AR249" s="8">
        <f>[5]Output!E470</f>
        <v>0</v>
      </c>
      <c r="AS249" s="22">
        <f t="shared" si="122"/>
        <v>0</v>
      </c>
      <c r="AT249" s="22">
        <f t="shared" si="122"/>
        <v>0</v>
      </c>
      <c r="AU249" s="250">
        <f t="shared" si="123"/>
        <v>0</v>
      </c>
      <c r="AV249" s="36" t="e">
        <f t="shared" si="115"/>
        <v>#DIV/0!</v>
      </c>
      <c r="AW249" s="36" t="e">
        <f t="shared" si="115"/>
        <v>#DIV/0!</v>
      </c>
      <c r="AX249" s="357">
        <f>[5]Output!Q470</f>
        <v>0</v>
      </c>
      <c r="AY249" s="357">
        <f>[5]Output!R470</f>
        <v>0</v>
      </c>
      <c r="BE249" s="22"/>
      <c r="BF249" s="22"/>
      <c r="BG249" s="250"/>
      <c r="BH249" s="36"/>
      <c r="BI249" s="36"/>
    </row>
    <row r="250" spans="1:63" x14ac:dyDescent="0.25">
      <c r="A250" s="33">
        <v>16</v>
      </c>
      <c r="C250" s="5">
        <f>[3]Output!B471</f>
        <v>0</v>
      </c>
      <c r="D250" s="5">
        <f>[3]Output!C471</f>
        <v>0</v>
      </c>
      <c r="E250" s="8">
        <f>[3]Output!D471</f>
        <v>0</v>
      </c>
      <c r="F250" s="8">
        <f>[3]Output!E471</f>
        <v>0</v>
      </c>
      <c r="G250" s="22">
        <f t="shared" si="116"/>
        <v>0</v>
      </c>
      <c r="H250" s="22">
        <f t="shared" si="116"/>
        <v>0</v>
      </c>
      <c r="I250" s="250">
        <f t="shared" si="117"/>
        <v>0</v>
      </c>
      <c r="J250" s="36" t="e">
        <f t="shared" si="112"/>
        <v>#DIV/0!</v>
      </c>
      <c r="K250" s="36" t="e">
        <f t="shared" si="112"/>
        <v>#DIV/0!</v>
      </c>
      <c r="L250" s="357">
        <f>[3]Output!Q471</f>
        <v>0</v>
      </c>
      <c r="M250" s="357">
        <f>[3]Output!R471</f>
        <v>0</v>
      </c>
      <c r="O250" s="5">
        <f>[4]Output!B471</f>
        <v>0</v>
      </c>
      <c r="P250" s="5">
        <f>[4]Output!C471</f>
        <v>0</v>
      </c>
      <c r="Q250" s="8">
        <f>[4]Output!D471</f>
        <v>0</v>
      </c>
      <c r="R250" s="8">
        <f>[4]Output!E471</f>
        <v>0</v>
      </c>
      <c r="S250" s="22">
        <f t="shared" si="118"/>
        <v>0</v>
      </c>
      <c r="T250" s="22">
        <f t="shared" si="118"/>
        <v>0</v>
      </c>
      <c r="U250" s="250">
        <f t="shared" si="119"/>
        <v>0</v>
      </c>
      <c r="V250" s="36" t="e">
        <f t="shared" si="113"/>
        <v>#DIV/0!</v>
      </c>
      <c r="W250" s="36" t="e">
        <f t="shared" si="113"/>
        <v>#DIV/0!</v>
      </c>
      <c r="X250" s="357">
        <f>[4]Output!Q471</f>
        <v>0</v>
      </c>
      <c r="Y250" s="357">
        <f>[4]Output!L471</f>
        <v>0</v>
      </c>
      <c r="AA250" s="33">
        <v>16</v>
      </c>
      <c r="AC250" s="5">
        <f>[2]Output!B336</f>
        <v>0</v>
      </c>
      <c r="AD250" s="5">
        <f>[2]Output!C336</f>
        <v>0</v>
      </c>
      <c r="AE250" s="8">
        <f>[2]Output!D336</f>
        <v>0</v>
      </c>
      <c r="AF250" s="8">
        <f>[2]Output!E336</f>
        <v>0</v>
      </c>
      <c r="AG250" s="22">
        <f t="shared" si="120"/>
        <v>0</v>
      </c>
      <c r="AH250" s="22">
        <f t="shared" si="120"/>
        <v>0</v>
      </c>
      <c r="AI250" s="250">
        <f t="shared" si="121"/>
        <v>0</v>
      </c>
      <c r="AJ250" s="36" t="e">
        <f t="shared" si="114"/>
        <v>#DIV/0!</v>
      </c>
      <c r="AK250" s="36" t="e">
        <f t="shared" si="114"/>
        <v>#DIV/0!</v>
      </c>
      <c r="AL250" s="357">
        <f>[2]Output!Q336</f>
        <v>0</v>
      </c>
      <c r="AM250" s="357">
        <f>[2]Output!R336</f>
        <v>0</v>
      </c>
      <c r="AO250" s="5">
        <f>[5]Output!B471</f>
        <v>0</v>
      </c>
      <c r="AP250" s="5">
        <f>[5]Output!C471</f>
        <v>0</v>
      </c>
      <c r="AQ250" s="8">
        <f>[5]Output!D471</f>
        <v>0</v>
      </c>
      <c r="AR250" s="8">
        <f>[5]Output!E471</f>
        <v>0</v>
      </c>
      <c r="AS250" s="22">
        <f t="shared" si="122"/>
        <v>0</v>
      </c>
      <c r="AT250" s="22">
        <f t="shared" si="122"/>
        <v>0</v>
      </c>
      <c r="AU250" s="250">
        <f t="shared" si="123"/>
        <v>0</v>
      </c>
      <c r="AV250" s="36" t="e">
        <f t="shared" si="115"/>
        <v>#DIV/0!</v>
      </c>
      <c r="AW250" s="36" t="e">
        <f t="shared" si="115"/>
        <v>#DIV/0!</v>
      </c>
      <c r="AX250" s="357">
        <f>[5]Output!Q471</f>
        <v>0</v>
      </c>
      <c r="AY250" s="357">
        <f>[5]Output!R471</f>
        <v>0</v>
      </c>
      <c r="BE250" s="22"/>
      <c r="BF250" s="22"/>
      <c r="BG250" s="250"/>
      <c r="BH250" s="36"/>
      <c r="BI250" s="36"/>
    </row>
    <row r="251" spans="1:63" x14ac:dyDescent="0.25">
      <c r="A251" s="34">
        <v>17</v>
      </c>
      <c r="C251" s="19">
        <f>[3]Output!B472</f>
        <v>0</v>
      </c>
      <c r="D251" s="19">
        <f>[3]Output!C472</f>
        <v>0</v>
      </c>
      <c r="E251" s="20">
        <f>[3]Output!D472</f>
        <v>0</v>
      </c>
      <c r="F251" s="20">
        <f>[3]Output!E472</f>
        <v>0</v>
      </c>
      <c r="G251" s="23">
        <f t="shared" si="116"/>
        <v>0</v>
      </c>
      <c r="H251" s="23">
        <f t="shared" si="116"/>
        <v>0</v>
      </c>
      <c r="I251" s="251">
        <f t="shared" si="117"/>
        <v>0</v>
      </c>
      <c r="J251" s="37" t="e">
        <f t="shared" si="112"/>
        <v>#DIV/0!</v>
      </c>
      <c r="K251" s="37" t="e">
        <f t="shared" si="112"/>
        <v>#DIV/0!</v>
      </c>
      <c r="L251" s="361">
        <f>[3]Output!Q472</f>
        <v>0</v>
      </c>
      <c r="M251" s="361">
        <f>[3]Output!R472</f>
        <v>0</v>
      </c>
      <c r="O251" s="19">
        <f>[4]Output!B472</f>
        <v>0</v>
      </c>
      <c r="P251" s="19">
        <f>[4]Output!C472</f>
        <v>0</v>
      </c>
      <c r="Q251" s="20">
        <f>[4]Output!D472</f>
        <v>0</v>
      </c>
      <c r="R251" s="20">
        <f>[4]Output!E472</f>
        <v>0</v>
      </c>
      <c r="S251" s="23">
        <f t="shared" si="118"/>
        <v>0</v>
      </c>
      <c r="T251" s="23">
        <f t="shared" si="118"/>
        <v>0</v>
      </c>
      <c r="U251" s="251">
        <f t="shared" si="119"/>
        <v>0</v>
      </c>
      <c r="V251" s="37" t="e">
        <f t="shared" si="113"/>
        <v>#DIV/0!</v>
      </c>
      <c r="W251" s="37" t="e">
        <f t="shared" si="113"/>
        <v>#DIV/0!</v>
      </c>
      <c r="X251" s="361">
        <f>[4]Output!Q472</f>
        <v>0</v>
      </c>
      <c r="Y251" s="361">
        <f>[4]Output!L472</f>
        <v>0</v>
      </c>
      <c r="AA251" s="34">
        <v>17</v>
      </c>
      <c r="AC251" s="19">
        <f>[2]Output!B337</f>
        <v>0</v>
      </c>
      <c r="AD251" s="19">
        <f>[2]Output!C337</f>
        <v>0</v>
      </c>
      <c r="AE251" s="20">
        <f>[2]Output!D337</f>
        <v>0</v>
      </c>
      <c r="AF251" s="20">
        <f>[2]Output!E337</f>
        <v>0</v>
      </c>
      <c r="AG251" s="23">
        <f t="shared" si="120"/>
        <v>0</v>
      </c>
      <c r="AH251" s="23">
        <f t="shared" si="120"/>
        <v>0</v>
      </c>
      <c r="AI251" s="251">
        <f t="shared" si="121"/>
        <v>0</v>
      </c>
      <c r="AJ251" s="37" t="e">
        <f t="shared" si="114"/>
        <v>#DIV/0!</v>
      </c>
      <c r="AK251" s="37" t="e">
        <f t="shared" si="114"/>
        <v>#DIV/0!</v>
      </c>
      <c r="AL251" s="361">
        <f>[2]Output!Q337</f>
        <v>0</v>
      </c>
      <c r="AM251" s="361">
        <f>[2]Output!R337</f>
        <v>0</v>
      </c>
      <c r="AO251" s="19">
        <f>[5]Output!B472</f>
        <v>0</v>
      </c>
      <c r="AP251" s="19">
        <f>[5]Output!C472</f>
        <v>0</v>
      </c>
      <c r="AQ251" s="20">
        <f>[5]Output!D472</f>
        <v>0</v>
      </c>
      <c r="AR251" s="20">
        <f>[5]Output!E472</f>
        <v>0</v>
      </c>
      <c r="AS251" s="23">
        <f t="shared" si="122"/>
        <v>0</v>
      </c>
      <c r="AT251" s="23">
        <f t="shared" si="122"/>
        <v>0</v>
      </c>
      <c r="AU251" s="251">
        <f t="shared" si="123"/>
        <v>0</v>
      </c>
      <c r="AV251" s="37" t="e">
        <f t="shared" si="115"/>
        <v>#DIV/0!</v>
      </c>
      <c r="AW251" s="37" t="e">
        <f t="shared" si="115"/>
        <v>#DIV/0!</v>
      </c>
      <c r="AX251" s="361">
        <f>[5]Output!Q472</f>
        <v>0</v>
      </c>
      <c r="AY251" s="361">
        <f>[5]Output!R472</f>
        <v>0</v>
      </c>
      <c r="BA251" s="19"/>
      <c r="BB251" s="19"/>
      <c r="BC251" s="20"/>
      <c r="BD251" s="20"/>
      <c r="BE251" s="23"/>
      <c r="BF251" s="23"/>
      <c r="BG251" s="251"/>
      <c r="BH251" s="37"/>
      <c r="BI251" s="37"/>
      <c r="BJ251" s="21"/>
      <c r="BK251" s="21"/>
    </row>
    <row r="252" spans="1:63" x14ac:dyDescent="0.25">
      <c r="A252" s="34">
        <v>18</v>
      </c>
      <c r="C252" s="19">
        <f>[3]Output!B473</f>
        <v>0</v>
      </c>
      <c r="D252" s="19">
        <f>[3]Output!C473</f>
        <v>0</v>
      </c>
      <c r="E252" s="20">
        <f>[3]Output!D473</f>
        <v>0</v>
      </c>
      <c r="F252" s="20">
        <f>[3]Output!E473</f>
        <v>0</v>
      </c>
      <c r="G252" s="23">
        <f t="shared" si="116"/>
        <v>0</v>
      </c>
      <c r="H252" s="23">
        <f t="shared" si="116"/>
        <v>0</v>
      </c>
      <c r="I252" s="251">
        <f t="shared" si="117"/>
        <v>0</v>
      </c>
      <c r="J252" s="37" t="e">
        <f t="shared" si="112"/>
        <v>#DIV/0!</v>
      </c>
      <c r="K252" s="37" t="e">
        <f t="shared" si="112"/>
        <v>#DIV/0!</v>
      </c>
      <c r="L252" s="361">
        <f>[3]Output!Q473</f>
        <v>0</v>
      </c>
      <c r="M252" s="361">
        <f>[3]Output!R473</f>
        <v>0</v>
      </c>
      <c r="O252" s="19">
        <f>[4]Output!B473</f>
        <v>0</v>
      </c>
      <c r="P252" s="19">
        <f>[4]Output!C473</f>
        <v>0</v>
      </c>
      <c r="Q252" s="20">
        <f>[4]Output!D473</f>
        <v>0</v>
      </c>
      <c r="R252" s="20">
        <f>[4]Output!E473</f>
        <v>0</v>
      </c>
      <c r="S252" s="23">
        <f t="shared" si="118"/>
        <v>0</v>
      </c>
      <c r="T252" s="23">
        <f t="shared" si="118"/>
        <v>0</v>
      </c>
      <c r="U252" s="251">
        <f t="shared" si="119"/>
        <v>0</v>
      </c>
      <c r="V252" s="37" t="e">
        <f t="shared" si="113"/>
        <v>#DIV/0!</v>
      </c>
      <c r="W252" s="37" t="e">
        <f t="shared" si="113"/>
        <v>#DIV/0!</v>
      </c>
      <c r="X252" s="361">
        <f>[4]Output!Q473</f>
        <v>0</v>
      </c>
      <c r="Y252" s="361">
        <f>[4]Output!L473</f>
        <v>0</v>
      </c>
      <c r="AA252" s="34">
        <v>18</v>
      </c>
      <c r="AC252" s="19">
        <f>[2]Output!B338</f>
        <v>0</v>
      </c>
      <c r="AD252" s="19">
        <f>[2]Output!C338</f>
        <v>0</v>
      </c>
      <c r="AE252" s="20">
        <f>[2]Output!D338</f>
        <v>0</v>
      </c>
      <c r="AF252" s="20">
        <f>[2]Output!E338</f>
        <v>0</v>
      </c>
      <c r="AG252" s="23">
        <f t="shared" si="120"/>
        <v>0</v>
      </c>
      <c r="AH252" s="23">
        <f t="shared" si="120"/>
        <v>0</v>
      </c>
      <c r="AI252" s="251">
        <f t="shared" si="121"/>
        <v>0</v>
      </c>
      <c r="AJ252" s="37" t="e">
        <f t="shared" si="114"/>
        <v>#DIV/0!</v>
      </c>
      <c r="AK252" s="37" t="e">
        <f t="shared" si="114"/>
        <v>#DIV/0!</v>
      </c>
      <c r="AL252" s="361">
        <f>[2]Output!Q338</f>
        <v>0</v>
      </c>
      <c r="AM252" s="361">
        <f>[2]Output!R338</f>
        <v>0</v>
      </c>
      <c r="AO252" s="19">
        <f>[5]Output!B473</f>
        <v>0</v>
      </c>
      <c r="AP252" s="19">
        <f>[5]Output!C473</f>
        <v>0</v>
      </c>
      <c r="AQ252" s="20">
        <f>[5]Output!D473</f>
        <v>0</v>
      </c>
      <c r="AR252" s="20">
        <f>[5]Output!E473</f>
        <v>0</v>
      </c>
      <c r="AS252" s="23">
        <f t="shared" si="122"/>
        <v>0</v>
      </c>
      <c r="AT252" s="23">
        <f t="shared" si="122"/>
        <v>0</v>
      </c>
      <c r="AU252" s="251">
        <f t="shared" si="123"/>
        <v>0</v>
      </c>
      <c r="AV252" s="37" t="e">
        <f t="shared" si="115"/>
        <v>#DIV/0!</v>
      </c>
      <c r="AW252" s="37" t="e">
        <f t="shared" si="115"/>
        <v>#DIV/0!</v>
      </c>
      <c r="AX252" s="361">
        <f>[5]Output!Q473</f>
        <v>0</v>
      </c>
      <c r="AY252" s="361">
        <f>[5]Output!R473</f>
        <v>0</v>
      </c>
      <c r="BA252" s="19"/>
      <c r="BB252" s="19"/>
      <c r="BC252" s="20"/>
      <c r="BD252" s="20"/>
      <c r="BE252" s="23"/>
      <c r="BF252" s="23"/>
      <c r="BG252" s="251"/>
      <c r="BH252" s="37"/>
      <c r="BI252" s="37"/>
      <c r="BJ252" s="21"/>
      <c r="BK252" s="21"/>
    </row>
    <row r="253" spans="1:63" x14ac:dyDescent="0.25">
      <c r="A253" s="34">
        <v>19</v>
      </c>
      <c r="C253" s="19">
        <f>[3]Output!B474</f>
        <v>0</v>
      </c>
      <c r="D253" s="19">
        <f>[3]Output!C474</f>
        <v>0</v>
      </c>
      <c r="E253" s="20">
        <f>[3]Output!D474</f>
        <v>0</v>
      </c>
      <c r="F253" s="20">
        <f>[3]Output!E474</f>
        <v>0</v>
      </c>
      <c r="G253" s="23">
        <f t="shared" si="116"/>
        <v>0</v>
      </c>
      <c r="H253" s="23">
        <f t="shared" si="116"/>
        <v>0</v>
      </c>
      <c r="I253" s="251">
        <f t="shared" si="117"/>
        <v>0</v>
      </c>
      <c r="J253" s="37" t="e">
        <f t="shared" si="112"/>
        <v>#DIV/0!</v>
      </c>
      <c r="K253" s="37" t="e">
        <f t="shared" si="112"/>
        <v>#DIV/0!</v>
      </c>
      <c r="L253" s="361">
        <f>[3]Output!Q474</f>
        <v>0</v>
      </c>
      <c r="M253" s="361">
        <f>[3]Output!R474</f>
        <v>0</v>
      </c>
      <c r="O253" s="19">
        <f>[4]Output!B474</f>
        <v>0</v>
      </c>
      <c r="P253" s="19">
        <f>[4]Output!C474</f>
        <v>0</v>
      </c>
      <c r="Q253" s="20">
        <f>[4]Output!D474</f>
        <v>0</v>
      </c>
      <c r="R253" s="20">
        <f>[4]Output!E474</f>
        <v>0</v>
      </c>
      <c r="S253" s="23">
        <f t="shared" si="118"/>
        <v>0</v>
      </c>
      <c r="T253" s="23">
        <f t="shared" si="118"/>
        <v>0</v>
      </c>
      <c r="U253" s="251">
        <f t="shared" si="119"/>
        <v>0</v>
      </c>
      <c r="V253" s="37" t="e">
        <f t="shared" si="113"/>
        <v>#DIV/0!</v>
      </c>
      <c r="W253" s="37" t="e">
        <f t="shared" si="113"/>
        <v>#DIV/0!</v>
      </c>
      <c r="X253" s="361">
        <f>[4]Output!Q474</f>
        <v>0</v>
      </c>
      <c r="Y253" s="361">
        <f>[4]Output!L474</f>
        <v>0</v>
      </c>
      <c r="AA253" s="34">
        <v>19</v>
      </c>
      <c r="AC253" s="19">
        <f>[2]Output!B339</f>
        <v>0</v>
      </c>
      <c r="AD253" s="19">
        <f>[2]Output!C339</f>
        <v>0</v>
      </c>
      <c r="AE253" s="20">
        <f>[2]Output!D339</f>
        <v>0</v>
      </c>
      <c r="AF253" s="20">
        <f>[2]Output!E339</f>
        <v>0</v>
      </c>
      <c r="AG253" s="23">
        <f t="shared" si="120"/>
        <v>0</v>
      </c>
      <c r="AH253" s="23">
        <f t="shared" si="120"/>
        <v>0</v>
      </c>
      <c r="AI253" s="251">
        <f t="shared" si="121"/>
        <v>0</v>
      </c>
      <c r="AJ253" s="37" t="e">
        <f t="shared" si="114"/>
        <v>#DIV/0!</v>
      </c>
      <c r="AK253" s="37" t="e">
        <f t="shared" si="114"/>
        <v>#DIV/0!</v>
      </c>
      <c r="AL253" s="361">
        <f>[2]Output!Q339</f>
        <v>0</v>
      </c>
      <c r="AM253" s="361">
        <f>[2]Output!R339</f>
        <v>0</v>
      </c>
      <c r="AO253" s="19">
        <f>[5]Output!B474</f>
        <v>0</v>
      </c>
      <c r="AP253" s="19">
        <f>[5]Output!C474</f>
        <v>0</v>
      </c>
      <c r="AQ253" s="20">
        <f>[5]Output!D474</f>
        <v>0</v>
      </c>
      <c r="AR253" s="20">
        <f>[5]Output!E474</f>
        <v>0</v>
      </c>
      <c r="AS253" s="23">
        <f t="shared" si="122"/>
        <v>0</v>
      </c>
      <c r="AT253" s="23">
        <f t="shared" si="122"/>
        <v>0</v>
      </c>
      <c r="AU253" s="251">
        <f t="shared" si="123"/>
        <v>0</v>
      </c>
      <c r="AV253" s="37" t="e">
        <f t="shared" si="115"/>
        <v>#DIV/0!</v>
      </c>
      <c r="AW253" s="37" t="e">
        <f t="shared" si="115"/>
        <v>#DIV/0!</v>
      </c>
      <c r="AX253" s="361">
        <f>[5]Output!Q474</f>
        <v>0</v>
      </c>
      <c r="AY253" s="361">
        <f>[5]Output!R474</f>
        <v>0</v>
      </c>
      <c r="BA253" s="19"/>
      <c r="BB253" s="19"/>
      <c r="BC253" s="20"/>
      <c r="BD253" s="20"/>
      <c r="BE253" s="23"/>
      <c r="BF253" s="23"/>
      <c r="BG253" s="251"/>
      <c r="BH253" s="37"/>
      <c r="BI253" s="37"/>
      <c r="BJ253" s="21"/>
      <c r="BK253" s="21"/>
    </row>
    <row r="254" spans="1:63" x14ac:dyDescent="0.25">
      <c r="A254" s="33">
        <v>20</v>
      </c>
      <c r="C254" s="5">
        <f>[3]Output!B475</f>
        <v>0</v>
      </c>
      <c r="D254" s="5">
        <f>[3]Output!C475</f>
        <v>0</v>
      </c>
      <c r="E254" s="8">
        <f>[3]Output!D475</f>
        <v>0</v>
      </c>
      <c r="F254" s="8">
        <f>[3]Output!E475</f>
        <v>0</v>
      </c>
      <c r="G254" s="22">
        <f t="shared" si="116"/>
        <v>0</v>
      </c>
      <c r="H254" s="22">
        <f t="shared" si="116"/>
        <v>0</v>
      </c>
      <c r="I254" s="250">
        <f t="shared" si="117"/>
        <v>0</v>
      </c>
      <c r="J254" s="36" t="e">
        <f t="shared" si="112"/>
        <v>#DIV/0!</v>
      </c>
      <c r="K254" s="36" t="e">
        <f t="shared" si="112"/>
        <v>#DIV/0!</v>
      </c>
      <c r="L254" s="357">
        <f>[3]Output!Q475</f>
        <v>0</v>
      </c>
      <c r="M254" s="357">
        <f>[3]Output!R475</f>
        <v>0</v>
      </c>
      <c r="O254" s="5">
        <f>[4]Output!B475</f>
        <v>0</v>
      </c>
      <c r="P254" s="5">
        <f>[4]Output!C475</f>
        <v>0</v>
      </c>
      <c r="Q254" s="8">
        <f>[4]Output!D475</f>
        <v>0</v>
      </c>
      <c r="R254" s="8">
        <f>[4]Output!E475</f>
        <v>0</v>
      </c>
      <c r="S254" s="22">
        <f t="shared" si="118"/>
        <v>0</v>
      </c>
      <c r="T254" s="22">
        <f t="shared" si="118"/>
        <v>0</v>
      </c>
      <c r="U254" s="250">
        <f t="shared" si="119"/>
        <v>0</v>
      </c>
      <c r="V254" s="36" t="e">
        <f t="shared" si="113"/>
        <v>#DIV/0!</v>
      </c>
      <c r="W254" s="36" t="e">
        <f t="shared" si="113"/>
        <v>#DIV/0!</v>
      </c>
      <c r="X254" s="357">
        <f>[4]Output!Q475</f>
        <v>0</v>
      </c>
      <c r="Y254" s="357">
        <f>[4]Output!L475</f>
        <v>0</v>
      </c>
      <c r="AA254" s="33">
        <v>20</v>
      </c>
      <c r="AC254" s="5">
        <f>[2]Output!B340</f>
        <v>0</v>
      </c>
      <c r="AD254" s="5">
        <f>[2]Output!C340</f>
        <v>0</v>
      </c>
      <c r="AE254" s="8">
        <f>[2]Output!D340</f>
        <v>0</v>
      </c>
      <c r="AF254" s="8">
        <f>[2]Output!E340</f>
        <v>0</v>
      </c>
      <c r="AG254" s="22">
        <f t="shared" si="120"/>
        <v>0</v>
      </c>
      <c r="AH254" s="22">
        <f t="shared" si="120"/>
        <v>0</v>
      </c>
      <c r="AI254" s="250">
        <f t="shared" si="121"/>
        <v>0</v>
      </c>
      <c r="AJ254" s="36" t="e">
        <f t="shared" si="114"/>
        <v>#DIV/0!</v>
      </c>
      <c r="AK254" s="36" t="e">
        <f t="shared" si="114"/>
        <v>#DIV/0!</v>
      </c>
      <c r="AL254" s="357">
        <f>[2]Output!Q340</f>
        <v>0</v>
      </c>
      <c r="AM254" s="357">
        <f>[2]Output!R340</f>
        <v>0</v>
      </c>
      <c r="AO254" s="5">
        <f>[5]Output!B475</f>
        <v>0</v>
      </c>
      <c r="AP254" s="5">
        <f>[5]Output!C475</f>
        <v>0</v>
      </c>
      <c r="AQ254" s="8">
        <f>[5]Output!D475</f>
        <v>0</v>
      </c>
      <c r="AR254" s="8">
        <f>[5]Output!E475</f>
        <v>0</v>
      </c>
      <c r="AS254" s="22">
        <f t="shared" si="122"/>
        <v>0</v>
      </c>
      <c r="AT254" s="22">
        <f t="shared" si="122"/>
        <v>0</v>
      </c>
      <c r="AU254" s="250">
        <f t="shared" si="123"/>
        <v>0</v>
      </c>
      <c r="AV254" s="36" t="e">
        <f t="shared" si="115"/>
        <v>#DIV/0!</v>
      </c>
      <c r="AW254" s="36" t="e">
        <f t="shared" si="115"/>
        <v>#DIV/0!</v>
      </c>
      <c r="AX254" s="357">
        <f>[5]Output!Q475</f>
        <v>0</v>
      </c>
      <c r="AY254" s="357">
        <f>[5]Output!R475</f>
        <v>0</v>
      </c>
      <c r="BE254" s="22"/>
      <c r="BF254" s="22"/>
      <c r="BG254" s="250"/>
      <c r="BH254" s="36"/>
      <c r="BI254" s="36"/>
    </row>
    <row r="255" spans="1:63" x14ac:dyDescent="0.25">
      <c r="A255" s="33">
        <v>21</v>
      </c>
      <c r="C255" s="5">
        <f>[3]Output!B476</f>
        <v>0</v>
      </c>
      <c r="D255" s="5">
        <f>[3]Output!C476</f>
        <v>0</v>
      </c>
      <c r="E255" s="8">
        <f>[3]Output!D476</f>
        <v>0</v>
      </c>
      <c r="F255" s="8">
        <f>[3]Output!E476</f>
        <v>0</v>
      </c>
      <c r="G255" s="22">
        <f t="shared" si="116"/>
        <v>0</v>
      </c>
      <c r="H255" s="22">
        <f t="shared" si="116"/>
        <v>0</v>
      </c>
      <c r="I255" s="250">
        <f t="shared" si="117"/>
        <v>0</v>
      </c>
      <c r="J255" s="36" t="e">
        <f t="shared" si="112"/>
        <v>#DIV/0!</v>
      </c>
      <c r="K255" s="36" t="e">
        <f t="shared" si="112"/>
        <v>#DIV/0!</v>
      </c>
      <c r="L255" s="357">
        <f>[3]Output!Q476</f>
        <v>0</v>
      </c>
      <c r="M255" s="357">
        <f>[3]Output!R476</f>
        <v>0</v>
      </c>
      <c r="O255" s="5">
        <f>[4]Output!B476</f>
        <v>0</v>
      </c>
      <c r="P255" s="5">
        <f>[4]Output!C476</f>
        <v>0</v>
      </c>
      <c r="Q255" s="8">
        <f>[4]Output!D476</f>
        <v>0</v>
      </c>
      <c r="R255" s="8">
        <f>[4]Output!E476</f>
        <v>0</v>
      </c>
      <c r="S255" s="22">
        <f t="shared" si="118"/>
        <v>0</v>
      </c>
      <c r="T255" s="22">
        <f t="shared" si="118"/>
        <v>0</v>
      </c>
      <c r="U255" s="250">
        <f t="shared" si="119"/>
        <v>0</v>
      </c>
      <c r="V255" s="36" t="e">
        <f t="shared" si="113"/>
        <v>#DIV/0!</v>
      </c>
      <c r="W255" s="36" t="e">
        <f t="shared" si="113"/>
        <v>#DIV/0!</v>
      </c>
      <c r="X255" s="357">
        <f>[4]Output!Q476</f>
        <v>0</v>
      </c>
      <c r="Y255" s="357">
        <f>[4]Output!L476</f>
        <v>0</v>
      </c>
      <c r="AA255" s="33">
        <v>21</v>
      </c>
      <c r="AC255" s="5">
        <f>[2]Output!B341</f>
        <v>0</v>
      </c>
      <c r="AD255" s="5">
        <f>[2]Output!C341</f>
        <v>0</v>
      </c>
      <c r="AE255" s="8">
        <f>[2]Output!D341</f>
        <v>0</v>
      </c>
      <c r="AF255" s="8">
        <f>[2]Output!E341</f>
        <v>0</v>
      </c>
      <c r="AG255" s="22">
        <f t="shared" si="120"/>
        <v>0</v>
      </c>
      <c r="AH255" s="22">
        <f t="shared" si="120"/>
        <v>0</v>
      </c>
      <c r="AI255" s="250">
        <f t="shared" si="121"/>
        <v>0</v>
      </c>
      <c r="AJ255" s="36" t="e">
        <f t="shared" si="114"/>
        <v>#DIV/0!</v>
      </c>
      <c r="AK255" s="36" t="e">
        <f t="shared" si="114"/>
        <v>#DIV/0!</v>
      </c>
      <c r="AL255" s="357">
        <f>[2]Output!Q341</f>
        <v>0</v>
      </c>
      <c r="AM255" s="357">
        <f>[2]Output!R341</f>
        <v>0</v>
      </c>
      <c r="AO255" s="5">
        <f>[5]Output!B476</f>
        <v>0</v>
      </c>
      <c r="AP255" s="5">
        <f>[5]Output!C476</f>
        <v>0</v>
      </c>
      <c r="AQ255" s="8">
        <f>[5]Output!D476</f>
        <v>0</v>
      </c>
      <c r="AR255" s="8">
        <f>[5]Output!E476</f>
        <v>0</v>
      </c>
      <c r="AS255" s="22">
        <f t="shared" si="122"/>
        <v>0</v>
      </c>
      <c r="AT255" s="22">
        <f t="shared" si="122"/>
        <v>0</v>
      </c>
      <c r="AU255" s="250">
        <f t="shared" si="123"/>
        <v>0</v>
      </c>
      <c r="AV255" s="36" t="e">
        <f t="shared" si="115"/>
        <v>#DIV/0!</v>
      </c>
      <c r="AW255" s="36" t="e">
        <f t="shared" si="115"/>
        <v>#DIV/0!</v>
      </c>
      <c r="AX255" s="357">
        <f>[5]Output!Q476</f>
        <v>0</v>
      </c>
      <c r="AY255" s="357">
        <f>[5]Output!R476</f>
        <v>0</v>
      </c>
      <c r="BE255" s="22"/>
      <c r="BF255" s="22"/>
      <c r="BG255" s="250"/>
      <c r="BH255" s="36"/>
      <c r="BI255" s="36"/>
    </row>
    <row r="256" spans="1:63" x14ac:dyDescent="0.25">
      <c r="A256" s="33">
        <v>22</v>
      </c>
      <c r="C256" s="5">
        <f>[3]Output!B477</f>
        <v>0</v>
      </c>
      <c r="D256" s="5">
        <f>[3]Output!C477</f>
        <v>0</v>
      </c>
      <c r="E256" s="8">
        <f>[3]Output!D477</f>
        <v>0</v>
      </c>
      <c r="F256" s="8">
        <f>[3]Output!E477</f>
        <v>0</v>
      </c>
      <c r="G256" s="22">
        <f t="shared" si="116"/>
        <v>0</v>
      </c>
      <c r="H256" s="22">
        <f t="shared" si="116"/>
        <v>0</v>
      </c>
      <c r="I256" s="250">
        <f t="shared" si="117"/>
        <v>0</v>
      </c>
      <c r="J256" s="36" t="e">
        <f t="shared" si="112"/>
        <v>#DIV/0!</v>
      </c>
      <c r="K256" s="36" t="e">
        <f t="shared" si="112"/>
        <v>#DIV/0!</v>
      </c>
      <c r="L256" s="357">
        <f>[3]Output!Q477</f>
        <v>0</v>
      </c>
      <c r="M256" s="357">
        <f>[3]Output!R477</f>
        <v>0</v>
      </c>
      <c r="O256" s="5">
        <f>[4]Output!B477</f>
        <v>0</v>
      </c>
      <c r="P256" s="5">
        <f>[4]Output!C477</f>
        <v>0</v>
      </c>
      <c r="Q256" s="8">
        <f>[4]Output!D477</f>
        <v>0</v>
      </c>
      <c r="R256" s="8">
        <f>[4]Output!E477</f>
        <v>0</v>
      </c>
      <c r="S256" s="22">
        <f t="shared" si="118"/>
        <v>0</v>
      </c>
      <c r="T256" s="22">
        <f t="shared" si="118"/>
        <v>0</v>
      </c>
      <c r="U256" s="250">
        <f t="shared" si="119"/>
        <v>0</v>
      </c>
      <c r="V256" s="36" t="e">
        <f t="shared" si="113"/>
        <v>#DIV/0!</v>
      </c>
      <c r="W256" s="36" t="e">
        <f t="shared" si="113"/>
        <v>#DIV/0!</v>
      </c>
      <c r="X256" s="357">
        <f>[4]Output!Q477</f>
        <v>0</v>
      </c>
      <c r="Y256" s="357">
        <f>[4]Output!L477</f>
        <v>0</v>
      </c>
      <c r="AA256" s="33">
        <v>22</v>
      </c>
      <c r="AC256" s="5">
        <f>[2]Output!B342</f>
        <v>0</v>
      </c>
      <c r="AD256" s="5">
        <f>[2]Output!C342</f>
        <v>0</v>
      </c>
      <c r="AE256" s="8">
        <f>[2]Output!D342</f>
        <v>0</v>
      </c>
      <c r="AF256" s="8">
        <f>[2]Output!E342</f>
        <v>0</v>
      </c>
      <c r="AG256" s="22">
        <f t="shared" si="120"/>
        <v>0</v>
      </c>
      <c r="AH256" s="22">
        <f t="shared" si="120"/>
        <v>0</v>
      </c>
      <c r="AI256" s="250">
        <f t="shared" si="121"/>
        <v>0</v>
      </c>
      <c r="AJ256" s="36" t="e">
        <f t="shared" si="114"/>
        <v>#DIV/0!</v>
      </c>
      <c r="AK256" s="36" t="e">
        <f t="shared" si="114"/>
        <v>#DIV/0!</v>
      </c>
      <c r="AL256" s="357">
        <f>[2]Output!Q342</f>
        <v>0</v>
      </c>
      <c r="AM256" s="357">
        <f>[2]Output!R342</f>
        <v>0</v>
      </c>
      <c r="AO256" s="5">
        <f>[5]Output!B477</f>
        <v>0</v>
      </c>
      <c r="AP256" s="5">
        <f>[5]Output!C477</f>
        <v>0</v>
      </c>
      <c r="AQ256" s="8">
        <f>[5]Output!D477</f>
        <v>0</v>
      </c>
      <c r="AR256" s="8">
        <f>[5]Output!E477</f>
        <v>0</v>
      </c>
      <c r="AS256" s="22">
        <f t="shared" si="122"/>
        <v>0</v>
      </c>
      <c r="AT256" s="22">
        <f t="shared" si="122"/>
        <v>0</v>
      </c>
      <c r="AU256" s="250">
        <f t="shared" si="123"/>
        <v>0</v>
      </c>
      <c r="AV256" s="36" t="e">
        <f t="shared" si="115"/>
        <v>#DIV/0!</v>
      </c>
      <c r="AW256" s="36" t="e">
        <f t="shared" si="115"/>
        <v>#DIV/0!</v>
      </c>
      <c r="AX256" s="357">
        <f>[5]Output!Q477</f>
        <v>0</v>
      </c>
      <c r="AY256" s="357">
        <f>[5]Output!R477</f>
        <v>0</v>
      </c>
      <c r="BE256" s="22"/>
      <c r="BF256" s="22"/>
      <c r="BG256" s="250"/>
      <c r="BH256" s="36"/>
      <c r="BI256" s="36"/>
    </row>
    <row r="257" spans="1:63" x14ac:dyDescent="0.25">
      <c r="A257" s="33">
        <v>23</v>
      </c>
      <c r="C257" s="15">
        <f>[3]Output!B478</f>
        <v>0</v>
      </c>
      <c r="D257" s="15">
        <f>[3]Output!C478</f>
        <v>0</v>
      </c>
      <c r="E257" s="16">
        <f>[3]Output!D478</f>
        <v>0</v>
      </c>
      <c r="F257" s="16">
        <f>[3]Output!E478</f>
        <v>0</v>
      </c>
      <c r="G257" s="22">
        <f t="shared" si="116"/>
        <v>0</v>
      </c>
      <c r="H257" s="22">
        <f t="shared" si="116"/>
        <v>0</v>
      </c>
      <c r="I257" s="250">
        <f t="shared" si="117"/>
        <v>0</v>
      </c>
      <c r="J257" s="36" t="e">
        <f t="shared" si="112"/>
        <v>#DIV/0!</v>
      </c>
      <c r="K257" s="36" t="e">
        <f t="shared" si="112"/>
        <v>#DIV/0!</v>
      </c>
      <c r="L257" s="362">
        <f>[3]Output!Q478</f>
        <v>0</v>
      </c>
      <c r="M257" s="362">
        <f>[3]Output!R478</f>
        <v>0</v>
      </c>
      <c r="O257" s="15">
        <f>[4]Output!B478</f>
        <v>0</v>
      </c>
      <c r="P257" s="15">
        <f>[4]Output!C478</f>
        <v>0</v>
      </c>
      <c r="Q257" s="16">
        <f>[4]Output!D478</f>
        <v>0</v>
      </c>
      <c r="R257" s="16">
        <f>[4]Output!E478</f>
        <v>0</v>
      </c>
      <c r="S257" s="22">
        <f t="shared" si="118"/>
        <v>0</v>
      </c>
      <c r="T257" s="22">
        <f t="shared" si="118"/>
        <v>0</v>
      </c>
      <c r="U257" s="250">
        <f t="shared" si="119"/>
        <v>0</v>
      </c>
      <c r="V257" s="36" t="e">
        <f t="shared" si="113"/>
        <v>#DIV/0!</v>
      </c>
      <c r="W257" s="36" t="e">
        <f t="shared" si="113"/>
        <v>#DIV/0!</v>
      </c>
      <c r="X257" s="362">
        <f>[4]Output!Q478</f>
        <v>0</v>
      </c>
      <c r="Y257" s="362">
        <f>[4]Output!L478</f>
        <v>0</v>
      </c>
      <c r="AA257" s="33">
        <v>23</v>
      </c>
      <c r="AC257" s="15">
        <f>[2]Output!B343</f>
        <v>0</v>
      </c>
      <c r="AD257" s="15">
        <f>[2]Output!C343</f>
        <v>0</v>
      </c>
      <c r="AE257" s="16">
        <f>[2]Output!D343</f>
        <v>0</v>
      </c>
      <c r="AF257" s="16">
        <f>[2]Output!E343</f>
        <v>0</v>
      </c>
      <c r="AG257" s="22">
        <f t="shared" si="120"/>
        <v>0</v>
      </c>
      <c r="AH257" s="22">
        <f t="shared" si="120"/>
        <v>0</v>
      </c>
      <c r="AI257" s="250">
        <f t="shared" si="121"/>
        <v>0</v>
      </c>
      <c r="AJ257" s="36" t="e">
        <f t="shared" si="114"/>
        <v>#DIV/0!</v>
      </c>
      <c r="AK257" s="36" t="e">
        <f t="shared" si="114"/>
        <v>#DIV/0!</v>
      </c>
      <c r="AL257" s="362">
        <f>[2]Output!Q343</f>
        <v>0</v>
      </c>
      <c r="AM257" s="362">
        <f>[2]Output!R343</f>
        <v>0</v>
      </c>
      <c r="AO257" s="15">
        <f>[5]Output!B478</f>
        <v>0</v>
      </c>
      <c r="AP257" s="15">
        <f>[5]Output!C478</f>
        <v>0</v>
      </c>
      <c r="AQ257" s="16">
        <f>[5]Output!D478</f>
        <v>0</v>
      </c>
      <c r="AR257" s="16">
        <f>[5]Output!E478</f>
        <v>0</v>
      </c>
      <c r="AS257" s="22">
        <f t="shared" si="122"/>
        <v>0</v>
      </c>
      <c r="AT257" s="22">
        <f t="shared" si="122"/>
        <v>0</v>
      </c>
      <c r="AU257" s="250">
        <f t="shared" si="123"/>
        <v>0</v>
      </c>
      <c r="AV257" s="36" t="e">
        <f t="shared" si="115"/>
        <v>#DIV/0!</v>
      </c>
      <c r="AW257" s="36" t="e">
        <f t="shared" si="115"/>
        <v>#DIV/0!</v>
      </c>
      <c r="AX257" s="362">
        <f>[5]Output!Q478</f>
        <v>0</v>
      </c>
      <c r="AY257" s="362">
        <f>[5]Output!R478</f>
        <v>0</v>
      </c>
      <c r="BA257" s="15"/>
      <c r="BB257" s="15"/>
      <c r="BC257" s="16"/>
      <c r="BD257" s="16"/>
      <c r="BE257" s="22"/>
      <c r="BF257" s="22"/>
      <c r="BG257" s="250"/>
      <c r="BH257" s="36"/>
      <c r="BI257" s="36"/>
      <c r="BJ257" s="17"/>
      <c r="BK257" s="17"/>
    </row>
    <row r="258" spans="1:63" x14ac:dyDescent="0.25">
      <c r="A258" s="33">
        <v>24</v>
      </c>
      <c r="C258" s="7">
        <f>[3]Output!B479</f>
        <v>0</v>
      </c>
      <c r="D258" s="7">
        <f>[3]Output!C479</f>
        <v>0</v>
      </c>
      <c r="E258" s="9">
        <f>[3]Output!D479</f>
        <v>0</v>
      </c>
      <c r="F258" s="9">
        <f>[3]Output!E479</f>
        <v>0</v>
      </c>
      <c r="G258" s="24">
        <f t="shared" si="116"/>
        <v>0</v>
      </c>
      <c r="H258" s="24">
        <f t="shared" si="116"/>
        <v>0</v>
      </c>
      <c r="I258" s="252">
        <f t="shared" si="117"/>
        <v>0</v>
      </c>
      <c r="J258" s="38" t="e">
        <f t="shared" si="112"/>
        <v>#DIV/0!</v>
      </c>
      <c r="K258" s="38" t="e">
        <f t="shared" si="112"/>
        <v>#DIV/0!</v>
      </c>
      <c r="L258" s="360">
        <f>[3]Output!Q479</f>
        <v>0</v>
      </c>
      <c r="M258" s="360">
        <f>[3]Output!R479</f>
        <v>0</v>
      </c>
      <c r="O258" s="7">
        <f>[4]Output!B479</f>
        <v>0</v>
      </c>
      <c r="P258" s="7">
        <f>[4]Output!C479</f>
        <v>0</v>
      </c>
      <c r="Q258" s="9">
        <f>[4]Output!D479</f>
        <v>0</v>
      </c>
      <c r="R258" s="9">
        <f>[4]Output!E479</f>
        <v>0</v>
      </c>
      <c r="S258" s="24">
        <f t="shared" si="118"/>
        <v>0</v>
      </c>
      <c r="T258" s="24">
        <f t="shared" si="118"/>
        <v>0</v>
      </c>
      <c r="U258" s="252">
        <f t="shared" si="119"/>
        <v>0</v>
      </c>
      <c r="V258" s="38" t="e">
        <f t="shared" si="113"/>
        <v>#DIV/0!</v>
      </c>
      <c r="W258" s="38" t="e">
        <f t="shared" si="113"/>
        <v>#DIV/0!</v>
      </c>
      <c r="X258" s="360">
        <f>[4]Output!Q479</f>
        <v>0</v>
      </c>
      <c r="Y258" s="360">
        <f>[4]Output!L479</f>
        <v>0</v>
      </c>
      <c r="AA258" s="33">
        <v>24</v>
      </c>
      <c r="AC258" s="7">
        <f>[2]Output!B344</f>
        <v>0</v>
      </c>
      <c r="AD258" s="7">
        <f>[2]Output!C344</f>
        <v>0</v>
      </c>
      <c r="AE258" s="9">
        <f>[2]Output!D344</f>
        <v>0</v>
      </c>
      <c r="AF258" s="9">
        <f>[2]Output!E344</f>
        <v>0</v>
      </c>
      <c r="AG258" s="24">
        <f t="shared" si="120"/>
        <v>0</v>
      </c>
      <c r="AH258" s="24">
        <f t="shared" si="120"/>
        <v>0</v>
      </c>
      <c r="AI258" s="252">
        <f t="shared" si="121"/>
        <v>0</v>
      </c>
      <c r="AJ258" s="38" t="e">
        <f t="shared" si="114"/>
        <v>#DIV/0!</v>
      </c>
      <c r="AK258" s="38" t="e">
        <f t="shared" si="114"/>
        <v>#DIV/0!</v>
      </c>
      <c r="AL258" s="360">
        <f>[2]Output!Q344</f>
        <v>0</v>
      </c>
      <c r="AM258" s="360">
        <f>[2]Output!R344</f>
        <v>0</v>
      </c>
      <c r="AO258" s="7">
        <f>[5]Output!B479</f>
        <v>0</v>
      </c>
      <c r="AP258" s="7">
        <f>[5]Output!C479</f>
        <v>0</v>
      </c>
      <c r="AQ258" s="9">
        <f>[5]Output!D479</f>
        <v>0</v>
      </c>
      <c r="AR258" s="9">
        <f>[5]Output!E479</f>
        <v>0</v>
      </c>
      <c r="AS258" s="24">
        <f t="shared" si="122"/>
        <v>0</v>
      </c>
      <c r="AT258" s="24">
        <f t="shared" si="122"/>
        <v>0</v>
      </c>
      <c r="AU258" s="252">
        <f t="shared" si="123"/>
        <v>0</v>
      </c>
      <c r="AV258" s="38" t="e">
        <f t="shared" si="115"/>
        <v>#DIV/0!</v>
      </c>
      <c r="AW258" s="38" t="e">
        <f t="shared" si="115"/>
        <v>#DIV/0!</v>
      </c>
      <c r="AX258" s="360">
        <f>[5]Output!Q479</f>
        <v>0</v>
      </c>
      <c r="AY258" s="360">
        <f>[5]Output!R479</f>
        <v>0</v>
      </c>
      <c r="BA258" s="7"/>
      <c r="BB258" s="7"/>
      <c r="BC258" s="9"/>
      <c r="BD258" s="9"/>
      <c r="BE258" s="24"/>
      <c r="BF258" s="24"/>
      <c r="BG258" s="252"/>
      <c r="BH258" s="38"/>
      <c r="BI258" s="38"/>
      <c r="BJ258" s="13"/>
      <c r="BK258" s="13"/>
    </row>
    <row r="259" spans="1:63" x14ac:dyDescent="0.25">
      <c r="A259" s="347" t="s">
        <v>7</v>
      </c>
      <c r="C259" s="5">
        <f t="shared" ref="C259:I259" si="124">SUM(C235:C258)</f>
        <v>0</v>
      </c>
      <c r="D259" s="5">
        <f t="shared" si="124"/>
        <v>0</v>
      </c>
      <c r="E259" s="8">
        <f t="shared" si="124"/>
        <v>0</v>
      </c>
      <c r="F259" s="8">
        <f t="shared" si="124"/>
        <v>0</v>
      </c>
      <c r="G259" s="22">
        <f t="shared" si="124"/>
        <v>0</v>
      </c>
      <c r="H259" s="22">
        <f t="shared" si="124"/>
        <v>0</v>
      </c>
      <c r="I259" s="250">
        <f t="shared" si="124"/>
        <v>0</v>
      </c>
      <c r="J259" s="36" t="e">
        <f t="shared" si="112"/>
        <v>#DIV/0!</v>
      </c>
      <c r="K259" s="36" t="e">
        <f t="shared" si="112"/>
        <v>#DIV/0!</v>
      </c>
      <c r="O259" s="5">
        <f t="shared" ref="O259:U259" si="125">SUM(O235:O258)</f>
        <v>0</v>
      </c>
      <c r="P259" s="5">
        <f t="shared" si="125"/>
        <v>0</v>
      </c>
      <c r="Q259" s="8">
        <f t="shared" si="125"/>
        <v>0</v>
      </c>
      <c r="R259" s="8">
        <f t="shared" si="125"/>
        <v>0</v>
      </c>
      <c r="S259" s="22">
        <f t="shared" si="125"/>
        <v>0</v>
      </c>
      <c r="T259" s="22">
        <f t="shared" si="125"/>
        <v>0</v>
      </c>
      <c r="U259" s="250">
        <f t="shared" si="125"/>
        <v>0</v>
      </c>
      <c r="V259" s="36" t="e">
        <f t="shared" si="113"/>
        <v>#DIV/0!</v>
      </c>
      <c r="W259" s="36" t="e">
        <f t="shared" si="113"/>
        <v>#DIV/0!</v>
      </c>
      <c r="AA259" s="347" t="s">
        <v>7</v>
      </c>
      <c r="AC259" s="5">
        <f t="shared" ref="AC259:AI259" si="126">SUM(AC235:AC258)</f>
        <v>0</v>
      </c>
      <c r="AD259" s="5">
        <f t="shared" si="126"/>
        <v>0</v>
      </c>
      <c r="AE259" s="8">
        <f t="shared" si="126"/>
        <v>0</v>
      </c>
      <c r="AF259" s="8">
        <f t="shared" si="126"/>
        <v>0</v>
      </c>
      <c r="AG259" s="22">
        <f t="shared" si="126"/>
        <v>0</v>
      </c>
      <c r="AH259" s="22">
        <f t="shared" si="126"/>
        <v>0</v>
      </c>
      <c r="AI259" s="250">
        <f t="shared" si="126"/>
        <v>0</v>
      </c>
      <c r="AJ259" s="36" t="e">
        <f t="shared" si="114"/>
        <v>#DIV/0!</v>
      </c>
      <c r="AK259" s="36" t="e">
        <f t="shared" si="114"/>
        <v>#DIV/0!</v>
      </c>
      <c r="AO259" s="5">
        <f t="shared" ref="AO259:AU259" si="127">SUM(AO235:AO258)</f>
        <v>0</v>
      </c>
      <c r="AP259" s="5">
        <f t="shared" si="127"/>
        <v>0</v>
      </c>
      <c r="AQ259" s="8">
        <f t="shared" si="127"/>
        <v>0</v>
      </c>
      <c r="AR259" s="8">
        <f t="shared" si="127"/>
        <v>0</v>
      </c>
      <c r="AS259" s="22">
        <f t="shared" si="127"/>
        <v>0</v>
      </c>
      <c r="AT259" s="22">
        <f t="shared" si="127"/>
        <v>0</v>
      </c>
      <c r="AU259" s="250">
        <f t="shared" si="127"/>
        <v>0</v>
      </c>
      <c r="AV259" s="36" t="e">
        <f t="shared" si="115"/>
        <v>#DIV/0!</v>
      </c>
      <c r="AW259" s="36" t="e">
        <f t="shared" si="115"/>
        <v>#DIV/0!</v>
      </c>
      <c r="BE259" s="22"/>
      <c r="BF259" s="22"/>
      <c r="BG259" s="250"/>
      <c r="BH259" s="36"/>
      <c r="BI259" s="36"/>
    </row>
    <row r="260" spans="1:63" x14ac:dyDescent="0.25">
      <c r="C260" s="27"/>
      <c r="D260" s="27"/>
      <c r="E260" s="28"/>
      <c r="F260" s="28"/>
      <c r="G260" s="28"/>
      <c r="H260" s="28"/>
      <c r="I260" s="29"/>
      <c r="J260" s="29"/>
      <c r="K260" s="29"/>
      <c r="L260" s="354"/>
      <c r="M260" s="354"/>
      <c r="O260" s="27"/>
      <c r="P260" s="27"/>
      <c r="Q260" s="28"/>
      <c r="R260" s="28"/>
      <c r="S260" s="28"/>
      <c r="T260" s="28"/>
      <c r="U260" s="29"/>
      <c r="V260" s="29"/>
      <c r="W260" s="29"/>
      <c r="X260" s="354"/>
      <c r="Y260" s="354"/>
      <c r="AC260" s="27"/>
      <c r="AD260" s="27"/>
      <c r="AE260" s="28"/>
      <c r="AF260" s="28"/>
      <c r="AG260" s="28"/>
      <c r="AH260" s="28"/>
      <c r="AI260" s="29"/>
      <c r="AJ260" s="29"/>
      <c r="AK260" s="29"/>
      <c r="AL260" s="354"/>
      <c r="AM260" s="354"/>
      <c r="AO260" s="27"/>
      <c r="AP260" s="27"/>
      <c r="AQ260" s="28"/>
      <c r="AR260" s="28"/>
      <c r="AS260" s="28"/>
      <c r="AT260" s="28"/>
      <c r="AU260" s="29"/>
      <c r="AV260" s="29"/>
      <c r="AW260" s="29"/>
      <c r="AX260" s="354"/>
      <c r="AY260" s="354"/>
      <c r="BA260" s="27"/>
      <c r="BB260" s="27"/>
      <c r="BC260" s="28"/>
      <c r="BD260" s="28"/>
      <c r="BE260" s="28"/>
      <c r="BF260" s="28"/>
      <c r="BG260" s="29"/>
      <c r="BH260" s="29"/>
      <c r="BI260" s="29"/>
      <c r="BJ260" s="30"/>
      <c r="BK260" s="30"/>
    </row>
    <row r="261" spans="1:63" x14ac:dyDescent="0.25">
      <c r="C261" s="27"/>
      <c r="D261" s="27"/>
      <c r="E261" s="28"/>
      <c r="F261" s="28"/>
      <c r="G261" s="28"/>
      <c r="H261" s="28"/>
      <c r="I261" s="29"/>
      <c r="J261" s="29"/>
      <c r="K261" s="29"/>
      <c r="L261" s="354"/>
      <c r="M261" s="354"/>
      <c r="O261" s="27"/>
      <c r="P261" s="27"/>
      <c r="Q261" s="28"/>
      <c r="R261" s="28"/>
      <c r="S261" s="28"/>
      <c r="T261" s="28"/>
      <c r="U261" s="29"/>
      <c r="V261" s="29"/>
      <c r="W261" s="29"/>
      <c r="X261" s="354"/>
      <c r="Y261" s="354"/>
      <c r="AC261" s="27"/>
      <c r="AD261" s="27"/>
      <c r="AE261" s="28"/>
      <c r="AF261" s="28"/>
      <c r="AG261" s="28"/>
      <c r="AH261" s="28"/>
      <c r="AI261" s="29"/>
      <c r="AJ261" s="29"/>
      <c r="AK261" s="29"/>
      <c r="AL261" s="354"/>
      <c r="AM261" s="354"/>
      <c r="AO261" s="27"/>
      <c r="AP261" s="27"/>
      <c r="AQ261" s="28"/>
      <c r="AR261" s="28"/>
      <c r="AS261" s="28"/>
      <c r="AT261" s="28"/>
      <c r="AU261" s="29"/>
      <c r="AV261" s="29"/>
      <c r="AW261" s="29"/>
      <c r="AX261" s="354"/>
      <c r="AY261" s="354"/>
      <c r="BA261" s="27"/>
      <c r="BB261" s="27"/>
      <c r="BC261" s="28"/>
      <c r="BD261" s="28"/>
      <c r="BE261" s="28"/>
      <c r="BF261" s="28"/>
      <c r="BG261" s="29"/>
      <c r="BH261" s="29"/>
      <c r="BI261" s="29"/>
      <c r="BJ261" s="30"/>
      <c r="BK261" s="30"/>
    </row>
    <row r="262" spans="1:63" ht="18" x14ac:dyDescent="0.25">
      <c r="A262" s="32" t="s">
        <v>0</v>
      </c>
      <c r="C262" s="18">
        <v>16</v>
      </c>
      <c r="D262" s="370" t="s">
        <v>57</v>
      </c>
      <c r="E262" s="370"/>
      <c r="F262" s="370"/>
      <c r="G262" s="370"/>
      <c r="H262" s="370"/>
      <c r="I262" s="370"/>
      <c r="J262" s="370"/>
      <c r="K262" s="370"/>
      <c r="L262" s="370"/>
      <c r="M262" s="370"/>
      <c r="O262" s="18">
        <f>C262</f>
        <v>16</v>
      </c>
      <c r="P262" s="367" t="str">
        <f>D262</f>
        <v>95 Express - Between Atlantic Bv. &amp; Copans Rd.</v>
      </c>
      <c r="Q262" s="367"/>
      <c r="R262" s="367"/>
      <c r="S262" s="367"/>
      <c r="T262" s="367"/>
      <c r="U262" s="367"/>
      <c r="V262" s="367"/>
      <c r="W262" s="367"/>
      <c r="X262" s="367"/>
      <c r="Y262" s="367"/>
      <c r="AA262" s="32" t="s">
        <v>0</v>
      </c>
      <c r="AC262" s="14">
        <f>O262</f>
        <v>16</v>
      </c>
      <c r="AD262" s="367" t="str">
        <f>P262</f>
        <v>95 Express - Between Atlantic Bv. &amp; Copans Rd.</v>
      </c>
      <c r="AE262" s="368"/>
      <c r="AF262" s="368"/>
      <c r="AG262" s="368"/>
      <c r="AH262" s="368"/>
      <c r="AI262" s="368"/>
      <c r="AJ262" s="368"/>
      <c r="AK262" s="368"/>
      <c r="AL262" s="368"/>
      <c r="AM262" s="368"/>
      <c r="AO262" s="14">
        <f>AC262</f>
        <v>16</v>
      </c>
      <c r="AP262" s="367" t="str">
        <f>AD262</f>
        <v>95 Express - Between Atlantic Bv. &amp; Copans Rd.</v>
      </c>
      <c r="AQ262" s="368"/>
      <c r="AR262" s="368"/>
      <c r="AS262" s="368"/>
      <c r="AT262" s="368"/>
      <c r="AU262" s="368"/>
      <c r="AV262" s="368"/>
      <c r="AW262" s="368"/>
      <c r="AX262" s="368"/>
      <c r="AY262" s="368"/>
      <c r="BA262" s="14"/>
      <c r="BB262" s="367"/>
      <c r="BC262" s="368"/>
      <c r="BD262" s="368"/>
      <c r="BE262" s="368"/>
      <c r="BF262" s="368"/>
      <c r="BG262" s="368"/>
      <c r="BH262" s="368"/>
      <c r="BI262" s="368"/>
      <c r="BJ262" s="368"/>
      <c r="BK262" s="368"/>
    </row>
    <row r="263" spans="1:63" ht="15.75" thickBot="1" x14ac:dyDescent="0.3">
      <c r="C263" s="371" t="s">
        <v>1</v>
      </c>
      <c r="D263" s="372"/>
      <c r="E263" s="372"/>
      <c r="F263" s="372"/>
      <c r="G263" s="372"/>
      <c r="H263" s="372"/>
      <c r="I263" s="372"/>
      <c r="J263" s="372"/>
      <c r="K263" s="373"/>
      <c r="L263" s="385" t="s">
        <v>6</v>
      </c>
      <c r="M263" s="386"/>
      <c r="O263" s="371" t="s">
        <v>1</v>
      </c>
      <c r="P263" s="372"/>
      <c r="Q263" s="372"/>
      <c r="R263" s="372"/>
      <c r="S263" s="372"/>
      <c r="T263" s="372"/>
      <c r="U263" s="372"/>
      <c r="V263" s="372"/>
      <c r="W263" s="373"/>
      <c r="X263" s="385" t="s">
        <v>6</v>
      </c>
      <c r="Y263" s="386"/>
      <c r="AC263" s="371" t="s">
        <v>1</v>
      </c>
      <c r="AD263" s="372"/>
      <c r="AE263" s="372"/>
      <c r="AF263" s="372"/>
      <c r="AG263" s="372"/>
      <c r="AH263" s="372"/>
      <c r="AI263" s="372"/>
      <c r="AJ263" s="372"/>
      <c r="AK263" s="373"/>
      <c r="AL263" s="385" t="s">
        <v>6</v>
      </c>
      <c r="AM263" s="386"/>
      <c r="AO263" s="371" t="s">
        <v>1</v>
      </c>
      <c r="AP263" s="372"/>
      <c r="AQ263" s="372"/>
      <c r="AR263" s="372"/>
      <c r="AS263" s="372"/>
      <c r="AT263" s="372"/>
      <c r="AU263" s="372"/>
      <c r="AV263" s="372"/>
      <c r="AW263" s="373"/>
      <c r="AX263" s="385" t="s">
        <v>6</v>
      </c>
      <c r="AY263" s="386"/>
      <c r="BA263" s="371"/>
      <c r="BB263" s="372"/>
      <c r="BC263" s="372"/>
      <c r="BD263" s="372"/>
      <c r="BE263" s="372"/>
      <c r="BF263" s="372"/>
      <c r="BG263" s="372"/>
      <c r="BH263" s="372"/>
      <c r="BI263" s="373"/>
      <c r="BJ263" s="376"/>
      <c r="BK263" s="377"/>
    </row>
    <row r="264" spans="1:63" ht="15" customHeight="1" x14ac:dyDescent="0.25">
      <c r="A264" s="347" t="s">
        <v>9</v>
      </c>
      <c r="C264" s="378" t="s">
        <v>12</v>
      </c>
      <c r="D264" s="378"/>
      <c r="E264" s="374" t="s">
        <v>11</v>
      </c>
      <c r="F264" s="374"/>
      <c r="G264" s="366" t="s">
        <v>3</v>
      </c>
      <c r="H264" s="366"/>
      <c r="I264" s="366"/>
      <c r="J264" s="374" t="s">
        <v>11</v>
      </c>
      <c r="K264" s="374"/>
      <c r="L264" s="374"/>
      <c r="M264" s="374"/>
      <c r="O264" s="378" t="s">
        <v>12</v>
      </c>
      <c r="P264" s="378"/>
      <c r="Q264" s="374" t="s">
        <v>11</v>
      </c>
      <c r="R264" s="374"/>
      <c r="S264" s="366" t="s">
        <v>3</v>
      </c>
      <c r="T264" s="366"/>
      <c r="U264" s="366"/>
      <c r="V264" s="374" t="s">
        <v>11</v>
      </c>
      <c r="W264" s="374"/>
      <c r="X264" s="374"/>
      <c r="Y264" s="374"/>
      <c r="AA264" s="347" t="s">
        <v>9</v>
      </c>
      <c r="AC264" s="378" t="s">
        <v>12</v>
      </c>
      <c r="AD264" s="378"/>
      <c r="AE264" s="374" t="s">
        <v>11</v>
      </c>
      <c r="AF264" s="374"/>
      <c r="AG264" s="366" t="s">
        <v>3</v>
      </c>
      <c r="AH264" s="366"/>
      <c r="AI264" s="366"/>
      <c r="AJ264" s="374" t="s">
        <v>11</v>
      </c>
      <c r="AK264" s="374"/>
      <c r="AL264" s="374"/>
      <c r="AM264" s="374"/>
      <c r="AO264" s="378" t="s">
        <v>12</v>
      </c>
      <c r="AP264" s="378"/>
      <c r="AQ264" s="374" t="s">
        <v>11</v>
      </c>
      <c r="AR264" s="374"/>
      <c r="AS264" s="366" t="s">
        <v>3</v>
      </c>
      <c r="AT264" s="366"/>
      <c r="AU264" s="366"/>
      <c r="AV264" s="374" t="s">
        <v>11</v>
      </c>
      <c r="AW264" s="374"/>
      <c r="AX264" s="374"/>
      <c r="AY264" s="374"/>
      <c r="BA264" s="378"/>
      <c r="BB264" s="378"/>
      <c r="BC264" s="374"/>
      <c r="BD264" s="374"/>
      <c r="BE264" s="366"/>
      <c r="BF264" s="366"/>
      <c r="BG264" s="366"/>
      <c r="BH264" s="374"/>
      <c r="BI264" s="374"/>
      <c r="BJ264" s="374"/>
      <c r="BK264" s="374"/>
    </row>
    <row r="265" spans="1:63" x14ac:dyDescent="0.25">
      <c r="A265" s="3" t="s">
        <v>10</v>
      </c>
      <c r="C265" s="379" t="s">
        <v>2</v>
      </c>
      <c r="D265" s="379"/>
      <c r="E265" s="380" t="s">
        <v>2</v>
      </c>
      <c r="F265" s="380"/>
      <c r="G265" s="365" t="s">
        <v>2</v>
      </c>
      <c r="H265" s="365"/>
      <c r="I265" s="365"/>
      <c r="J265" s="375" t="s">
        <v>13</v>
      </c>
      <c r="K265" s="375"/>
      <c r="L265" s="355"/>
      <c r="M265" s="355"/>
      <c r="O265" s="379" t="s">
        <v>2</v>
      </c>
      <c r="P265" s="379"/>
      <c r="Q265" s="380" t="s">
        <v>2</v>
      </c>
      <c r="R265" s="380"/>
      <c r="S265" s="365" t="s">
        <v>2</v>
      </c>
      <c r="T265" s="365"/>
      <c r="U265" s="365"/>
      <c r="V265" s="375" t="s">
        <v>13</v>
      </c>
      <c r="W265" s="375"/>
      <c r="X265" s="355"/>
      <c r="Y265" s="355"/>
      <c r="AA265" s="3" t="s">
        <v>10</v>
      </c>
      <c r="AC265" s="379" t="s">
        <v>2</v>
      </c>
      <c r="AD265" s="379"/>
      <c r="AE265" s="380" t="s">
        <v>2</v>
      </c>
      <c r="AF265" s="380"/>
      <c r="AG265" s="365" t="s">
        <v>2</v>
      </c>
      <c r="AH265" s="365"/>
      <c r="AI265" s="365"/>
      <c r="AJ265" s="375" t="s">
        <v>13</v>
      </c>
      <c r="AK265" s="375"/>
      <c r="AL265" s="355"/>
      <c r="AM265" s="355"/>
      <c r="AO265" s="379" t="s">
        <v>2</v>
      </c>
      <c r="AP265" s="379"/>
      <c r="AQ265" s="380" t="s">
        <v>2</v>
      </c>
      <c r="AR265" s="380"/>
      <c r="AS265" s="365" t="s">
        <v>2</v>
      </c>
      <c r="AT265" s="365"/>
      <c r="AU265" s="365"/>
      <c r="AV265" s="375" t="s">
        <v>13</v>
      </c>
      <c r="AW265" s="375"/>
      <c r="AX265" s="355"/>
      <c r="AY265" s="355"/>
      <c r="BA265" s="379"/>
      <c r="BB265" s="379"/>
      <c r="BC265" s="380"/>
      <c r="BD265" s="380"/>
      <c r="BE265" s="365"/>
      <c r="BF265" s="365"/>
      <c r="BG265" s="365"/>
      <c r="BH265" s="375"/>
      <c r="BI265" s="375"/>
      <c r="BJ265" s="11"/>
      <c r="BK265" s="11"/>
    </row>
    <row r="266" spans="1:63" x14ac:dyDescent="0.25">
      <c r="A266" s="1" t="s">
        <v>8</v>
      </c>
      <c r="C266" s="6" t="s">
        <v>4</v>
      </c>
      <c r="D266" s="6" t="s">
        <v>5</v>
      </c>
      <c r="E266" s="4" t="s">
        <v>4</v>
      </c>
      <c r="F266" s="4" t="s">
        <v>5</v>
      </c>
      <c r="G266" s="249" t="s">
        <v>4</v>
      </c>
      <c r="H266" s="249" t="s">
        <v>5</v>
      </c>
      <c r="I266" s="35" t="s">
        <v>2</v>
      </c>
      <c r="J266" s="12" t="s">
        <v>4</v>
      </c>
      <c r="K266" s="12" t="s">
        <v>5</v>
      </c>
      <c r="L266" s="356" t="s">
        <v>4</v>
      </c>
      <c r="M266" s="356" t="s">
        <v>5</v>
      </c>
      <c r="O266" s="6" t="s">
        <v>4</v>
      </c>
      <c r="P266" s="6" t="s">
        <v>5</v>
      </c>
      <c r="Q266" s="4" t="s">
        <v>4</v>
      </c>
      <c r="R266" s="4" t="s">
        <v>5</v>
      </c>
      <c r="S266" s="249" t="s">
        <v>4</v>
      </c>
      <c r="T266" s="249" t="s">
        <v>5</v>
      </c>
      <c r="U266" s="35" t="s">
        <v>2</v>
      </c>
      <c r="V266" s="12" t="s">
        <v>4</v>
      </c>
      <c r="W266" s="12" t="s">
        <v>5</v>
      </c>
      <c r="X266" s="356" t="s">
        <v>4</v>
      </c>
      <c r="Y266" s="356" t="s">
        <v>5</v>
      </c>
      <c r="AA266" s="1" t="s">
        <v>8</v>
      </c>
      <c r="AC266" s="6" t="s">
        <v>4</v>
      </c>
      <c r="AD266" s="6" t="s">
        <v>5</v>
      </c>
      <c r="AE266" s="4" t="s">
        <v>4</v>
      </c>
      <c r="AF266" s="4" t="s">
        <v>5</v>
      </c>
      <c r="AG266" s="249" t="s">
        <v>4</v>
      </c>
      <c r="AH266" s="249" t="s">
        <v>5</v>
      </c>
      <c r="AI266" s="35" t="s">
        <v>2</v>
      </c>
      <c r="AJ266" s="12" t="s">
        <v>4</v>
      </c>
      <c r="AK266" s="12" t="s">
        <v>5</v>
      </c>
      <c r="AL266" s="356" t="s">
        <v>4</v>
      </c>
      <c r="AM266" s="356" t="s">
        <v>5</v>
      </c>
      <c r="AO266" s="6" t="s">
        <v>4</v>
      </c>
      <c r="AP266" s="6" t="s">
        <v>5</v>
      </c>
      <c r="AQ266" s="4" t="s">
        <v>4</v>
      </c>
      <c r="AR266" s="4" t="s">
        <v>5</v>
      </c>
      <c r="AS266" s="249" t="s">
        <v>4</v>
      </c>
      <c r="AT266" s="249" t="s">
        <v>5</v>
      </c>
      <c r="AU266" s="35" t="s">
        <v>2</v>
      </c>
      <c r="AV266" s="12" t="s">
        <v>4</v>
      </c>
      <c r="AW266" s="12" t="s">
        <v>5</v>
      </c>
      <c r="AX266" s="356" t="s">
        <v>4</v>
      </c>
      <c r="AY266" s="356" t="s">
        <v>5</v>
      </c>
      <c r="BA266" s="6"/>
      <c r="BB266" s="6"/>
      <c r="BC266" s="4"/>
      <c r="BD266" s="4"/>
      <c r="BE266" s="249"/>
      <c r="BF266" s="249"/>
      <c r="BG266" s="35"/>
      <c r="BH266" s="12"/>
      <c r="BI266" s="12"/>
      <c r="BJ266" s="12"/>
      <c r="BK266" s="12"/>
    </row>
    <row r="267" spans="1:63" x14ac:dyDescent="0.25">
      <c r="A267" s="33">
        <v>1</v>
      </c>
      <c r="C267" s="5">
        <f>[3]Output!B501</f>
        <v>0</v>
      </c>
      <c r="D267" s="5">
        <f>[3]Output!C501</f>
        <v>0</v>
      </c>
      <c r="E267" s="8">
        <f>[3]Output!D501</f>
        <v>0</v>
      </c>
      <c r="F267" s="8">
        <f>[3]Output!E501</f>
        <v>0</v>
      </c>
      <c r="G267" s="22">
        <f>C267+E267</f>
        <v>0</v>
      </c>
      <c r="H267" s="22">
        <f>D267+F267</f>
        <v>0</v>
      </c>
      <c r="I267" s="250">
        <f>H267+G267</f>
        <v>0</v>
      </c>
      <c r="J267" s="36" t="e">
        <f t="shared" ref="J267:K291" si="128">E267/(C267+E267)</f>
        <v>#DIV/0!</v>
      </c>
      <c r="K267" s="36" t="e">
        <f t="shared" si="128"/>
        <v>#DIV/0!</v>
      </c>
      <c r="L267" s="357">
        <f>[3]Output!Q501</f>
        <v>0</v>
      </c>
      <c r="M267" s="357">
        <f>[3]Output!R501</f>
        <v>0</v>
      </c>
      <c r="O267" s="5">
        <f>[4]Output!B501</f>
        <v>0</v>
      </c>
      <c r="P267" s="5">
        <f>[4]Output!C501</f>
        <v>0</v>
      </c>
      <c r="Q267" s="8">
        <f>[4]Output!D501</f>
        <v>0</v>
      </c>
      <c r="R267" s="8">
        <f>[4]Output!E501</f>
        <v>0</v>
      </c>
      <c r="S267" s="22">
        <f>O267+Q267</f>
        <v>0</v>
      </c>
      <c r="T267" s="22">
        <f>P267+R267</f>
        <v>0</v>
      </c>
      <c r="U267" s="250">
        <f>T267+S267</f>
        <v>0</v>
      </c>
      <c r="V267" s="36" t="e">
        <f t="shared" ref="V267:W291" si="129">Q267/(O267+Q267)</f>
        <v>#DIV/0!</v>
      </c>
      <c r="W267" s="36" t="e">
        <f t="shared" si="129"/>
        <v>#DIV/0!</v>
      </c>
      <c r="X267" s="357">
        <f>[4]Output!Q501</f>
        <v>0</v>
      </c>
      <c r="Y267" s="357">
        <f>[4]Output!L501</f>
        <v>0</v>
      </c>
      <c r="AA267" s="33">
        <v>1</v>
      </c>
      <c r="AC267" s="5">
        <f>[2]Output!B501</f>
        <v>0</v>
      </c>
      <c r="AD267" s="5">
        <f>[2]Output!C501</f>
        <v>0</v>
      </c>
      <c r="AE267" s="8">
        <f>[2]Output!D501</f>
        <v>0</v>
      </c>
      <c r="AF267" s="8">
        <f>[2]Output!E501</f>
        <v>0</v>
      </c>
      <c r="AG267" s="22">
        <f>AC267+AE267</f>
        <v>0</v>
      </c>
      <c r="AH267" s="22">
        <f>AD267+AF267</f>
        <v>0</v>
      </c>
      <c r="AI267" s="250">
        <f>AH267+AG267</f>
        <v>0</v>
      </c>
      <c r="AJ267" s="36" t="e">
        <f t="shared" ref="AJ267:AK291" si="130">AE267/(AC267+AE267)</f>
        <v>#DIV/0!</v>
      </c>
      <c r="AK267" s="36" t="e">
        <f t="shared" si="130"/>
        <v>#DIV/0!</v>
      </c>
      <c r="AL267" s="357">
        <f>[2]Output!Q501</f>
        <v>0</v>
      </c>
      <c r="AM267" s="357">
        <f>[2]Output!R501</f>
        <v>0</v>
      </c>
      <c r="AO267" s="5">
        <f>[5]Output!B501</f>
        <v>0</v>
      </c>
      <c r="AP267" s="5">
        <f>[5]Output!C501</f>
        <v>0</v>
      </c>
      <c r="AQ267" s="8">
        <f>[5]Output!D501</f>
        <v>0</v>
      </c>
      <c r="AR267" s="8">
        <f>[5]Output!E501</f>
        <v>0</v>
      </c>
      <c r="AS267" s="22">
        <f>AO267+AQ267</f>
        <v>0</v>
      </c>
      <c r="AT267" s="22">
        <f>AP267+AR267</f>
        <v>0</v>
      </c>
      <c r="AU267" s="250">
        <f>AT267+AS267</f>
        <v>0</v>
      </c>
      <c r="AV267" s="36" t="e">
        <f t="shared" ref="AV267:AW291" si="131">AQ267/(AO267+AQ267)</f>
        <v>#DIV/0!</v>
      </c>
      <c r="AW267" s="36" t="e">
        <f t="shared" si="131"/>
        <v>#DIV/0!</v>
      </c>
      <c r="AX267" s="357">
        <f>[5]Output!Q501</f>
        <v>0</v>
      </c>
      <c r="AY267" s="357">
        <f>[5]Output!R501</f>
        <v>0</v>
      </c>
      <c r="BE267" s="22"/>
      <c r="BF267" s="22"/>
      <c r="BG267" s="250"/>
      <c r="BH267" s="36"/>
      <c r="BI267" s="36"/>
    </row>
    <row r="268" spans="1:63" x14ac:dyDescent="0.25">
      <c r="A268" s="33">
        <v>2</v>
      </c>
      <c r="C268" s="5">
        <f>[3]Output!B502</f>
        <v>0</v>
      </c>
      <c r="D268" s="5">
        <f>[3]Output!C502</f>
        <v>0</v>
      </c>
      <c r="E268" s="8">
        <f>[3]Output!D502</f>
        <v>0</v>
      </c>
      <c r="F268" s="8">
        <f>[3]Output!E502</f>
        <v>0</v>
      </c>
      <c r="G268" s="22">
        <f t="shared" ref="G268:H290" si="132">C268+E268</f>
        <v>0</v>
      </c>
      <c r="H268" s="22">
        <f t="shared" si="132"/>
        <v>0</v>
      </c>
      <c r="I268" s="250">
        <f t="shared" ref="I268:I290" si="133">H268+G268</f>
        <v>0</v>
      </c>
      <c r="J268" s="36" t="e">
        <f t="shared" si="128"/>
        <v>#DIV/0!</v>
      </c>
      <c r="K268" s="36" t="e">
        <f t="shared" si="128"/>
        <v>#DIV/0!</v>
      </c>
      <c r="L268" s="357">
        <f>[3]Output!Q502</f>
        <v>0</v>
      </c>
      <c r="M268" s="357">
        <f>[3]Output!R502</f>
        <v>0</v>
      </c>
      <c r="O268" s="5">
        <f>[4]Output!B502</f>
        <v>0</v>
      </c>
      <c r="P268" s="5">
        <f>[4]Output!C502</f>
        <v>0</v>
      </c>
      <c r="Q268" s="8">
        <f>[4]Output!D502</f>
        <v>0</v>
      </c>
      <c r="R268" s="8">
        <f>[4]Output!E502</f>
        <v>0</v>
      </c>
      <c r="S268" s="22">
        <f t="shared" ref="S268:T290" si="134">O268+Q268</f>
        <v>0</v>
      </c>
      <c r="T268" s="22">
        <f t="shared" si="134"/>
        <v>0</v>
      </c>
      <c r="U268" s="250">
        <f t="shared" ref="U268:U290" si="135">T268+S268</f>
        <v>0</v>
      </c>
      <c r="V268" s="36" t="e">
        <f t="shared" si="129"/>
        <v>#DIV/0!</v>
      </c>
      <c r="W268" s="36" t="e">
        <f t="shared" si="129"/>
        <v>#DIV/0!</v>
      </c>
      <c r="X268" s="357">
        <f>[4]Output!Q502</f>
        <v>0</v>
      </c>
      <c r="Y268" s="357">
        <f>[4]Output!L502</f>
        <v>0</v>
      </c>
      <c r="AA268" s="33">
        <v>2</v>
      </c>
      <c r="AC268" s="5">
        <f>[2]Output!B502</f>
        <v>0</v>
      </c>
      <c r="AD268" s="5">
        <f>[2]Output!C502</f>
        <v>0</v>
      </c>
      <c r="AE268" s="8">
        <f>[2]Output!D502</f>
        <v>0</v>
      </c>
      <c r="AF268" s="8">
        <f>[2]Output!E502</f>
        <v>0</v>
      </c>
      <c r="AG268" s="22">
        <f t="shared" ref="AG268:AH290" si="136">AC268+AE268</f>
        <v>0</v>
      </c>
      <c r="AH268" s="22">
        <f t="shared" si="136"/>
        <v>0</v>
      </c>
      <c r="AI268" s="250">
        <f t="shared" ref="AI268:AI290" si="137">AH268+AG268</f>
        <v>0</v>
      </c>
      <c r="AJ268" s="36" t="e">
        <f t="shared" si="130"/>
        <v>#DIV/0!</v>
      </c>
      <c r="AK268" s="36" t="e">
        <f t="shared" si="130"/>
        <v>#DIV/0!</v>
      </c>
      <c r="AL268" s="357">
        <f>[2]Output!Q502</f>
        <v>0</v>
      </c>
      <c r="AM268" s="357">
        <f>[2]Output!R502</f>
        <v>0</v>
      </c>
      <c r="AO268" s="5">
        <f>[5]Output!B502</f>
        <v>0</v>
      </c>
      <c r="AP268" s="5">
        <f>[5]Output!C502</f>
        <v>0</v>
      </c>
      <c r="AQ268" s="8">
        <f>[5]Output!D502</f>
        <v>0</v>
      </c>
      <c r="AR268" s="8">
        <f>[5]Output!E502</f>
        <v>0</v>
      </c>
      <c r="AS268" s="22">
        <f t="shared" ref="AS268:AT290" si="138">AO268+AQ268</f>
        <v>0</v>
      </c>
      <c r="AT268" s="22">
        <f t="shared" si="138"/>
        <v>0</v>
      </c>
      <c r="AU268" s="250">
        <f t="shared" ref="AU268:AU290" si="139">AT268+AS268</f>
        <v>0</v>
      </c>
      <c r="AV268" s="36" t="e">
        <f t="shared" si="131"/>
        <v>#DIV/0!</v>
      </c>
      <c r="AW268" s="36" t="e">
        <f t="shared" si="131"/>
        <v>#DIV/0!</v>
      </c>
      <c r="AX268" s="357">
        <f>[5]Output!Q502</f>
        <v>0</v>
      </c>
      <c r="AY268" s="357">
        <f>[5]Output!R502</f>
        <v>0</v>
      </c>
      <c r="BE268" s="22"/>
      <c r="BF268" s="22"/>
      <c r="BG268" s="250"/>
      <c r="BH268" s="36"/>
      <c r="BI268" s="36"/>
    </row>
    <row r="269" spans="1:63" x14ac:dyDescent="0.25">
      <c r="A269" s="33">
        <v>3</v>
      </c>
      <c r="C269" s="5">
        <f>[3]Output!B503</f>
        <v>0</v>
      </c>
      <c r="D269" s="5">
        <f>[3]Output!C503</f>
        <v>0</v>
      </c>
      <c r="E269" s="8">
        <f>[3]Output!D503</f>
        <v>0</v>
      </c>
      <c r="F269" s="8">
        <f>[3]Output!E503</f>
        <v>0</v>
      </c>
      <c r="G269" s="22">
        <f t="shared" si="132"/>
        <v>0</v>
      </c>
      <c r="H269" s="22">
        <f t="shared" si="132"/>
        <v>0</v>
      </c>
      <c r="I269" s="250">
        <f t="shared" si="133"/>
        <v>0</v>
      </c>
      <c r="J269" s="36" t="e">
        <f t="shared" si="128"/>
        <v>#DIV/0!</v>
      </c>
      <c r="K269" s="36" t="e">
        <f t="shared" si="128"/>
        <v>#DIV/0!</v>
      </c>
      <c r="L269" s="357">
        <f>[3]Output!Q503</f>
        <v>0</v>
      </c>
      <c r="M269" s="357">
        <f>[3]Output!R503</f>
        <v>0</v>
      </c>
      <c r="O269" s="5">
        <f>[4]Output!B503</f>
        <v>0</v>
      </c>
      <c r="P269" s="5">
        <f>[4]Output!C503</f>
        <v>0</v>
      </c>
      <c r="Q269" s="8">
        <f>[4]Output!D503</f>
        <v>0</v>
      </c>
      <c r="R269" s="8">
        <f>[4]Output!E503</f>
        <v>0</v>
      </c>
      <c r="S269" s="22">
        <f t="shared" si="134"/>
        <v>0</v>
      </c>
      <c r="T269" s="22">
        <f t="shared" si="134"/>
        <v>0</v>
      </c>
      <c r="U269" s="250">
        <f t="shared" si="135"/>
        <v>0</v>
      </c>
      <c r="V269" s="36" t="e">
        <f t="shared" si="129"/>
        <v>#DIV/0!</v>
      </c>
      <c r="W269" s="36" t="e">
        <f t="shared" si="129"/>
        <v>#DIV/0!</v>
      </c>
      <c r="X269" s="357">
        <f>[4]Output!Q503</f>
        <v>0</v>
      </c>
      <c r="Y269" s="357">
        <f>[4]Output!L503</f>
        <v>0</v>
      </c>
      <c r="AA269" s="33">
        <v>3</v>
      </c>
      <c r="AC269" s="5">
        <f>[2]Output!B503</f>
        <v>0</v>
      </c>
      <c r="AD269" s="5">
        <f>[2]Output!C503</f>
        <v>0</v>
      </c>
      <c r="AE269" s="8">
        <f>[2]Output!D503</f>
        <v>0</v>
      </c>
      <c r="AF269" s="8">
        <f>[2]Output!E503</f>
        <v>0</v>
      </c>
      <c r="AG269" s="22">
        <f t="shared" si="136"/>
        <v>0</v>
      </c>
      <c r="AH269" s="22">
        <f t="shared" si="136"/>
        <v>0</v>
      </c>
      <c r="AI269" s="250">
        <f t="shared" si="137"/>
        <v>0</v>
      </c>
      <c r="AJ269" s="36" t="e">
        <f t="shared" si="130"/>
        <v>#DIV/0!</v>
      </c>
      <c r="AK269" s="36" t="e">
        <f t="shared" si="130"/>
        <v>#DIV/0!</v>
      </c>
      <c r="AL269" s="357">
        <f>[2]Output!Q503</f>
        <v>0</v>
      </c>
      <c r="AM269" s="357">
        <f>[2]Output!R503</f>
        <v>0</v>
      </c>
      <c r="AO269" s="5">
        <f>[5]Output!B503</f>
        <v>0</v>
      </c>
      <c r="AP269" s="5">
        <f>[5]Output!C503</f>
        <v>0</v>
      </c>
      <c r="AQ269" s="8">
        <f>[5]Output!D503</f>
        <v>0</v>
      </c>
      <c r="AR269" s="8">
        <f>[5]Output!E503</f>
        <v>0</v>
      </c>
      <c r="AS269" s="22">
        <f t="shared" si="138"/>
        <v>0</v>
      </c>
      <c r="AT269" s="22">
        <f t="shared" si="138"/>
        <v>0</v>
      </c>
      <c r="AU269" s="250">
        <f t="shared" si="139"/>
        <v>0</v>
      </c>
      <c r="AV269" s="36" t="e">
        <f t="shared" si="131"/>
        <v>#DIV/0!</v>
      </c>
      <c r="AW269" s="36" t="e">
        <f t="shared" si="131"/>
        <v>#DIV/0!</v>
      </c>
      <c r="AX269" s="357">
        <f>[5]Output!Q503</f>
        <v>0</v>
      </c>
      <c r="AY269" s="357">
        <f>[5]Output!R503</f>
        <v>0</v>
      </c>
      <c r="BE269" s="22"/>
      <c r="BF269" s="22"/>
      <c r="BG269" s="250"/>
      <c r="BH269" s="36"/>
      <c r="BI269" s="36"/>
    </row>
    <row r="270" spans="1:63" x14ac:dyDescent="0.25">
      <c r="A270" s="33">
        <v>4</v>
      </c>
      <c r="C270" s="5">
        <f>[3]Output!B504</f>
        <v>0</v>
      </c>
      <c r="D270" s="5">
        <f>[3]Output!C504</f>
        <v>0</v>
      </c>
      <c r="E270" s="8">
        <f>[3]Output!D504</f>
        <v>0</v>
      </c>
      <c r="F270" s="8">
        <f>[3]Output!E504</f>
        <v>0</v>
      </c>
      <c r="G270" s="22">
        <f t="shared" si="132"/>
        <v>0</v>
      </c>
      <c r="H270" s="22">
        <f t="shared" si="132"/>
        <v>0</v>
      </c>
      <c r="I270" s="250">
        <f t="shared" si="133"/>
        <v>0</v>
      </c>
      <c r="J270" s="36" t="e">
        <f t="shared" si="128"/>
        <v>#DIV/0!</v>
      </c>
      <c r="K270" s="36" t="e">
        <f t="shared" si="128"/>
        <v>#DIV/0!</v>
      </c>
      <c r="L270" s="357">
        <f>[3]Output!Q504</f>
        <v>0</v>
      </c>
      <c r="M270" s="357">
        <f>[3]Output!R504</f>
        <v>0</v>
      </c>
      <c r="O270" s="5">
        <f>[4]Output!B504</f>
        <v>0</v>
      </c>
      <c r="P270" s="5">
        <f>[4]Output!C504</f>
        <v>0</v>
      </c>
      <c r="Q270" s="8">
        <f>[4]Output!D504</f>
        <v>0</v>
      </c>
      <c r="R270" s="8">
        <f>[4]Output!E504</f>
        <v>0</v>
      </c>
      <c r="S270" s="22">
        <f t="shared" si="134"/>
        <v>0</v>
      </c>
      <c r="T270" s="22">
        <f t="shared" si="134"/>
        <v>0</v>
      </c>
      <c r="U270" s="250">
        <f t="shared" si="135"/>
        <v>0</v>
      </c>
      <c r="V270" s="36" t="e">
        <f t="shared" si="129"/>
        <v>#DIV/0!</v>
      </c>
      <c r="W270" s="36" t="e">
        <f t="shared" si="129"/>
        <v>#DIV/0!</v>
      </c>
      <c r="X270" s="357">
        <f>[4]Output!Q504</f>
        <v>0</v>
      </c>
      <c r="Y270" s="357">
        <f>[4]Output!L504</f>
        <v>0</v>
      </c>
      <c r="AA270" s="33">
        <v>4</v>
      </c>
      <c r="AC270" s="5">
        <f>[2]Output!B504</f>
        <v>0</v>
      </c>
      <c r="AD270" s="5">
        <f>[2]Output!C504</f>
        <v>0</v>
      </c>
      <c r="AE270" s="8">
        <f>[2]Output!D504</f>
        <v>0</v>
      </c>
      <c r="AF270" s="8">
        <f>[2]Output!E504</f>
        <v>0</v>
      </c>
      <c r="AG270" s="22">
        <f t="shared" si="136"/>
        <v>0</v>
      </c>
      <c r="AH270" s="22">
        <f t="shared" si="136"/>
        <v>0</v>
      </c>
      <c r="AI270" s="250">
        <f t="shared" si="137"/>
        <v>0</v>
      </c>
      <c r="AJ270" s="36" t="e">
        <f t="shared" si="130"/>
        <v>#DIV/0!</v>
      </c>
      <c r="AK270" s="36" t="e">
        <f t="shared" si="130"/>
        <v>#DIV/0!</v>
      </c>
      <c r="AL270" s="357">
        <f>[2]Output!Q504</f>
        <v>0</v>
      </c>
      <c r="AM270" s="357">
        <f>[2]Output!R504</f>
        <v>0</v>
      </c>
      <c r="AO270" s="5">
        <f>[5]Output!B504</f>
        <v>0</v>
      </c>
      <c r="AP270" s="5">
        <f>[5]Output!C504</f>
        <v>0</v>
      </c>
      <c r="AQ270" s="8">
        <f>[5]Output!D504</f>
        <v>0</v>
      </c>
      <c r="AR270" s="8">
        <f>[5]Output!E504</f>
        <v>0</v>
      </c>
      <c r="AS270" s="22">
        <f t="shared" si="138"/>
        <v>0</v>
      </c>
      <c r="AT270" s="22">
        <f t="shared" si="138"/>
        <v>0</v>
      </c>
      <c r="AU270" s="250">
        <f t="shared" si="139"/>
        <v>0</v>
      </c>
      <c r="AV270" s="36" t="e">
        <f t="shared" si="131"/>
        <v>#DIV/0!</v>
      </c>
      <c r="AW270" s="36" t="e">
        <f t="shared" si="131"/>
        <v>#DIV/0!</v>
      </c>
      <c r="AX270" s="357">
        <f>[5]Output!Q504</f>
        <v>0</v>
      </c>
      <c r="AY270" s="357">
        <f>[5]Output!R504</f>
        <v>0</v>
      </c>
      <c r="BE270" s="22"/>
      <c r="BF270" s="22"/>
      <c r="BG270" s="250"/>
      <c r="BH270" s="36"/>
      <c r="BI270" s="36"/>
    </row>
    <row r="271" spans="1:63" x14ac:dyDescent="0.25">
      <c r="A271" s="33">
        <v>5</v>
      </c>
      <c r="C271" s="5">
        <f>[3]Output!B505</f>
        <v>0</v>
      </c>
      <c r="D271" s="5">
        <f>[3]Output!C505</f>
        <v>0</v>
      </c>
      <c r="E271" s="8">
        <f>[3]Output!D505</f>
        <v>0</v>
      </c>
      <c r="F271" s="8">
        <f>[3]Output!E505</f>
        <v>0</v>
      </c>
      <c r="G271" s="22">
        <f t="shared" si="132"/>
        <v>0</v>
      </c>
      <c r="H271" s="22">
        <f t="shared" si="132"/>
        <v>0</v>
      </c>
      <c r="I271" s="250">
        <f t="shared" si="133"/>
        <v>0</v>
      </c>
      <c r="J271" s="36" t="e">
        <f t="shared" si="128"/>
        <v>#DIV/0!</v>
      </c>
      <c r="K271" s="36" t="e">
        <f t="shared" si="128"/>
        <v>#DIV/0!</v>
      </c>
      <c r="L271" s="357">
        <f>[3]Output!Q505</f>
        <v>0</v>
      </c>
      <c r="M271" s="357">
        <f>[3]Output!R505</f>
        <v>0</v>
      </c>
      <c r="O271" s="5">
        <f>[4]Output!B505</f>
        <v>0</v>
      </c>
      <c r="P271" s="5">
        <f>[4]Output!C505</f>
        <v>0</v>
      </c>
      <c r="Q271" s="8">
        <f>[4]Output!D505</f>
        <v>0</v>
      </c>
      <c r="R271" s="8">
        <f>[4]Output!E505</f>
        <v>0</v>
      </c>
      <c r="S271" s="22">
        <f t="shared" si="134"/>
        <v>0</v>
      </c>
      <c r="T271" s="22">
        <f t="shared" si="134"/>
        <v>0</v>
      </c>
      <c r="U271" s="250">
        <f t="shared" si="135"/>
        <v>0</v>
      </c>
      <c r="V271" s="36" t="e">
        <f t="shared" si="129"/>
        <v>#DIV/0!</v>
      </c>
      <c r="W271" s="36" t="e">
        <f t="shared" si="129"/>
        <v>#DIV/0!</v>
      </c>
      <c r="X271" s="357">
        <f>[4]Output!Q505</f>
        <v>0</v>
      </c>
      <c r="Y271" s="357">
        <f>[4]Output!L505</f>
        <v>0</v>
      </c>
      <c r="AA271" s="33">
        <v>5</v>
      </c>
      <c r="AC271" s="5">
        <f>[2]Output!B505</f>
        <v>0</v>
      </c>
      <c r="AD271" s="5">
        <f>[2]Output!C505</f>
        <v>0</v>
      </c>
      <c r="AE271" s="8">
        <f>[2]Output!D505</f>
        <v>0</v>
      </c>
      <c r="AF271" s="8">
        <f>[2]Output!E505</f>
        <v>0</v>
      </c>
      <c r="AG271" s="22">
        <f t="shared" si="136"/>
        <v>0</v>
      </c>
      <c r="AH271" s="22">
        <f t="shared" si="136"/>
        <v>0</v>
      </c>
      <c r="AI271" s="250">
        <f t="shared" si="137"/>
        <v>0</v>
      </c>
      <c r="AJ271" s="36" t="e">
        <f t="shared" si="130"/>
        <v>#DIV/0!</v>
      </c>
      <c r="AK271" s="36" t="e">
        <f t="shared" si="130"/>
        <v>#DIV/0!</v>
      </c>
      <c r="AL271" s="357">
        <f>[2]Output!Q505</f>
        <v>0</v>
      </c>
      <c r="AM271" s="357">
        <f>[2]Output!R505</f>
        <v>0</v>
      </c>
      <c r="AO271" s="5">
        <f>[5]Output!B505</f>
        <v>0</v>
      </c>
      <c r="AP271" s="5">
        <f>[5]Output!C505</f>
        <v>0</v>
      </c>
      <c r="AQ271" s="8">
        <f>[5]Output!D505</f>
        <v>0</v>
      </c>
      <c r="AR271" s="8">
        <f>[5]Output!E505</f>
        <v>0</v>
      </c>
      <c r="AS271" s="22">
        <f t="shared" si="138"/>
        <v>0</v>
      </c>
      <c r="AT271" s="22">
        <f t="shared" si="138"/>
        <v>0</v>
      </c>
      <c r="AU271" s="250">
        <f t="shared" si="139"/>
        <v>0</v>
      </c>
      <c r="AV271" s="36" t="e">
        <f t="shared" si="131"/>
        <v>#DIV/0!</v>
      </c>
      <c r="AW271" s="36" t="e">
        <f t="shared" si="131"/>
        <v>#DIV/0!</v>
      </c>
      <c r="AX271" s="357">
        <f>[5]Output!Q505</f>
        <v>0</v>
      </c>
      <c r="AY271" s="357">
        <f>[5]Output!R505</f>
        <v>0</v>
      </c>
      <c r="BE271" s="22"/>
      <c r="BF271" s="22"/>
      <c r="BG271" s="250"/>
      <c r="BH271" s="36"/>
      <c r="BI271" s="36"/>
    </row>
    <row r="272" spans="1:63" x14ac:dyDescent="0.25">
      <c r="A272" s="33">
        <v>6</v>
      </c>
      <c r="C272" s="5">
        <f>[3]Output!B506</f>
        <v>0</v>
      </c>
      <c r="D272" s="5">
        <f>[3]Output!C506</f>
        <v>0</v>
      </c>
      <c r="E272" s="8">
        <f>[3]Output!D506</f>
        <v>0</v>
      </c>
      <c r="F272" s="8">
        <f>[3]Output!E506</f>
        <v>0</v>
      </c>
      <c r="G272" s="22">
        <f t="shared" si="132"/>
        <v>0</v>
      </c>
      <c r="H272" s="22">
        <f t="shared" si="132"/>
        <v>0</v>
      </c>
      <c r="I272" s="250">
        <f t="shared" si="133"/>
        <v>0</v>
      </c>
      <c r="J272" s="36" t="e">
        <f t="shared" si="128"/>
        <v>#DIV/0!</v>
      </c>
      <c r="K272" s="36" t="e">
        <f t="shared" si="128"/>
        <v>#DIV/0!</v>
      </c>
      <c r="L272" s="357">
        <f>[3]Output!Q506</f>
        <v>0</v>
      </c>
      <c r="M272" s="357">
        <f>[3]Output!R506</f>
        <v>0</v>
      </c>
      <c r="O272" s="5">
        <f>[4]Output!B506</f>
        <v>0</v>
      </c>
      <c r="P272" s="5">
        <f>[4]Output!C506</f>
        <v>0</v>
      </c>
      <c r="Q272" s="8">
        <f>[4]Output!D506</f>
        <v>0</v>
      </c>
      <c r="R272" s="8">
        <f>[4]Output!E506</f>
        <v>0</v>
      </c>
      <c r="S272" s="22">
        <f t="shared" si="134"/>
        <v>0</v>
      </c>
      <c r="T272" s="22">
        <f t="shared" si="134"/>
        <v>0</v>
      </c>
      <c r="U272" s="250">
        <f t="shared" si="135"/>
        <v>0</v>
      </c>
      <c r="V272" s="36" t="e">
        <f t="shared" si="129"/>
        <v>#DIV/0!</v>
      </c>
      <c r="W272" s="36" t="e">
        <f t="shared" si="129"/>
        <v>#DIV/0!</v>
      </c>
      <c r="X272" s="357">
        <f>[4]Output!Q506</f>
        <v>0</v>
      </c>
      <c r="Y272" s="357">
        <f>[4]Output!L506</f>
        <v>0</v>
      </c>
      <c r="AA272" s="33">
        <v>6</v>
      </c>
      <c r="AC272" s="5">
        <f>[2]Output!B506</f>
        <v>0</v>
      </c>
      <c r="AD272" s="5">
        <f>[2]Output!C506</f>
        <v>0</v>
      </c>
      <c r="AE272" s="8">
        <f>[2]Output!D506</f>
        <v>0</v>
      </c>
      <c r="AF272" s="8">
        <f>[2]Output!E506</f>
        <v>0</v>
      </c>
      <c r="AG272" s="22">
        <f t="shared" si="136"/>
        <v>0</v>
      </c>
      <c r="AH272" s="22">
        <f t="shared" si="136"/>
        <v>0</v>
      </c>
      <c r="AI272" s="250">
        <f t="shared" si="137"/>
        <v>0</v>
      </c>
      <c r="AJ272" s="36" t="e">
        <f t="shared" si="130"/>
        <v>#DIV/0!</v>
      </c>
      <c r="AK272" s="36" t="e">
        <f t="shared" si="130"/>
        <v>#DIV/0!</v>
      </c>
      <c r="AL272" s="357">
        <f>[2]Output!Q506</f>
        <v>0</v>
      </c>
      <c r="AM272" s="357">
        <f>[2]Output!R506</f>
        <v>0</v>
      </c>
      <c r="AO272" s="5">
        <f>[5]Output!B506</f>
        <v>0</v>
      </c>
      <c r="AP272" s="5">
        <f>[5]Output!C506</f>
        <v>0</v>
      </c>
      <c r="AQ272" s="8">
        <f>[5]Output!D506</f>
        <v>0</v>
      </c>
      <c r="AR272" s="8">
        <f>[5]Output!E506</f>
        <v>0</v>
      </c>
      <c r="AS272" s="22">
        <f t="shared" si="138"/>
        <v>0</v>
      </c>
      <c r="AT272" s="22">
        <f t="shared" si="138"/>
        <v>0</v>
      </c>
      <c r="AU272" s="250">
        <f t="shared" si="139"/>
        <v>0</v>
      </c>
      <c r="AV272" s="36" t="e">
        <f t="shared" si="131"/>
        <v>#DIV/0!</v>
      </c>
      <c r="AW272" s="36" t="e">
        <f t="shared" si="131"/>
        <v>#DIV/0!</v>
      </c>
      <c r="AX272" s="357">
        <f>[5]Output!Q506</f>
        <v>0</v>
      </c>
      <c r="AY272" s="357">
        <f>[5]Output!R506</f>
        <v>0</v>
      </c>
      <c r="BE272" s="22"/>
      <c r="BF272" s="22"/>
      <c r="BG272" s="250"/>
      <c r="BH272" s="36"/>
      <c r="BI272" s="36"/>
    </row>
    <row r="273" spans="1:63" x14ac:dyDescent="0.25">
      <c r="A273" s="33">
        <v>7</v>
      </c>
      <c r="C273" s="5">
        <f>[3]Output!B507</f>
        <v>0</v>
      </c>
      <c r="D273" s="5">
        <f>[3]Output!C507</f>
        <v>0</v>
      </c>
      <c r="E273" s="8">
        <f>[3]Output!D507</f>
        <v>0</v>
      </c>
      <c r="F273" s="8">
        <f>[3]Output!E507</f>
        <v>0</v>
      </c>
      <c r="G273" s="22">
        <f t="shared" si="132"/>
        <v>0</v>
      </c>
      <c r="H273" s="22">
        <f t="shared" si="132"/>
        <v>0</v>
      </c>
      <c r="I273" s="250">
        <f t="shared" si="133"/>
        <v>0</v>
      </c>
      <c r="J273" s="36" t="e">
        <f t="shared" si="128"/>
        <v>#DIV/0!</v>
      </c>
      <c r="K273" s="36" t="e">
        <f t="shared" si="128"/>
        <v>#DIV/0!</v>
      </c>
      <c r="L273" s="357">
        <f>[3]Output!Q507</f>
        <v>0</v>
      </c>
      <c r="M273" s="357">
        <f>[3]Output!R507</f>
        <v>0</v>
      </c>
      <c r="O273" s="5">
        <f>[4]Output!B507</f>
        <v>0</v>
      </c>
      <c r="P273" s="5">
        <f>[4]Output!C507</f>
        <v>0</v>
      </c>
      <c r="Q273" s="8">
        <f>[4]Output!D507</f>
        <v>0</v>
      </c>
      <c r="R273" s="8">
        <f>[4]Output!E507</f>
        <v>0</v>
      </c>
      <c r="S273" s="22">
        <f t="shared" si="134"/>
        <v>0</v>
      </c>
      <c r="T273" s="22">
        <f t="shared" si="134"/>
        <v>0</v>
      </c>
      <c r="U273" s="250">
        <f t="shared" si="135"/>
        <v>0</v>
      </c>
      <c r="V273" s="36" t="e">
        <f t="shared" si="129"/>
        <v>#DIV/0!</v>
      </c>
      <c r="W273" s="36" t="e">
        <f t="shared" si="129"/>
        <v>#DIV/0!</v>
      </c>
      <c r="X273" s="357">
        <f>[4]Output!Q507</f>
        <v>0</v>
      </c>
      <c r="Y273" s="357">
        <f>[4]Output!L507</f>
        <v>0</v>
      </c>
      <c r="AA273" s="33">
        <v>7</v>
      </c>
      <c r="AC273" s="5">
        <f>[2]Output!B507</f>
        <v>0</v>
      </c>
      <c r="AD273" s="5">
        <f>[2]Output!C507</f>
        <v>0</v>
      </c>
      <c r="AE273" s="8">
        <f>[2]Output!D507</f>
        <v>0</v>
      </c>
      <c r="AF273" s="8">
        <f>[2]Output!E507</f>
        <v>0</v>
      </c>
      <c r="AG273" s="22">
        <f t="shared" si="136"/>
        <v>0</v>
      </c>
      <c r="AH273" s="22">
        <f t="shared" si="136"/>
        <v>0</v>
      </c>
      <c r="AI273" s="250">
        <f t="shared" si="137"/>
        <v>0</v>
      </c>
      <c r="AJ273" s="36" t="e">
        <f t="shared" si="130"/>
        <v>#DIV/0!</v>
      </c>
      <c r="AK273" s="36" t="e">
        <f t="shared" si="130"/>
        <v>#DIV/0!</v>
      </c>
      <c r="AL273" s="357">
        <f>[2]Output!Q507</f>
        <v>0</v>
      </c>
      <c r="AM273" s="357">
        <f>[2]Output!R507</f>
        <v>0</v>
      </c>
      <c r="AO273" s="5">
        <f>[5]Output!B507</f>
        <v>0</v>
      </c>
      <c r="AP273" s="5">
        <f>[5]Output!C507</f>
        <v>0</v>
      </c>
      <c r="AQ273" s="8">
        <f>[5]Output!D507</f>
        <v>0</v>
      </c>
      <c r="AR273" s="8">
        <f>[5]Output!E507</f>
        <v>0</v>
      </c>
      <c r="AS273" s="22">
        <f t="shared" si="138"/>
        <v>0</v>
      </c>
      <c r="AT273" s="22">
        <f t="shared" si="138"/>
        <v>0</v>
      </c>
      <c r="AU273" s="250">
        <f t="shared" si="139"/>
        <v>0</v>
      </c>
      <c r="AV273" s="36" t="e">
        <f t="shared" si="131"/>
        <v>#DIV/0!</v>
      </c>
      <c r="AW273" s="36" t="e">
        <f t="shared" si="131"/>
        <v>#DIV/0!</v>
      </c>
      <c r="AX273" s="357">
        <f>[5]Output!Q507</f>
        <v>0</v>
      </c>
      <c r="AY273" s="357">
        <f>[5]Output!R507</f>
        <v>0</v>
      </c>
      <c r="BE273" s="22"/>
      <c r="BF273" s="22"/>
      <c r="BG273" s="250"/>
      <c r="BH273" s="36"/>
      <c r="BI273" s="36"/>
    </row>
    <row r="274" spans="1:63" x14ac:dyDescent="0.25">
      <c r="A274" s="34">
        <v>8</v>
      </c>
      <c r="C274" s="19">
        <f>[3]Output!B508</f>
        <v>0</v>
      </c>
      <c r="D274" s="19">
        <f>[3]Output!C508</f>
        <v>0</v>
      </c>
      <c r="E274" s="20">
        <f>[3]Output!D508</f>
        <v>0</v>
      </c>
      <c r="F274" s="20">
        <f>[3]Output!E508</f>
        <v>0</v>
      </c>
      <c r="G274" s="23">
        <f t="shared" si="132"/>
        <v>0</v>
      </c>
      <c r="H274" s="23">
        <f t="shared" si="132"/>
        <v>0</v>
      </c>
      <c r="I274" s="251">
        <f t="shared" si="133"/>
        <v>0</v>
      </c>
      <c r="J274" s="37" t="e">
        <f t="shared" si="128"/>
        <v>#DIV/0!</v>
      </c>
      <c r="K274" s="37" t="e">
        <f t="shared" si="128"/>
        <v>#DIV/0!</v>
      </c>
      <c r="L274" s="361">
        <f>[3]Output!Q508</f>
        <v>0</v>
      </c>
      <c r="M274" s="361">
        <f>[3]Output!R508</f>
        <v>0</v>
      </c>
      <c r="O274" s="19">
        <f>[4]Output!B508</f>
        <v>0</v>
      </c>
      <c r="P274" s="19">
        <f>[4]Output!C508</f>
        <v>0</v>
      </c>
      <c r="Q274" s="20">
        <f>[4]Output!D508</f>
        <v>0</v>
      </c>
      <c r="R274" s="20">
        <f>[4]Output!E508</f>
        <v>0</v>
      </c>
      <c r="S274" s="23">
        <f t="shared" si="134"/>
        <v>0</v>
      </c>
      <c r="T274" s="23">
        <f t="shared" si="134"/>
        <v>0</v>
      </c>
      <c r="U274" s="251">
        <f t="shared" si="135"/>
        <v>0</v>
      </c>
      <c r="V274" s="37" t="e">
        <f t="shared" si="129"/>
        <v>#DIV/0!</v>
      </c>
      <c r="W274" s="37" t="e">
        <f t="shared" si="129"/>
        <v>#DIV/0!</v>
      </c>
      <c r="X274" s="361">
        <f>[4]Output!Q508</f>
        <v>0</v>
      </c>
      <c r="Y274" s="361">
        <f>[4]Output!L508</f>
        <v>0</v>
      </c>
      <c r="AA274" s="34">
        <v>8</v>
      </c>
      <c r="AC274" s="19">
        <f>[2]Output!B508</f>
        <v>0</v>
      </c>
      <c r="AD274" s="19">
        <f>[2]Output!C508</f>
        <v>0</v>
      </c>
      <c r="AE274" s="20">
        <f>[2]Output!D508</f>
        <v>0</v>
      </c>
      <c r="AF274" s="20">
        <f>[2]Output!E508</f>
        <v>0</v>
      </c>
      <c r="AG274" s="23">
        <f t="shared" si="136"/>
        <v>0</v>
      </c>
      <c r="AH274" s="23">
        <f t="shared" si="136"/>
        <v>0</v>
      </c>
      <c r="AI274" s="251">
        <f t="shared" si="137"/>
        <v>0</v>
      </c>
      <c r="AJ274" s="37" t="e">
        <f t="shared" si="130"/>
        <v>#DIV/0!</v>
      </c>
      <c r="AK274" s="37" t="e">
        <f t="shared" si="130"/>
        <v>#DIV/0!</v>
      </c>
      <c r="AL274" s="361">
        <f>[2]Output!Q508</f>
        <v>0</v>
      </c>
      <c r="AM274" s="361">
        <f>[2]Output!R508</f>
        <v>0</v>
      </c>
      <c r="AO274" s="19">
        <f>[5]Output!B508</f>
        <v>0</v>
      </c>
      <c r="AP274" s="19">
        <f>[5]Output!C508</f>
        <v>0</v>
      </c>
      <c r="AQ274" s="20">
        <f>[5]Output!D508</f>
        <v>0</v>
      </c>
      <c r="AR274" s="20">
        <f>[5]Output!E508</f>
        <v>0</v>
      </c>
      <c r="AS274" s="23">
        <f t="shared" si="138"/>
        <v>0</v>
      </c>
      <c r="AT274" s="23">
        <f t="shared" si="138"/>
        <v>0</v>
      </c>
      <c r="AU274" s="251">
        <f t="shared" si="139"/>
        <v>0</v>
      </c>
      <c r="AV274" s="37" t="e">
        <f t="shared" si="131"/>
        <v>#DIV/0!</v>
      </c>
      <c r="AW274" s="37" t="e">
        <f t="shared" si="131"/>
        <v>#DIV/0!</v>
      </c>
      <c r="AX274" s="361">
        <f>[5]Output!Q508</f>
        <v>0</v>
      </c>
      <c r="AY274" s="361">
        <f>[5]Output!R508</f>
        <v>0</v>
      </c>
      <c r="BA274" s="19"/>
      <c r="BB274" s="19"/>
      <c r="BC274" s="20"/>
      <c r="BD274" s="20"/>
      <c r="BE274" s="23"/>
      <c r="BF274" s="23"/>
      <c r="BG274" s="251"/>
      <c r="BH274" s="37"/>
      <c r="BI274" s="37"/>
      <c r="BJ274" s="21"/>
      <c r="BK274" s="21"/>
    </row>
    <row r="275" spans="1:63" x14ac:dyDescent="0.25">
      <c r="A275" s="34">
        <v>9</v>
      </c>
      <c r="C275" s="19">
        <f>[3]Output!B509</f>
        <v>0</v>
      </c>
      <c r="D275" s="19">
        <f>[3]Output!C509</f>
        <v>0</v>
      </c>
      <c r="E275" s="20">
        <f>[3]Output!D509</f>
        <v>0</v>
      </c>
      <c r="F275" s="20">
        <f>[3]Output!E509</f>
        <v>0</v>
      </c>
      <c r="G275" s="23">
        <f t="shared" si="132"/>
        <v>0</v>
      </c>
      <c r="H275" s="23">
        <f t="shared" si="132"/>
        <v>0</v>
      </c>
      <c r="I275" s="251">
        <f t="shared" si="133"/>
        <v>0</v>
      </c>
      <c r="J275" s="37" t="e">
        <f t="shared" si="128"/>
        <v>#DIV/0!</v>
      </c>
      <c r="K275" s="37" t="e">
        <f t="shared" si="128"/>
        <v>#DIV/0!</v>
      </c>
      <c r="L275" s="361">
        <f>[3]Output!Q509</f>
        <v>0</v>
      </c>
      <c r="M275" s="361">
        <f>[3]Output!R509</f>
        <v>0</v>
      </c>
      <c r="O275" s="19">
        <f>[4]Output!B509</f>
        <v>0</v>
      </c>
      <c r="P275" s="19">
        <f>[4]Output!C509</f>
        <v>0</v>
      </c>
      <c r="Q275" s="20">
        <f>[4]Output!D509</f>
        <v>0</v>
      </c>
      <c r="R275" s="20">
        <f>[4]Output!E509</f>
        <v>0</v>
      </c>
      <c r="S275" s="23">
        <f t="shared" si="134"/>
        <v>0</v>
      </c>
      <c r="T275" s="23">
        <f t="shared" si="134"/>
        <v>0</v>
      </c>
      <c r="U275" s="251">
        <f t="shared" si="135"/>
        <v>0</v>
      </c>
      <c r="V275" s="37" t="e">
        <f t="shared" si="129"/>
        <v>#DIV/0!</v>
      </c>
      <c r="W275" s="37" t="e">
        <f t="shared" si="129"/>
        <v>#DIV/0!</v>
      </c>
      <c r="X275" s="361">
        <f>[4]Output!Q509</f>
        <v>0</v>
      </c>
      <c r="Y275" s="361">
        <f>[4]Output!L509</f>
        <v>0</v>
      </c>
      <c r="AA275" s="34">
        <v>9</v>
      </c>
      <c r="AC275" s="19">
        <f>[2]Output!B509</f>
        <v>0</v>
      </c>
      <c r="AD275" s="19">
        <f>[2]Output!C509</f>
        <v>0</v>
      </c>
      <c r="AE275" s="20">
        <f>[2]Output!D509</f>
        <v>0</v>
      </c>
      <c r="AF275" s="20">
        <f>[2]Output!E509</f>
        <v>0</v>
      </c>
      <c r="AG275" s="23">
        <f t="shared" si="136"/>
        <v>0</v>
      </c>
      <c r="AH275" s="23">
        <f t="shared" si="136"/>
        <v>0</v>
      </c>
      <c r="AI275" s="251">
        <f t="shared" si="137"/>
        <v>0</v>
      </c>
      <c r="AJ275" s="37" t="e">
        <f t="shared" si="130"/>
        <v>#DIV/0!</v>
      </c>
      <c r="AK275" s="37" t="e">
        <f t="shared" si="130"/>
        <v>#DIV/0!</v>
      </c>
      <c r="AL275" s="361">
        <f>[2]Output!Q509</f>
        <v>0</v>
      </c>
      <c r="AM275" s="361">
        <f>[2]Output!R509</f>
        <v>0</v>
      </c>
      <c r="AO275" s="19">
        <f>[5]Output!B509</f>
        <v>0</v>
      </c>
      <c r="AP275" s="19">
        <f>[5]Output!C509</f>
        <v>0</v>
      </c>
      <c r="AQ275" s="20">
        <f>[5]Output!D509</f>
        <v>0</v>
      </c>
      <c r="AR275" s="20">
        <f>[5]Output!E509</f>
        <v>0</v>
      </c>
      <c r="AS275" s="23">
        <f t="shared" si="138"/>
        <v>0</v>
      </c>
      <c r="AT275" s="23">
        <f t="shared" si="138"/>
        <v>0</v>
      </c>
      <c r="AU275" s="251">
        <f t="shared" si="139"/>
        <v>0</v>
      </c>
      <c r="AV275" s="37" t="e">
        <f t="shared" si="131"/>
        <v>#DIV/0!</v>
      </c>
      <c r="AW275" s="37" t="e">
        <f t="shared" si="131"/>
        <v>#DIV/0!</v>
      </c>
      <c r="AX275" s="361">
        <f>[5]Output!Q509</f>
        <v>0</v>
      </c>
      <c r="AY275" s="361">
        <f>[5]Output!R509</f>
        <v>0</v>
      </c>
      <c r="BA275" s="19"/>
      <c r="BB275" s="19"/>
      <c r="BC275" s="20"/>
      <c r="BD275" s="20"/>
      <c r="BE275" s="23"/>
      <c r="BF275" s="23"/>
      <c r="BG275" s="251"/>
      <c r="BH275" s="37"/>
      <c r="BI275" s="37"/>
      <c r="BJ275" s="21"/>
      <c r="BK275" s="21"/>
    </row>
    <row r="276" spans="1:63" x14ac:dyDescent="0.25">
      <c r="A276" s="34">
        <v>10</v>
      </c>
      <c r="C276" s="19">
        <f>[3]Output!B510</f>
        <v>0</v>
      </c>
      <c r="D276" s="19">
        <f>[3]Output!C510</f>
        <v>0</v>
      </c>
      <c r="E276" s="20">
        <f>[3]Output!D510</f>
        <v>0</v>
      </c>
      <c r="F276" s="20">
        <f>[3]Output!E510</f>
        <v>0</v>
      </c>
      <c r="G276" s="23">
        <f t="shared" si="132"/>
        <v>0</v>
      </c>
      <c r="H276" s="23">
        <f t="shared" si="132"/>
        <v>0</v>
      </c>
      <c r="I276" s="251">
        <f t="shared" si="133"/>
        <v>0</v>
      </c>
      <c r="J276" s="37" t="e">
        <f t="shared" si="128"/>
        <v>#DIV/0!</v>
      </c>
      <c r="K276" s="37" t="e">
        <f t="shared" si="128"/>
        <v>#DIV/0!</v>
      </c>
      <c r="L276" s="361">
        <f>[3]Output!Q510</f>
        <v>0</v>
      </c>
      <c r="M276" s="361">
        <f>[3]Output!R510</f>
        <v>0</v>
      </c>
      <c r="O276" s="19">
        <f>[4]Output!B510</f>
        <v>0</v>
      </c>
      <c r="P276" s="19">
        <f>[4]Output!C510</f>
        <v>0</v>
      </c>
      <c r="Q276" s="20">
        <f>[4]Output!D510</f>
        <v>0</v>
      </c>
      <c r="R276" s="20">
        <f>[4]Output!E510</f>
        <v>0</v>
      </c>
      <c r="S276" s="23">
        <f t="shared" si="134"/>
        <v>0</v>
      </c>
      <c r="T276" s="23">
        <f t="shared" si="134"/>
        <v>0</v>
      </c>
      <c r="U276" s="251">
        <f t="shared" si="135"/>
        <v>0</v>
      </c>
      <c r="V276" s="37" t="e">
        <f t="shared" si="129"/>
        <v>#DIV/0!</v>
      </c>
      <c r="W276" s="37" t="e">
        <f t="shared" si="129"/>
        <v>#DIV/0!</v>
      </c>
      <c r="X276" s="361">
        <f>[4]Output!Q510</f>
        <v>0</v>
      </c>
      <c r="Y276" s="361">
        <f>[4]Output!L510</f>
        <v>0</v>
      </c>
      <c r="AA276" s="34">
        <v>10</v>
      </c>
      <c r="AC276" s="19">
        <f>[2]Output!B510</f>
        <v>0</v>
      </c>
      <c r="AD276" s="19">
        <f>[2]Output!C510</f>
        <v>0</v>
      </c>
      <c r="AE276" s="20">
        <f>[2]Output!D510</f>
        <v>0</v>
      </c>
      <c r="AF276" s="20">
        <f>[2]Output!E510</f>
        <v>0</v>
      </c>
      <c r="AG276" s="23">
        <f t="shared" si="136"/>
        <v>0</v>
      </c>
      <c r="AH276" s="23">
        <f t="shared" si="136"/>
        <v>0</v>
      </c>
      <c r="AI276" s="251">
        <f t="shared" si="137"/>
        <v>0</v>
      </c>
      <c r="AJ276" s="37" t="e">
        <f t="shared" si="130"/>
        <v>#DIV/0!</v>
      </c>
      <c r="AK276" s="37" t="e">
        <f t="shared" si="130"/>
        <v>#DIV/0!</v>
      </c>
      <c r="AL276" s="361">
        <f>[2]Output!Q510</f>
        <v>0</v>
      </c>
      <c r="AM276" s="361">
        <f>[2]Output!R510</f>
        <v>0</v>
      </c>
      <c r="AO276" s="19">
        <f>[5]Output!B510</f>
        <v>0</v>
      </c>
      <c r="AP276" s="19">
        <f>[5]Output!C510</f>
        <v>0</v>
      </c>
      <c r="AQ276" s="20">
        <f>[5]Output!D510</f>
        <v>0</v>
      </c>
      <c r="AR276" s="20">
        <f>[5]Output!E510</f>
        <v>0</v>
      </c>
      <c r="AS276" s="23">
        <f t="shared" si="138"/>
        <v>0</v>
      </c>
      <c r="AT276" s="23">
        <f t="shared" si="138"/>
        <v>0</v>
      </c>
      <c r="AU276" s="251">
        <f t="shared" si="139"/>
        <v>0</v>
      </c>
      <c r="AV276" s="37" t="e">
        <f t="shared" si="131"/>
        <v>#DIV/0!</v>
      </c>
      <c r="AW276" s="37" t="e">
        <f t="shared" si="131"/>
        <v>#DIV/0!</v>
      </c>
      <c r="AX276" s="361">
        <f>[5]Output!Q510</f>
        <v>0</v>
      </c>
      <c r="AY276" s="361">
        <f>[5]Output!R510</f>
        <v>0</v>
      </c>
      <c r="BA276" s="19"/>
      <c r="BB276" s="19"/>
      <c r="BC276" s="20"/>
      <c r="BD276" s="20"/>
      <c r="BE276" s="23"/>
      <c r="BF276" s="23"/>
      <c r="BG276" s="251"/>
      <c r="BH276" s="37"/>
      <c r="BI276" s="37"/>
      <c r="BJ276" s="21"/>
      <c r="BK276" s="21"/>
    </row>
    <row r="277" spans="1:63" x14ac:dyDescent="0.25">
      <c r="A277" s="33">
        <v>11</v>
      </c>
      <c r="C277" s="5">
        <f>[3]Output!B511</f>
        <v>0</v>
      </c>
      <c r="D277" s="5">
        <f>[3]Output!C511</f>
        <v>0</v>
      </c>
      <c r="E277" s="8">
        <f>[3]Output!D511</f>
        <v>0</v>
      </c>
      <c r="F277" s="8">
        <f>[3]Output!E511</f>
        <v>0</v>
      </c>
      <c r="G277" s="22">
        <f t="shared" si="132"/>
        <v>0</v>
      </c>
      <c r="H277" s="22">
        <f t="shared" si="132"/>
        <v>0</v>
      </c>
      <c r="I277" s="250">
        <f t="shared" si="133"/>
        <v>0</v>
      </c>
      <c r="J277" s="36" t="e">
        <f t="shared" si="128"/>
        <v>#DIV/0!</v>
      </c>
      <c r="K277" s="36" t="e">
        <f t="shared" si="128"/>
        <v>#DIV/0!</v>
      </c>
      <c r="L277" s="357">
        <f>[3]Output!Q511</f>
        <v>0</v>
      </c>
      <c r="M277" s="357">
        <f>[3]Output!R511</f>
        <v>0</v>
      </c>
      <c r="O277" s="5">
        <f>[4]Output!B511</f>
        <v>0</v>
      </c>
      <c r="P277" s="5">
        <f>[4]Output!C511</f>
        <v>0</v>
      </c>
      <c r="Q277" s="8">
        <f>[4]Output!D511</f>
        <v>0</v>
      </c>
      <c r="R277" s="8">
        <f>[4]Output!E511</f>
        <v>0</v>
      </c>
      <c r="S277" s="22">
        <f t="shared" si="134"/>
        <v>0</v>
      </c>
      <c r="T277" s="22">
        <f t="shared" si="134"/>
        <v>0</v>
      </c>
      <c r="U277" s="250">
        <f t="shared" si="135"/>
        <v>0</v>
      </c>
      <c r="V277" s="36" t="e">
        <f t="shared" si="129"/>
        <v>#DIV/0!</v>
      </c>
      <c r="W277" s="36" t="e">
        <f t="shared" si="129"/>
        <v>#DIV/0!</v>
      </c>
      <c r="X277" s="357">
        <f>[4]Output!Q511</f>
        <v>0</v>
      </c>
      <c r="Y277" s="357">
        <f>[4]Output!L511</f>
        <v>0</v>
      </c>
      <c r="AA277" s="33">
        <v>11</v>
      </c>
      <c r="AC277" s="5">
        <f>[2]Output!B511</f>
        <v>0</v>
      </c>
      <c r="AD277" s="5">
        <f>[2]Output!C511</f>
        <v>0</v>
      </c>
      <c r="AE277" s="8">
        <f>[2]Output!D511</f>
        <v>0</v>
      </c>
      <c r="AF277" s="8">
        <f>[2]Output!E511</f>
        <v>0</v>
      </c>
      <c r="AG277" s="22">
        <f t="shared" si="136"/>
        <v>0</v>
      </c>
      <c r="AH277" s="22">
        <f t="shared" si="136"/>
        <v>0</v>
      </c>
      <c r="AI277" s="250">
        <f t="shared" si="137"/>
        <v>0</v>
      </c>
      <c r="AJ277" s="36" t="e">
        <f t="shared" si="130"/>
        <v>#DIV/0!</v>
      </c>
      <c r="AK277" s="36" t="e">
        <f t="shared" si="130"/>
        <v>#DIV/0!</v>
      </c>
      <c r="AL277" s="357">
        <f>[2]Output!Q511</f>
        <v>0</v>
      </c>
      <c r="AM277" s="357">
        <f>[2]Output!R511</f>
        <v>0</v>
      </c>
      <c r="AO277" s="5">
        <f>[5]Output!B511</f>
        <v>0</v>
      </c>
      <c r="AP277" s="5">
        <f>[5]Output!C511</f>
        <v>0</v>
      </c>
      <c r="AQ277" s="8">
        <f>[5]Output!D511</f>
        <v>0</v>
      </c>
      <c r="AR277" s="8">
        <f>[5]Output!E511</f>
        <v>0</v>
      </c>
      <c r="AS277" s="22">
        <f t="shared" si="138"/>
        <v>0</v>
      </c>
      <c r="AT277" s="22">
        <f t="shared" si="138"/>
        <v>0</v>
      </c>
      <c r="AU277" s="250">
        <f t="shared" si="139"/>
        <v>0</v>
      </c>
      <c r="AV277" s="36" t="e">
        <f t="shared" si="131"/>
        <v>#DIV/0!</v>
      </c>
      <c r="AW277" s="36" t="e">
        <f t="shared" si="131"/>
        <v>#DIV/0!</v>
      </c>
      <c r="AX277" s="357">
        <f>[5]Output!Q511</f>
        <v>0</v>
      </c>
      <c r="AY277" s="357">
        <f>[5]Output!R511</f>
        <v>0</v>
      </c>
      <c r="BE277" s="22"/>
      <c r="BF277" s="22"/>
      <c r="BG277" s="250"/>
      <c r="BH277" s="36"/>
      <c r="BI277" s="36"/>
    </row>
    <row r="278" spans="1:63" x14ac:dyDescent="0.25">
      <c r="A278" s="33">
        <v>12</v>
      </c>
      <c r="C278" s="5">
        <f>[3]Output!B512</f>
        <v>0</v>
      </c>
      <c r="D278" s="5">
        <f>[3]Output!C512</f>
        <v>0</v>
      </c>
      <c r="E278" s="8">
        <f>[3]Output!D512</f>
        <v>0</v>
      </c>
      <c r="F278" s="8">
        <f>[3]Output!E512</f>
        <v>0</v>
      </c>
      <c r="G278" s="22">
        <f t="shared" si="132"/>
        <v>0</v>
      </c>
      <c r="H278" s="22">
        <f t="shared" si="132"/>
        <v>0</v>
      </c>
      <c r="I278" s="250">
        <f t="shared" si="133"/>
        <v>0</v>
      </c>
      <c r="J278" s="36" t="e">
        <f t="shared" si="128"/>
        <v>#DIV/0!</v>
      </c>
      <c r="K278" s="36" t="e">
        <f t="shared" si="128"/>
        <v>#DIV/0!</v>
      </c>
      <c r="L278" s="357">
        <f>[3]Output!Q512</f>
        <v>0</v>
      </c>
      <c r="M278" s="357">
        <f>[3]Output!R512</f>
        <v>0</v>
      </c>
      <c r="O278" s="5">
        <f>[4]Output!B512</f>
        <v>0</v>
      </c>
      <c r="P278" s="5">
        <f>[4]Output!C512</f>
        <v>0</v>
      </c>
      <c r="Q278" s="8">
        <f>[4]Output!D512</f>
        <v>0</v>
      </c>
      <c r="R278" s="8">
        <f>[4]Output!E512</f>
        <v>0</v>
      </c>
      <c r="S278" s="22">
        <f t="shared" si="134"/>
        <v>0</v>
      </c>
      <c r="T278" s="22">
        <f t="shared" si="134"/>
        <v>0</v>
      </c>
      <c r="U278" s="250">
        <f t="shared" si="135"/>
        <v>0</v>
      </c>
      <c r="V278" s="36" t="e">
        <f t="shared" si="129"/>
        <v>#DIV/0!</v>
      </c>
      <c r="W278" s="36" t="e">
        <f t="shared" si="129"/>
        <v>#DIV/0!</v>
      </c>
      <c r="X278" s="357">
        <f>[4]Output!Q512</f>
        <v>0</v>
      </c>
      <c r="Y278" s="357">
        <f>[4]Output!L512</f>
        <v>0</v>
      </c>
      <c r="AA278" s="33">
        <v>12</v>
      </c>
      <c r="AC278" s="5">
        <f>[2]Output!B512</f>
        <v>0</v>
      </c>
      <c r="AD278" s="5">
        <f>[2]Output!C512</f>
        <v>0</v>
      </c>
      <c r="AE278" s="8">
        <f>[2]Output!D512</f>
        <v>0</v>
      </c>
      <c r="AF278" s="8">
        <f>[2]Output!E512</f>
        <v>0</v>
      </c>
      <c r="AG278" s="22">
        <f t="shared" si="136"/>
        <v>0</v>
      </c>
      <c r="AH278" s="22">
        <f t="shared" si="136"/>
        <v>0</v>
      </c>
      <c r="AI278" s="250">
        <f t="shared" si="137"/>
        <v>0</v>
      </c>
      <c r="AJ278" s="36" t="e">
        <f t="shared" si="130"/>
        <v>#DIV/0!</v>
      </c>
      <c r="AK278" s="36" t="e">
        <f t="shared" si="130"/>
        <v>#DIV/0!</v>
      </c>
      <c r="AL278" s="357">
        <f>[2]Output!Q512</f>
        <v>0</v>
      </c>
      <c r="AM278" s="357">
        <f>[2]Output!R512</f>
        <v>0</v>
      </c>
      <c r="AO278" s="5">
        <f>[5]Output!B512</f>
        <v>0</v>
      </c>
      <c r="AP278" s="5">
        <f>[5]Output!C512</f>
        <v>0</v>
      </c>
      <c r="AQ278" s="8">
        <f>[5]Output!D512</f>
        <v>0</v>
      </c>
      <c r="AR278" s="8">
        <f>[5]Output!E512</f>
        <v>0</v>
      </c>
      <c r="AS278" s="22">
        <f t="shared" si="138"/>
        <v>0</v>
      </c>
      <c r="AT278" s="22">
        <f t="shared" si="138"/>
        <v>0</v>
      </c>
      <c r="AU278" s="250">
        <f t="shared" si="139"/>
        <v>0</v>
      </c>
      <c r="AV278" s="36" t="e">
        <f t="shared" si="131"/>
        <v>#DIV/0!</v>
      </c>
      <c r="AW278" s="36" t="e">
        <f t="shared" si="131"/>
        <v>#DIV/0!</v>
      </c>
      <c r="AX278" s="357">
        <f>[5]Output!Q512</f>
        <v>0</v>
      </c>
      <c r="AY278" s="357">
        <f>[5]Output!R512</f>
        <v>0</v>
      </c>
      <c r="BE278" s="22"/>
      <c r="BF278" s="22"/>
      <c r="BG278" s="250"/>
      <c r="BH278" s="36"/>
      <c r="BI278" s="36"/>
    </row>
    <row r="279" spans="1:63" x14ac:dyDescent="0.25">
      <c r="A279" s="33">
        <v>13</v>
      </c>
      <c r="C279" s="5">
        <f>[3]Output!B513</f>
        <v>0</v>
      </c>
      <c r="D279" s="5">
        <f>[3]Output!C513</f>
        <v>0</v>
      </c>
      <c r="E279" s="8">
        <f>[3]Output!D513</f>
        <v>0</v>
      </c>
      <c r="F279" s="8">
        <f>[3]Output!E513</f>
        <v>0</v>
      </c>
      <c r="G279" s="22">
        <f t="shared" si="132"/>
        <v>0</v>
      </c>
      <c r="H279" s="22">
        <f t="shared" si="132"/>
        <v>0</v>
      </c>
      <c r="I279" s="250">
        <f t="shared" si="133"/>
        <v>0</v>
      </c>
      <c r="J279" s="36" t="e">
        <f t="shared" si="128"/>
        <v>#DIV/0!</v>
      </c>
      <c r="K279" s="36" t="e">
        <f t="shared" si="128"/>
        <v>#DIV/0!</v>
      </c>
      <c r="L279" s="357">
        <f>[3]Output!Q513</f>
        <v>0</v>
      </c>
      <c r="M279" s="357">
        <f>[3]Output!R513</f>
        <v>0</v>
      </c>
      <c r="O279" s="5">
        <f>[4]Output!B513</f>
        <v>0</v>
      </c>
      <c r="P279" s="5">
        <f>[4]Output!C513</f>
        <v>0</v>
      </c>
      <c r="Q279" s="8">
        <f>[4]Output!D513</f>
        <v>0</v>
      </c>
      <c r="R279" s="8">
        <f>[4]Output!E513</f>
        <v>0</v>
      </c>
      <c r="S279" s="22">
        <f t="shared" si="134"/>
        <v>0</v>
      </c>
      <c r="T279" s="22">
        <f t="shared" si="134"/>
        <v>0</v>
      </c>
      <c r="U279" s="250">
        <f t="shared" si="135"/>
        <v>0</v>
      </c>
      <c r="V279" s="36" t="e">
        <f t="shared" si="129"/>
        <v>#DIV/0!</v>
      </c>
      <c r="W279" s="36" t="e">
        <f t="shared" si="129"/>
        <v>#DIV/0!</v>
      </c>
      <c r="X279" s="357">
        <f>[4]Output!Q513</f>
        <v>0</v>
      </c>
      <c r="Y279" s="357">
        <f>[4]Output!L513</f>
        <v>0</v>
      </c>
      <c r="AA279" s="33">
        <v>13</v>
      </c>
      <c r="AC279" s="5">
        <f>[2]Output!B513</f>
        <v>0</v>
      </c>
      <c r="AD279" s="5">
        <f>[2]Output!C513</f>
        <v>0</v>
      </c>
      <c r="AE279" s="8">
        <f>[2]Output!D513</f>
        <v>0</v>
      </c>
      <c r="AF279" s="8">
        <f>[2]Output!E513</f>
        <v>0</v>
      </c>
      <c r="AG279" s="22">
        <f t="shared" si="136"/>
        <v>0</v>
      </c>
      <c r="AH279" s="22">
        <f t="shared" si="136"/>
        <v>0</v>
      </c>
      <c r="AI279" s="250">
        <f t="shared" si="137"/>
        <v>0</v>
      </c>
      <c r="AJ279" s="36" t="e">
        <f t="shared" si="130"/>
        <v>#DIV/0!</v>
      </c>
      <c r="AK279" s="36" t="e">
        <f t="shared" si="130"/>
        <v>#DIV/0!</v>
      </c>
      <c r="AL279" s="357">
        <f>[2]Output!Q513</f>
        <v>0</v>
      </c>
      <c r="AM279" s="357">
        <f>[2]Output!R513</f>
        <v>0</v>
      </c>
      <c r="AO279" s="5">
        <f>[5]Output!B513</f>
        <v>0</v>
      </c>
      <c r="AP279" s="5">
        <f>[5]Output!C513</f>
        <v>0</v>
      </c>
      <c r="AQ279" s="8">
        <f>[5]Output!D513</f>
        <v>0</v>
      </c>
      <c r="AR279" s="8">
        <f>[5]Output!E513</f>
        <v>0</v>
      </c>
      <c r="AS279" s="22">
        <f t="shared" si="138"/>
        <v>0</v>
      </c>
      <c r="AT279" s="22">
        <f t="shared" si="138"/>
        <v>0</v>
      </c>
      <c r="AU279" s="250">
        <f t="shared" si="139"/>
        <v>0</v>
      </c>
      <c r="AV279" s="36" t="e">
        <f t="shared" si="131"/>
        <v>#DIV/0!</v>
      </c>
      <c r="AW279" s="36" t="e">
        <f t="shared" si="131"/>
        <v>#DIV/0!</v>
      </c>
      <c r="AX279" s="357">
        <f>[5]Output!Q513</f>
        <v>0</v>
      </c>
      <c r="AY279" s="357">
        <f>[5]Output!R513</f>
        <v>0</v>
      </c>
      <c r="BE279" s="22"/>
      <c r="BF279" s="22"/>
      <c r="BG279" s="250"/>
      <c r="BH279" s="36"/>
      <c r="BI279" s="36"/>
    </row>
    <row r="280" spans="1:63" x14ac:dyDescent="0.25">
      <c r="A280" s="33">
        <v>14</v>
      </c>
      <c r="C280" s="5">
        <f>[3]Output!B514</f>
        <v>0</v>
      </c>
      <c r="D280" s="5">
        <f>[3]Output!C514</f>
        <v>0</v>
      </c>
      <c r="E280" s="8">
        <f>[3]Output!D514</f>
        <v>0</v>
      </c>
      <c r="F280" s="8">
        <f>[3]Output!E514</f>
        <v>0</v>
      </c>
      <c r="G280" s="22">
        <f t="shared" si="132"/>
        <v>0</v>
      </c>
      <c r="H280" s="22">
        <f t="shared" si="132"/>
        <v>0</v>
      </c>
      <c r="I280" s="250">
        <f t="shared" si="133"/>
        <v>0</v>
      </c>
      <c r="J280" s="36" t="e">
        <f t="shared" si="128"/>
        <v>#DIV/0!</v>
      </c>
      <c r="K280" s="36" t="e">
        <f t="shared" si="128"/>
        <v>#DIV/0!</v>
      </c>
      <c r="L280" s="357">
        <f>[3]Output!Q514</f>
        <v>0</v>
      </c>
      <c r="M280" s="357">
        <f>[3]Output!R514</f>
        <v>0</v>
      </c>
      <c r="O280" s="5">
        <f>[4]Output!B514</f>
        <v>0</v>
      </c>
      <c r="P280" s="5">
        <f>[4]Output!C514</f>
        <v>0</v>
      </c>
      <c r="Q280" s="8">
        <f>[4]Output!D514</f>
        <v>0</v>
      </c>
      <c r="R280" s="8">
        <f>[4]Output!E514</f>
        <v>0</v>
      </c>
      <c r="S280" s="22">
        <f t="shared" si="134"/>
        <v>0</v>
      </c>
      <c r="T280" s="22">
        <f t="shared" si="134"/>
        <v>0</v>
      </c>
      <c r="U280" s="250">
        <f t="shared" si="135"/>
        <v>0</v>
      </c>
      <c r="V280" s="36" t="e">
        <f t="shared" si="129"/>
        <v>#DIV/0!</v>
      </c>
      <c r="W280" s="36" t="e">
        <f t="shared" si="129"/>
        <v>#DIV/0!</v>
      </c>
      <c r="X280" s="357">
        <f>[4]Output!Q514</f>
        <v>0</v>
      </c>
      <c r="Y280" s="357">
        <f>[4]Output!L514</f>
        <v>0</v>
      </c>
      <c r="AA280" s="33">
        <v>14</v>
      </c>
      <c r="AC280" s="5">
        <f>[2]Output!B514</f>
        <v>0</v>
      </c>
      <c r="AD280" s="5">
        <f>[2]Output!C514</f>
        <v>0</v>
      </c>
      <c r="AE280" s="8">
        <f>[2]Output!D514</f>
        <v>0</v>
      </c>
      <c r="AF280" s="8">
        <f>[2]Output!E514</f>
        <v>0</v>
      </c>
      <c r="AG280" s="22">
        <f t="shared" si="136"/>
        <v>0</v>
      </c>
      <c r="AH280" s="22">
        <f t="shared" si="136"/>
        <v>0</v>
      </c>
      <c r="AI280" s="250">
        <f t="shared" si="137"/>
        <v>0</v>
      </c>
      <c r="AJ280" s="36" t="e">
        <f t="shared" si="130"/>
        <v>#DIV/0!</v>
      </c>
      <c r="AK280" s="36" t="e">
        <f t="shared" si="130"/>
        <v>#DIV/0!</v>
      </c>
      <c r="AL280" s="357">
        <f>[2]Output!Q514</f>
        <v>0</v>
      </c>
      <c r="AM280" s="357">
        <f>[2]Output!R514</f>
        <v>0</v>
      </c>
      <c r="AO280" s="5">
        <f>[5]Output!B514</f>
        <v>0</v>
      </c>
      <c r="AP280" s="5">
        <f>[5]Output!C514</f>
        <v>0</v>
      </c>
      <c r="AQ280" s="8">
        <f>[5]Output!D514</f>
        <v>0</v>
      </c>
      <c r="AR280" s="8">
        <f>[5]Output!E514</f>
        <v>0</v>
      </c>
      <c r="AS280" s="22">
        <f t="shared" si="138"/>
        <v>0</v>
      </c>
      <c r="AT280" s="22">
        <f t="shared" si="138"/>
        <v>0</v>
      </c>
      <c r="AU280" s="250">
        <f t="shared" si="139"/>
        <v>0</v>
      </c>
      <c r="AV280" s="36" t="e">
        <f t="shared" si="131"/>
        <v>#DIV/0!</v>
      </c>
      <c r="AW280" s="36" t="e">
        <f t="shared" si="131"/>
        <v>#DIV/0!</v>
      </c>
      <c r="AX280" s="357">
        <f>[5]Output!Q514</f>
        <v>0</v>
      </c>
      <c r="AY280" s="357">
        <f>[5]Output!R514</f>
        <v>0</v>
      </c>
      <c r="BE280" s="22"/>
      <c r="BF280" s="22"/>
      <c r="BG280" s="250"/>
      <c r="BH280" s="36"/>
      <c r="BI280" s="36"/>
    </row>
    <row r="281" spans="1:63" x14ac:dyDescent="0.25">
      <c r="A281" s="33">
        <v>15</v>
      </c>
      <c r="C281" s="5">
        <f>[3]Output!B515</f>
        <v>0</v>
      </c>
      <c r="D281" s="5">
        <f>[3]Output!C515</f>
        <v>0</v>
      </c>
      <c r="E281" s="8">
        <f>[3]Output!D515</f>
        <v>0</v>
      </c>
      <c r="F281" s="8">
        <f>[3]Output!E515</f>
        <v>0</v>
      </c>
      <c r="G281" s="22">
        <f t="shared" si="132"/>
        <v>0</v>
      </c>
      <c r="H281" s="22">
        <f t="shared" si="132"/>
        <v>0</v>
      </c>
      <c r="I281" s="250">
        <f t="shared" si="133"/>
        <v>0</v>
      </c>
      <c r="J281" s="36" t="e">
        <f t="shared" si="128"/>
        <v>#DIV/0!</v>
      </c>
      <c r="K281" s="36" t="e">
        <f t="shared" si="128"/>
        <v>#DIV/0!</v>
      </c>
      <c r="L281" s="357">
        <f>[3]Output!Q515</f>
        <v>0</v>
      </c>
      <c r="M281" s="357">
        <f>[3]Output!R515</f>
        <v>0</v>
      </c>
      <c r="O281" s="5">
        <f>[4]Output!B515</f>
        <v>0</v>
      </c>
      <c r="P281" s="5">
        <f>[4]Output!C515</f>
        <v>0</v>
      </c>
      <c r="Q281" s="8">
        <f>[4]Output!D515</f>
        <v>0</v>
      </c>
      <c r="R281" s="8">
        <f>[4]Output!E515</f>
        <v>0</v>
      </c>
      <c r="S281" s="22">
        <f t="shared" si="134"/>
        <v>0</v>
      </c>
      <c r="T281" s="22">
        <f t="shared" si="134"/>
        <v>0</v>
      </c>
      <c r="U281" s="250">
        <f t="shared" si="135"/>
        <v>0</v>
      </c>
      <c r="V281" s="36" t="e">
        <f t="shared" si="129"/>
        <v>#DIV/0!</v>
      </c>
      <c r="W281" s="36" t="e">
        <f t="shared" si="129"/>
        <v>#DIV/0!</v>
      </c>
      <c r="X281" s="357">
        <f>[4]Output!Q515</f>
        <v>0</v>
      </c>
      <c r="Y281" s="357">
        <f>[4]Output!L515</f>
        <v>0</v>
      </c>
      <c r="AA281" s="33">
        <v>15</v>
      </c>
      <c r="AC281" s="5">
        <f>[2]Output!B515</f>
        <v>0</v>
      </c>
      <c r="AD281" s="5">
        <f>[2]Output!C515</f>
        <v>0</v>
      </c>
      <c r="AE281" s="8">
        <f>[2]Output!D515</f>
        <v>0</v>
      </c>
      <c r="AF281" s="8">
        <f>[2]Output!E515</f>
        <v>0</v>
      </c>
      <c r="AG281" s="22">
        <f t="shared" si="136"/>
        <v>0</v>
      </c>
      <c r="AH281" s="22">
        <f t="shared" si="136"/>
        <v>0</v>
      </c>
      <c r="AI281" s="250">
        <f t="shared" si="137"/>
        <v>0</v>
      </c>
      <c r="AJ281" s="36" t="e">
        <f t="shared" si="130"/>
        <v>#DIV/0!</v>
      </c>
      <c r="AK281" s="36" t="e">
        <f t="shared" si="130"/>
        <v>#DIV/0!</v>
      </c>
      <c r="AL281" s="357">
        <f>[2]Output!Q515</f>
        <v>0</v>
      </c>
      <c r="AM281" s="357">
        <f>[2]Output!R515</f>
        <v>0</v>
      </c>
      <c r="AO281" s="5">
        <f>[5]Output!B515</f>
        <v>0</v>
      </c>
      <c r="AP281" s="5">
        <f>[5]Output!C515</f>
        <v>0</v>
      </c>
      <c r="AQ281" s="8">
        <f>[5]Output!D515</f>
        <v>0</v>
      </c>
      <c r="AR281" s="8">
        <f>[5]Output!E515</f>
        <v>0</v>
      </c>
      <c r="AS281" s="22">
        <f t="shared" si="138"/>
        <v>0</v>
      </c>
      <c r="AT281" s="22">
        <f t="shared" si="138"/>
        <v>0</v>
      </c>
      <c r="AU281" s="250">
        <f t="shared" si="139"/>
        <v>0</v>
      </c>
      <c r="AV281" s="36" t="e">
        <f t="shared" si="131"/>
        <v>#DIV/0!</v>
      </c>
      <c r="AW281" s="36" t="e">
        <f t="shared" si="131"/>
        <v>#DIV/0!</v>
      </c>
      <c r="AX281" s="357">
        <f>[5]Output!Q515</f>
        <v>0</v>
      </c>
      <c r="AY281" s="357">
        <f>[5]Output!R515</f>
        <v>0</v>
      </c>
      <c r="BE281" s="22"/>
      <c r="BF281" s="22"/>
      <c r="BG281" s="250"/>
      <c r="BH281" s="36"/>
      <c r="BI281" s="36"/>
    </row>
    <row r="282" spans="1:63" x14ac:dyDescent="0.25">
      <c r="A282" s="33">
        <v>16</v>
      </c>
      <c r="C282" s="5">
        <f>[3]Output!B516</f>
        <v>0</v>
      </c>
      <c r="D282" s="5">
        <f>[3]Output!C516</f>
        <v>0</v>
      </c>
      <c r="E282" s="8">
        <f>[3]Output!D516</f>
        <v>0</v>
      </c>
      <c r="F282" s="8">
        <f>[3]Output!E516</f>
        <v>0</v>
      </c>
      <c r="G282" s="22">
        <f t="shared" si="132"/>
        <v>0</v>
      </c>
      <c r="H282" s="22">
        <f t="shared" si="132"/>
        <v>0</v>
      </c>
      <c r="I282" s="250">
        <f t="shared" si="133"/>
        <v>0</v>
      </c>
      <c r="J282" s="36" t="e">
        <f t="shared" si="128"/>
        <v>#DIV/0!</v>
      </c>
      <c r="K282" s="36" t="e">
        <f t="shared" si="128"/>
        <v>#DIV/0!</v>
      </c>
      <c r="L282" s="357">
        <f>[3]Output!Q516</f>
        <v>0</v>
      </c>
      <c r="M282" s="357">
        <f>[3]Output!R516</f>
        <v>0</v>
      </c>
      <c r="O282" s="5">
        <f>[4]Output!B516</f>
        <v>0</v>
      </c>
      <c r="P282" s="5">
        <f>[4]Output!C516</f>
        <v>0</v>
      </c>
      <c r="Q282" s="8">
        <f>[4]Output!D516</f>
        <v>0</v>
      </c>
      <c r="R282" s="8">
        <f>[4]Output!E516</f>
        <v>0</v>
      </c>
      <c r="S282" s="22">
        <f t="shared" si="134"/>
        <v>0</v>
      </c>
      <c r="T282" s="22">
        <f t="shared" si="134"/>
        <v>0</v>
      </c>
      <c r="U282" s="250">
        <f t="shared" si="135"/>
        <v>0</v>
      </c>
      <c r="V282" s="36" t="e">
        <f t="shared" si="129"/>
        <v>#DIV/0!</v>
      </c>
      <c r="W282" s="36" t="e">
        <f t="shared" si="129"/>
        <v>#DIV/0!</v>
      </c>
      <c r="X282" s="357">
        <f>[4]Output!Q516</f>
        <v>0</v>
      </c>
      <c r="Y282" s="357">
        <f>[4]Output!L516</f>
        <v>0</v>
      </c>
      <c r="AA282" s="33">
        <v>16</v>
      </c>
      <c r="AC282" s="5">
        <f>[2]Output!B516</f>
        <v>0</v>
      </c>
      <c r="AD282" s="5">
        <f>[2]Output!C516</f>
        <v>0</v>
      </c>
      <c r="AE282" s="8">
        <f>[2]Output!D516</f>
        <v>0</v>
      </c>
      <c r="AF282" s="8">
        <f>[2]Output!E516</f>
        <v>0</v>
      </c>
      <c r="AG282" s="22">
        <f t="shared" si="136"/>
        <v>0</v>
      </c>
      <c r="AH282" s="22">
        <f t="shared" si="136"/>
        <v>0</v>
      </c>
      <c r="AI282" s="250">
        <f t="shared" si="137"/>
        <v>0</v>
      </c>
      <c r="AJ282" s="36" t="e">
        <f t="shared" si="130"/>
        <v>#DIV/0!</v>
      </c>
      <c r="AK282" s="36" t="e">
        <f t="shared" si="130"/>
        <v>#DIV/0!</v>
      </c>
      <c r="AL282" s="357">
        <f>[2]Output!Q516</f>
        <v>0</v>
      </c>
      <c r="AM282" s="357">
        <f>[2]Output!R516</f>
        <v>0</v>
      </c>
      <c r="AO282" s="5">
        <f>[5]Output!B516</f>
        <v>0</v>
      </c>
      <c r="AP282" s="5">
        <f>[5]Output!C516</f>
        <v>0</v>
      </c>
      <c r="AQ282" s="8">
        <f>[5]Output!D516</f>
        <v>0</v>
      </c>
      <c r="AR282" s="8">
        <f>[5]Output!E516</f>
        <v>0</v>
      </c>
      <c r="AS282" s="22">
        <f t="shared" si="138"/>
        <v>0</v>
      </c>
      <c r="AT282" s="22">
        <f t="shared" si="138"/>
        <v>0</v>
      </c>
      <c r="AU282" s="250">
        <f t="shared" si="139"/>
        <v>0</v>
      </c>
      <c r="AV282" s="36" t="e">
        <f t="shared" si="131"/>
        <v>#DIV/0!</v>
      </c>
      <c r="AW282" s="36" t="e">
        <f t="shared" si="131"/>
        <v>#DIV/0!</v>
      </c>
      <c r="AX282" s="357">
        <f>[5]Output!Q516</f>
        <v>0</v>
      </c>
      <c r="AY282" s="357">
        <f>[5]Output!R516</f>
        <v>0</v>
      </c>
      <c r="BE282" s="22"/>
      <c r="BF282" s="22"/>
      <c r="BG282" s="250"/>
      <c r="BH282" s="36"/>
      <c r="BI282" s="36"/>
    </row>
    <row r="283" spans="1:63" x14ac:dyDescent="0.25">
      <c r="A283" s="34">
        <v>17</v>
      </c>
      <c r="C283" s="19">
        <f>[3]Output!B517</f>
        <v>0</v>
      </c>
      <c r="D283" s="19">
        <f>[3]Output!C517</f>
        <v>0</v>
      </c>
      <c r="E283" s="20">
        <f>[3]Output!D517</f>
        <v>0</v>
      </c>
      <c r="F283" s="20">
        <f>[3]Output!E517</f>
        <v>0</v>
      </c>
      <c r="G283" s="23">
        <f t="shared" si="132"/>
        <v>0</v>
      </c>
      <c r="H283" s="23">
        <f t="shared" si="132"/>
        <v>0</v>
      </c>
      <c r="I283" s="251">
        <f t="shared" si="133"/>
        <v>0</v>
      </c>
      <c r="J283" s="37" t="e">
        <f t="shared" si="128"/>
        <v>#DIV/0!</v>
      </c>
      <c r="K283" s="37" t="e">
        <f t="shared" si="128"/>
        <v>#DIV/0!</v>
      </c>
      <c r="L283" s="361">
        <f>[3]Output!Q517</f>
        <v>0</v>
      </c>
      <c r="M283" s="361">
        <f>[3]Output!R517</f>
        <v>0</v>
      </c>
      <c r="O283" s="19">
        <f>[4]Output!B517</f>
        <v>0</v>
      </c>
      <c r="P283" s="19">
        <f>[4]Output!C517</f>
        <v>0</v>
      </c>
      <c r="Q283" s="20">
        <f>[4]Output!D517</f>
        <v>0</v>
      </c>
      <c r="R283" s="20">
        <f>[4]Output!E517</f>
        <v>0</v>
      </c>
      <c r="S283" s="23">
        <f t="shared" si="134"/>
        <v>0</v>
      </c>
      <c r="T283" s="23">
        <f t="shared" si="134"/>
        <v>0</v>
      </c>
      <c r="U283" s="251">
        <f t="shared" si="135"/>
        <v>0</v>
      </c>
      <c r="V283" s="37" t="e">
        <f t="shared" si="129"/>
        <v>#DIV/0!</v>
      </c>
      <c r="W283" s="37" t="e">
        <f t="shared" si="129"/>
        <v>#DIV/0!</v>
      </c>
      <c r="X283" s="361">
        <f>[4]Output!Q517</f>
        <v>0</v>
      </c>
      <c r="Y283" s="361">
        <f>[4]Output!L517</f>
        <v>0</v>
      </c>
      <c r="AA283" s="34">
        <v>17</v>
      </c>
      <c r="AC283" s="19">
        <f>[2]Output!B517</f>
        <v>0</v>
      </c>
      <c r="AD283" s="19">
        <f>[2]Output!C517</f>
        <v>0</v>
      </c>
      <c r="AE283" s="20">
        <f>[2]Output!D517</f>
        <v>0</v>
      </c>
      <c r="AF283" s="20">
        <f>[2]Output!E517</f>
        <v>0</v>
      </c>
      <c r="AG283" s="23">
        <f t="shared" si="136"/>
        <v>0</v>
      </c>
      <c r="AH283" s="23">
        <f t="shared" si="136"/>
        <v>0</v>
      </c>
      <c r="AI283" s="251">
        <f t="shared" si="137"/>
        <v>0</v>
      </c>
      <c r="AJ283" s="37" t="e">
        <f t="shared" si="130"/>
        <v>#DIV/0!</v>
      </c>
      <c r="AK283" s="37" t="e">
        <f t="shared" si="130"/>
        <v>#DIV/0!</v>
      </c>
      <c r="AL283" s="361">
        <f>[2]Output!Q517</f>
        <v>0</v>
      </c>
      <c r="AM283" s="361">
        <f>[2]Output!R517</f>
        <v>0</v>
      </c>
      <c r="AO283" s="19">
        <f>[5]Output!B517</f>
        <v>0</v>
      </c>
      <c r="AP283" s="19">
        <f>[5]Output!C517</f>
        <v>0</v>
      </c>
      <c r="AQ283" s="20">
        <f>[5]Output!D517</f>
        <v>0</v>
      </c>
      <c r="AR283" s="20">
        <f>[5]Output!E517</f>
        <v>0</v>
      </c>
      <c r="AS283" s="23">
        <f t="shared" si="138"/>
        <v>0</v>
      </c>
      <c r="AT283" s="23">
        <f t="shared" si="138"/>
        <v>0</v>
      </c>
      <c r="AU283" s="251">
        <f t="shared" si="139"/>
        <v>0</v>
      </c>
      <c r="AV283" s="37" t="e">
        <f t="shared" si="131"/>
        <v>#DIV/0!</v>
      </c>
      <c r="AW283" s="37" t="e">
        <f t="shared" si="131"/>
        <v>#DIV/0!</v>
      </c>
      <c r="AX283" s="361">
        <f>[5]Output!Q517</f>
        <v>0</v>
      </c>
      <c r="AY283" s="361">
        <f>[5]Output!R517</f>
        <v>0</v>
      </c>
      <c r="BA283" s="19"/>
      <c r="BB283" s="19"/>
      <c r="BC283" s="20"/>
      <c r="BD283" s="20"/>
      <c r="BE283" s="23"/>
      <c r="BF283" s="23"/>
      <c r="BG283" s="251"/>
      <c r="BH283" s="37"/>
      <c r="BI283" s="37"/>
      <c r="BJ283" s="21"/>
      <c r="BK283" s="21"/>
    </row>
    <row r="284" spans="1:63" x14ac:dyDescent="0.25">
      <c r="A284" s="34">
        <v>18</v>
      </c>
      <c r="C284" s="19">
        <f>[3]Output!B518</f>
        <v>0</v>
      </c>
      <c r="D284" s="19">
        <f>[3]Output!C518</f>
        <v>0</v>
      </c>
      <c r="E284" s="20">
        <f>[3]Output!D518</f>
        <v>0</v>
      </c>
      <c r="F284" s="20">
        <f>[3]Output!E518</f>
        <v>0</v>
      </c>
      <c r="G284" s="23">
        <f t="shared" si="132"/>
        <v>0</v>
      </c>
      <c r="H284" s="23">
        <f t="shared" si="132"/>
        <v>0</v>
      </c>
      <c r="I284" s="251">
        <f t="shared" si="133"/>
        <v>0</v>
      </c>
      <c r="J284" s="37" t="e">
        <f t="shared" si="128"/>
        <v>#DIV/0!</v>
      </c>
      <c r="K284" s="37" t="e">
        <f t="shared" si="128"/>
        <v>#DIV/0!</v>
      </c>
      <c r="L284" s="361">
        <f>[3]Output!Q518</f>
        <v>0</v>
      </c>
      <c r="M284" s="361">
        <f>[3]Output!R518</f>
        <v>0</v>
      </c>
      <c r="O284" s="19">
        <f>[4]Output!B518</f>
        <v>0</v>
      </c>
      <c r="P284" s="19">
        <f>[4]Output!C518</f>
        <v>0</v>
      </c>
      <c r="Q284" s="20">
        <f>[4]Output!D518</f>
        <v>0</v>
      </c>
      <c r="R284" s="20">
        <f>[4]Output!E518</f>
        <v>0</v>
      </c>
      <c r="S284" s="23">
        <f t="shared" si="134"/>
        <v>0</v>
      </c>
      <c r="T284" s="23">
        <f t="shared" si="134"/>
        <v>0</v>
      </c>
      <c r="U284" s="251">
        <f t="shared" si="135"/>
        <v>0</v>
      </c>
      <c r="V284" s="37" t="e">
        <f t="shared" si="129"/>
        <v>#DIV/0!</v>
      </c>
      <c r="W284" s="37" t="e">
        <f t="shared" si="129"/>
        <v>#DIV/0!</v>
      </c>
      <c r="X284" s="361">
        <f>[4]Output!Q518</f>
        <v>0</v>
      </c>
      <c r="Y284" s="361">
        <f>[4]Output!L518</f>
        <v>0</v>
      </c>
      <c r="AA284" s="34">
        <v>18</v>
      </c>
      <c r="AC284" s="19">
        <f>[2]Output!B518</f>
        <v>0</v>
      </c>
      <c r="AD284" s="19">
        <f>[2]Output!C518</f>
        <v>0</v>
      </c>
      <c r="AE284" s="20">
        <f>[2]Output!D518</f>
        <v>0</v>
      </c>
      <c r="AF284" s="20">
        <f>[2]Output!E518</f>
        <v>0</v>
      </c>
      <c r="AG284" s="23">
        <f t="shared" si="136"/>
        <v>0</v>
      </c>
      <c r="AH284" s="23">
        <f t="shared" si="136"/>
        <v>0</v>
      </c>
      <c r="AI284" s="251">
        <f t="shared" si="137"/>
        <v>0</v>
      </c>
      <c r="AJ284" s="37" t="e">
        <f t="shared" si="130"/>
        <v>#DIV/0!</v>
      </c>
      <c r="AK284" s="37" t="e">
        <f t="shared" si="130"/>
        <v>#DIV/0!</v>
      </c>
      <c r="AL284" s="361">
        <f>[2]Output!Q518</f>
        <v>0</v>
      </c>
      <c r="AM284" s="361">
        <f>[2]Output!R518</f>
        <v>0</v>
      </c>
      <c r="AO284" s="19">
        <f>[5]Output!B518</f>
        <v>0</v>
      </c>
      <c r="AP284" s="19">
        <f>[5]Output!C518</f>
        <v>0</v>
      </c>
      <c r="AQ284" s="20">
        <f>[5]Output!D518</f>
        <v>0</v>
      </c>
      <c r="AR284" s="20">
        <f>[5]Output!E518</f>
        <v>0</v>
      </c>
      <c r="AS284" s="23">
        <f t="shared" si="138"/>
        <v>0</v>
      </c>
      <c r="AT284" s="23">
        <f t="shared" si="138"/>
        <v>0</v>
      </c>
      <c r="AU284" s="251">
        <f t="shared" si="139"/>
        <v>0</v>
      </c>
      <c r="AV284" s="37" t="e">
        <f t="shared" si="131"/>
        <v>#DIV/0!</v>
      </c>
      <c r="AW284" s="37" t="e">
        <f t="shared" si="131"/>
        <v>#DIV/0!</v>
      </c>
      <c r="AX284" s="361">
        <f>[5]Output!Q518</f>
        <v>0</v>
      </c>
      <c r="AY284" s="361">
        <f>[5]Output!R518</f>
        <v>0</v>
      </c>
      <c r="BA284" s="19"/>
      <c r="BB284" s="19"/>
      <c r="BC284" s="20"/>
      <c r="BD284" s="20"/>
      <c r="BE284" s="23"/>
      <c r="BF284" s="23"/>
      <c r="BG284" s="251"/>
      <c r="BH284" s="37"/>
      <c r="BI284" s="37"/>
      <c r="BJ284" s="21"/>
      <c r="BK284" s="21"/>
    </row>
    <row r="285" spans="1:63" x14ac:dyDescent="0.25">
      <c r="A285" s="34">
        <v>19</v>
      </c>
      <c r="C285" s="19">
        <f>[3]Output!B519</f>
        <v>0</v>
      </c>
      <c r="D285" s="19">
        <f>[3]Output!C519</f>
        <v>0</v>
      </c>
      <c r="E285" s="20">
        <f>[3]Output!D519</f>
        <v>0</v>
      </c>
      <c r="F285" s="20">
        <f>[3]Output!E519</f>
        <v>0</v>
      </c>
      <c r="G285" s="23">
        <f t="shared" si="132"/>
        <v>0</v>
      </c>
      <c r="H285" s="23">
        <f t="shared" si="132"/>
        <v>0</v>
      </c>
      <c r="I285" s="251">
        <f t="shared" si="133"/>
        <v>0</v>
      </c>
      <c r="J285" s="37" t="e">
        <f t="shared" si="128"/>
        <v>#DIV/0!</v>
      </c>
      <c r="K285" s="37" t="e">
        <f t="shared" si="128"/>
        <v>#DIV/0!</v>
      </c>
      <c r="L285" s="361">
        <f>[3]Output!Q519</f>
        <v>0</v>
      </c>
      <c r="M285" s="361">
        <f>[3]Output!R519</f>
        <v>0</v>
      </c>
      <c r="O285" s="19">
        <f>[4]Output!B519</f>
        <v>0</v>
      </c>
      <c r="P285" s="19">
        <f>[4]Output!C519</f>
        <v>0</v>
      </c>
      <c r="Q285" s="20">
        <f>[4]Output!D519</f>
        <v>0</v>
      </c>
      <c r="R285" s="20">
        <f>[4]Output!E519</f>
        <v>0</v>
      </c>
      <c r="S285" s="23">
        <f t="shared" si="134"/>
        <v>0</v>
      </c>
      <c r="T285" s="23">
        <f t="shared" si="134"/>
        <v>0</v>
      </c>
      <c r="U285" s="251">
        <f t="shared" si="135"/>
        <v>0</v>
      </c>
      <c r="V285" s="37" t="e">
        <f t="shared" si="129"/>
        <v>#DIV/0!</v>
      </c>
      <c r="W285" s="37" t="e">
        <f t="shared" si="129"/>
        <v>#DIV/0!</v>
      </c>
      <c r="X285" s="361">
        <f>[4]Output!Q519</f>
        <v>0</v>
      </c>
      <c r="Y285" s="361">
        <f>[4]Output!L519</f>
        <v>0</v>
      </c>
      <c r="AA285" s="34">
        <v>19</v>
      </c>
      <c r="AC285" s="19">
        <f>[2]Output!B519</f>
        <v>0</v>
      </c>
      <c r="AD285" s="19">
        <f>[2]Output!C519</f>
        <v>0</v>
      </c>
      <c r="AE285" s="20">
        <f>[2]Output!D519</f>
        <v>0</v>
      </c>
      <c r="AF285" s="20">
        <f>[2]Output!E519</f>
        <v>0</v>
      </c>
      <c r="AG285" s="23">
        <f t="shared" si="136"/>
        <v>0</v>
      </c>
      <c r="AH285" s="23">
        <f t="shared" si="136"/>
        <v>0</v>
      </c>
      <c r="AI285" s="251">
        <f t="shared" si="137"/>
        <v>0</v>
      </c>
      <c r="AJ285" s="37" t="e">
        <f t="shared" si="130"/>
        <v>#DIV/0!</v>
      </c>
      <c r="AK285" s="37" t="e">
        <f t="shared" si="130"/>
        <v>#DIV/0!</v>
      </c>
      <c r="AL285" s="361">
        <f>[2]Output!Q519</f>
        <v>0</v>
      </c>
      <c r="AM285" s="361">
        <f>[2]Output!R519</f>
        <v>0</v>
      </c>
      <c r="AO285" s="19">
        <f>[5]Output!B519</f>
        <v>0</v>
      </c>
      <c r="AP285" s="19">
        <f>[5]Output!C519</f>
        <v>0</v>
      </c>
      <c r="AQ285" s="20">
        <f>[5]Output!D519</f>
        <v>0</v>
      </c>
      <c r="AR285" s="20">
        <f>[5]Output!E519</f>
        <v>0</v>
      </c>
      <c r="AS285" s="23">
        <f t="shared" si="138"/>
        <v>0</v>
      </c>
      <c r="AT285" s="23">
        <f t="shared" si="138"/>
        <v>0</v>
      </c>
      <c r="AU285" s="251">
        <f t="shared" si="139"/>
        <v>0</v>
      </c>
      <c r="AV285" s="37" t="e">
        <f t="shared" si="131"/>
        <v>#DIV/0!</v>
      </c>
      <c r="AW285" s="37" t="e">
        <f t="shared" si="131"/>
        <v>#DIV/0!</v>
      </c>
      <c r="AX285" s="361">
        <f>[5]Output!Q519</f>
        <v>0</v>
      </c>
      <c r="AY285" s="361">
        <f>[5]Output!R519</f>
        <v>0</v>
      </c>
      <c r="BA285" s="19"/>
      <c r="BB285" s="19"/>
      <c r="BC285" s="20"/>
      <c r="BD285" s="20"/>
      <c r="BE285" s="23"/>
      <c r="BF285" s="23"/>
      <c r="BG285" s="251"/>
      <c r="BH285" s="37"/>
      <c r="BI285" s="37"/>
      <c r="BJ285" s="21"/>
      <c r="BK285" s="21"/>
    </row>
    <row r="286" spans="1:63" x14ac:dyDescent="0.25">
      <c r="A286" s="33">
        <v>20</v>
      </c>
      <c r="C286" s="5">
        <f>[3]Output!B520</f>
        <v>0</v>
      </c>
      <c r="D286" s="5">
        <f>[3]Output!C520</f>
        <v>0</v>
      </c>
      <c r="E286" s="8">
        <f>[3]Output!D520</f>
        <v>0</v>
      </c>
      <c r="F286" s="8">
        <f>[3]Output!E520</f>
        <v>0</v>
      </c>
      <c r="G286" s="22">
        <f t="shared" si="132"/>
        <v>0</v>
      </c>
      <c r="H286" s="22">
        <f t="shared" si="132"/>
        <v>0</v>
      </c>
      <c r="I286" s="250">
        <f t="shared" si="133"/>
        <v>0</v>
      </c>
      <c r="J286" s="36" t="e">
        <f t="shared" si="128"/>
        <v>#DIV/0!</v>
      </c>
      <c r="K286" s="36" t="e">
        <f t="shared" si="128"/>
        <v>#DIV/0!</v>
      </c>
      <c r="L286" s="357">
        <f>[3]Output!Q520</f>
        <v>0</v>
      </c>
      <c r="M286" s="357">
        <f>[3]Output!R520</f>
        <v>0</v>
      </c>
      <c r="O286" s="5">
        <f>[4]Output!B520</f>
        <v>0</v>
      </c>
      <c r="P286" s="5">
        <f>[4]Output!C520</f>
        <v>0</v>
      </c>
      <c r="Q286" s="8">
        <f>[4]Output!D520</f>
        <v>0</v>
      </c>
      <c r="R286" s="8">
        <f>[4]Output!E520</f>
        <v>0</v>
      </c>
      <c r="S286" s="22">
        <f t="shared" si="134"/>
        <v>0</v>
      </c>
      <c r="T286" s="22">
        <f t="shared" si="134"/>
        <v>0</v>
      </c>
      <c r="U286" s="250">
        <f t="shared" si="135"/>
        <v>0</v>
      </c>
      <c r="V286" s="36" t="e">
        <f t="shared" si="129"/>
        <v>#DIV/0!</v>
      </c>
      <c r="W286" s="36" t="e">
        <f t="shared" si="129"/>
        <v>#DIV/0!</v>
      </c>
      <c r="X286" s="357">
        <f>[4]Output!Q520</f>
        <v>0</v>
      </c>
      <c r="Y286" s="357">
        <f>[4]Output!L520</f>
        <v>0</v>
      </c>
      <c r="AA286" s="33">
        <v>20</v>
      </c>
      <c r="AC286" s="5">
        <f>[2]Output!B520</f>
        <v>0</v>
      </c>
      <c r="AD286" s="5">
        <f>[2]Output!C520</f>
        <v>0</v>
      </c>
      <c r="AE286" s="8">
        <f>[2]Output!D520</f>
        <v>0</v>
      </c>
      <c r="AF286" s="8">
        <f>[2]Output!E520</f>
        <v>0</v>
      </c>
      <c r="AG286" s="22">
        <f t="shared" si="136"/>
        <v>0</v>
      </c>
      <c r="AH286" s="22">
        <f t="shared" si="136"/>
        <v>0</v>
      </c>
      <c r="AI286" s="250">
        <f t="shared" si="137"/>
        <v>0</v>
      </c>
      <c r="AJ286" s="36" t="e">
        <f t="shared" si="130"/>
        <v>#DIV/0!</v>
      </c>
      <c r="AK286" s="36" t="e">
        <f t="shared" si="130"/>
        <v>#DIV/0!</v>
      </c>
      <c r="AL286" s="357">
        <f>[2]Output!Q520</f>
        <v>0</v>
      </c>
      <c r="AM286" s="357">
        <f>[2]Output!R520</f>
        <v>0</v>
      </c>
      <c r="AO286" s="5">
        <f>[5]Output!B520</f>
        <v>0</v>
      </c>
      <c r="AP286" s="5">
        <f>[5]Output!C520</f>
        <v>0</v>
      </c>
      <c r="AQ286" s="8">
        <f>[5]Output!D520</f>
        <v>0</v>
      </c>
      <c r="AR286" s="8">
        <f>[5]Output!E520</f>
        <v>0</v>
      </c>
      <c r="AS286" s="22">
        <f t="shared" si="138"/>
        <v>0</v>
      </c>
      <c r="AT286" s="22">
        <f t="shared" si="138"/>
        <v>0</v>
      </c>
      <c r="AU286" s="250">
        <f t="shared" si="139"/>
        <v>0</v>
      </c>
      <c r="AV286" s="36" t="e">
        <f t="shared" si="131"/>
        <v>#DIV/0!</v>
      </c>
      <c r="AW286" s="36" t="e">
        <f t="shared" si="131"/>
        <v>#DIV/0!</v>
      </c>
      <c r="AX286" s="357">
        <f>[5]Output!Q520</f>
        <v>0</v>
      </c>
      <c r="AY286" s="357">
        <f>[5]Output!R520</f>
        <v>0</v>
      </c>
      <c r="BE286" s="22"/>
      <c r="BF286" s="22"/>
      <c r="BG286" s="250"/>
      <c r="BH286" s="36"/>
      <c r="BI286" s="36"/>
    </row>
    <row r="287" spans="1:63" x14ac:dyDescent="0.25">
      <c r="A287" s="33">
        <v>21</v>
      </c>
      <c r="C287" s="5">
        <f>[3]Output!B521</f>
        <v>0</v>
      </c>
      <c r="D287" s="5">
        <f>[3]Output!C521</f>
        <v>0</v>
      </c>
      <c r="E287" s="8">
        <f>[3]Output!D521</f>
        <v>0</v>
      </c>
      <c r="F287" s="8">
        <f>[3]Output!E521</f>
        <v>0</v>
      </c>
      <c r="G287" s="22">
        <f t="shared" si="132"/>
        <v>0</v>
      </c>
      <c r="H287" s="22">
        <f t="shared" si="132"/>
        <v>0</v>
      </c>
      <c r="I287" s="250">
        <f t="shared" si="133"/>
        <v>0</v>
      </c>
      <c r="J287" s="36" t="e">
        <f t="shared" si="128"/>
        <v>#DIV/0!</v>
      </c>
      <c r="K287" s="36" t="e">
        <f t="shared" si="128"/>
        <v>#DIV/0!</v>
      </c>
      <c r="L287" s="357">
        <f>[3]Output!Q521</f>
        <v>0</v>
      </c>
      <c r="M287" s="357">
        <f>[3]Output!R521</f>
        <v>0</v>
      </c>
      <c r="O287" s="5">
        <f>[4]Output!B521</f>
        <v>0</v>
      </c>
      <c r="P287" s="5">
        <f>[4]Output!C521</f>
        <v>0</v>
      </c>
      <c r="Q287" s="8">
        <f>[4]Output!D521</f>
        <v>0</v>
      </c>
      <c r="R287" s="8">
        <f>[4]Output!E521</f>
        <v>0</v>
      </c>
      <c r="S287" s="22">
        <f t="shared" si="134"/>
        <v>0</v>
      </c>
      <c r="T287" s="22">
        <f t="shared" si="134"/>
        <v>0</v>
      </c>
      <c r="U287" s="250">
        <f t="shared" si="135"/>
        <v>0</v>
      </c>
      <c r="V287" s="36" t="e">
        <f t="shared" si="129"/>
        <v>#DIV/0!</v>
      </c>
      <c r="W287" s="36" t="e">
        <f t="shared" si="129"/>
        <v>#DIV/0!</v>
      </c>
      <c r="X287" s="357">
        <f>[4]Output!Q521</f>
        <v>0</v>
      </c>
      <c r="Y287" s="357">
        <f>[4]Output!L521</f>
        <v>0</v>
      </c>
      <c r="AA287" s="33">
        <v>21</v>
      </c>
      <c r="AC287" s="5">
        <f>[2]Output!B521</f>
        <v>0</v>
      </c>
      <c r="AD287" s="5">
        <f>[2]Output!C521</f>
        <v>0</v>
      </c>
      <c r="AE287" s="8">
        <f>[2]Output!D521</f>
        <v>0</v>
      </c>
      <c r="AF287" s="8">
        <f>[2]Output!E521</f>
        <v>0</v>
      </c>
      <c r="AG287" s="22">
        <f t="shared" si="136"/>
        <v>0</v>
      </c>
      <c r="AH287" s="22">
        <f t="shared" si="136"/>
        <v>0</v>
      </c>
      <c r="AI287" s="250">
        <f t="shared" si="137"/>
        <v>0</v>
      </c>
      <c r="AJ287" s="36" t="e">
        <f t="shared" si="130"/>
        <v>#DIV/0!</v>
      </c>
      <c r="AK287" s="36" t="e">
        <f t="shared" si="130"/>
        <v>#DIV/0!</v>
      </c>
      <c r="AL287" s="357">
        <f>[2]Output!Q521</f>
        <v>0</v>
      </c>
      <c r="AM287" s="357">
        <f>[2]Output!R521</f>
        <v>0</v>
      </c>
      <c r="AO287" s="5">
        <f>[5]Output!B521</f>
        <v>0</v>
      </c>
      <c r="AP287" s="5">
        <f>[5]Output!C521</f>
        <v>0</v>
      </c>
      <c r="AQ287" s="8">
        <f>[5]Output!D521</f>
        <v>0</v>
      </c>
      <c r="AR287" s="8">
        <f>[5]Output!E521</f>
        <v>0</v>
      </c>
      <c r="AS287" s="22">
        <f t="shared" si="138"/>
        <v>0</v>
      </c>
      <c r="AT287" s="22">
        <f t="shared" si="138"/>
        <v>0</v>
      </c>
      <c r="AU287" s="250">
        <f t="shared" si="139"/>
        <v>0</v>
      </c>
      <c r="AV287" s="36" t="e">
        <f t="shared" si="131"/>
        <v>#DIV/0!</v>
      </c>
      <c r="AW287" s="36" t="e">
        <f t="shared" si="131"/>
        <v>#DIV/0!</v>
      </c>
      <c r="AX287" s="357">
        <f>[5]Output!Q521</f>
        <v>0</v>
      </c>
      <c r="AY287" s="357">
        <f>[5]Output!R521</f>
        <v>0</v>
      </c>
      <c r="BE287" s="22"/>
      <c r="BF287" s="22"/>
      <c r="BG287" s="250"/>
      <c r="BH287" s="36"/>
      <c r="BI287" s="36"/>
    </row>
    <row r="288" spans="1:63" x14ac:dyDescent="0.25">
      <c r="A288" s="33">
        <v>22</v>
      </c>
      <c r="C288" s="5">
        <f>[3]Output!B522</f>
        <v>0</v>
      </c>
      <c r="D288" s="5">
        <f>[3]Output!C522</f>
        <v>0</v>
      </c>
      <c r="E288" s="8">
        <f>[3]Output!D522</f>
        <v>0</v>
      </c>
      <c r="F288" s="8">
        <f>[3]Output!E522</f>
        <v>0</v>
      </c>
      <c r="G288" s="22">
        <f t="shared" si="132"/>
        <v>0</v>
      </c>
      <c r="H288" s="22">
        <f t="shared" si="132"/>
        <v>0</v>
      </c>
      <c r="I288" s="250">
        <f t="shared" si="133"/>
        <v>0</v>
      </c>
      <c r="J288" s="36" t="e">
        <f t="shared" si="128"/>
        <v>#DIV/0!</v>
      </c>
      <c r="K288" s="36" t="e">
        <f t="shared" si="128"/>
        <v>#DIV/0!</v>
      </c>
      <c r="L288" s="357">
        <f>[3]Output!Q522</f>
        <v>0</v>
      </c>
      <c r="M288" s="357">
        <f>[3]Output!R522</f>
        <v>0</v>
      </c>
      <c r="O288" s="5">
        <f>[4]Output!B522</f>
        <v>0</v>
      </c>
      <c r="P288" s="5">
        <f>[4]Output!C522</f>
        <v>0</v>
      </c>
      <c r="Q288" s="8">
        <f>[4]Output!D522</f>
        <v>0</v>
      </c>
      <c r="R288" s="8">
        <f>[4]Output!E522</f>
        <v>0</v>
      </c>
      <c r="S288" s="22">
        <f t="shared" si="134"/>
        <v>0</v>
      </c>
      <c r="T288" s="22">
        <f t="shared" si="134"/>
        <v>0</v>
      </c>
      <c r="U288" s="250">
        <f t="shared" si="135"/>
        <v>0</v>
      </c>
      <c r="V288" s="36" t="e">
        <f t="shared" si="129"/>
        <v>#DIV/0!</v>
      </c>
      <c r="W288" s="36" t="e">
        <f t="shared" si="129"/>
        <v>#DIV/0!</v>
      </c>
      <c r="X288" s="357">
        <f>[4]Output!Q522</f>
        <v>0</v>
      </c>
      <c r="Y288" s="357">
        <f>[4]Output!L522</f>
        <v>0</v>
      </c>
      <c r="AA288" s="33">
        <v>22</v>
      </c>
      <c r="AC288" s="5">
        <f>[2]Output!B522</f>
        <v>0</v>
      </c>
      <c r="AD288" s="5">
        <f>[2]Output!C522</f>
        <v>0</v>
      </c>
      <c r="AE288" s="8">
        <f>[2]Output!D522</f>
        <v>0</v>
      </c>
      <c r="AF288" s="8">
        <f>[2]Output!E522</f>
        <v>0</v>
      </c>
      <c r="AG288" s="22">
        <f t="shared" si="136"/>
        <v>0</v>
      </c>
      <c r="AH288" s="22">
        <f t="shared" si="136"/>
        <v>0</v>
      </c>
      <c r="AI288" s="250">
        <f t="shared" si="137"/>
        <v>0</v>
      </c>
      <c r="AJ288" s="36" t="e">
        <f t="shared" si="130"/>
        <v>#DIV/0!</v>
      </c>
      <c r="AK288" s="36" t="e">
        <f t="shared" si="130"/>
        <v>#DIV/0!</v>
      </c>
      <c r="AL288" s="357">
        <f>[2]Output!Q522</f>
        <v>0</v>
      </c>
      <c r="AM288" s="357">
        <f>[2]Output!R522</f>
        <v>0</v>
      </c>
      <c r="AO288" s="5">
        <f>[5]Output!B522</f>
        <v>0</v>
      </c>
      <c r="AP288" s="5">
        <f>[5]Output!C522</f>
        <v>0</v>
      </c>
      <c r="AQ288" s="8">
        <f>[5]Output!D522</f>
        <v>0</v>
      </c>
      <c r="AR288" s="8">
        <f>[5]Output!E522</f>
        <v>0</v>
      </c>
      <c r="AS288" s="22">
        <f t="shared" si="138"/>
        <v>0</v>
      </c>
      <c r="AT288" s="22">
        <f t="shared" si="138"/>
        <v>0</v>
      </c>
      <c r="AU288" s="250">
        <f t="shared" si="139"/>
        <v>0</v>
      </c>
      <c r="AV288" s="36" t="e">
        <f t="shared" si="131"/>
        <v>#DIV/0!</v>
      </c>
      <c r="AW288" s="36" t="e">
        <f t="shared" si="131"/>
        <v>#DIV/0!</v>
      </c>
      <c r="AX288" s="357">
        <f>[5]Output!Q522</f>
        <v>0</v>
      </c>
      <c r="AY288" s="357">
        <f>[5]Output!R522</f>
        <v>0</v>
      </c>
      <c r="BE288" s="22"/>
      <c r="BF288" s="22"/>
      <c r="BG288" s="250"/>
      <c r="BH288" s="36"/>
      <c r="BI288" s="36"/>
    </row>
    <row r="289" spans="1:63" x14ac:dyDescent="0.25">
      <c r="A289" s="33">
        <v>23</v>
      </c>
      <c r="C289" s="15">
        <f>[3]Output!B523</f>
        <v>0</v>
      </c>
      <c r="D289" s="15">
        <f>[3]Output!C523</f>
        <v>0</v>
      </c>
      <c r="E289" s="16">
        <f>[3]Output!D523</f>
        <v>0</v>
      </c>
      <c r="F289" s="16">
        <f>[3]Output!E523</f>
        <v>0</v>
      </c>
      <c r="G289" s="22">
        <f t="shared" si="132"/>
        <v>0</v>
      </c>
      <c r="H289" s="22">
        <f t="shared" si="132"/>
        <v>0</v>
      </c>
      <c r="I289" s="250">
        <f t="shared" si="133"/>
        <v>0</v>
      </c>
      <c r="J289" s="36" t="e">
        <f t="shared" si="128"/>
        <v>#DIV/0!</v>
      </c>
      <c r="K289" s="36" t="e">
        <f t="shared" si="128"/>
        <v>#DIV/0!</v>
      </c>
      <c r="L289" s="362">
        <f>[3]Output!Q523</f>
        <v>0</v>
      </c>
      <c r="M289" s="362">
        <f>[3]Output!R523</f>
        <v>0</v>
      </c>
      <c r="O289" s="15">
        <f>[4]Output!B523</f>
        <v>0</v>
      </c>
      <c r="P289" s="15">
        <f>[4]Output!C523</f>
        <v>0</v>
      </c>
      <c r="Q289" s="16">
        <f>[4]Output!D523</f>
        <v>0</v>
      </c>
      <c r="R289" s="16">
        <f>[4]Output!E523</f>
        <v>0</v>
      </c>
      <c r="S289" s="22">
        <f t="shared" si="134"/>
        <v>0</v>
      </c>
      <c r="T289" s="22">
        <f t="shared" si="134"/>
        <v>0</v>
      </c>
      <c r="U289" s="250">
        <f t="shared" si="135"/>
        <v>0</v>
      </c>
      <c r="V289" s="36" t="e">
        <f t="shared" si="129"/>
        <v>#DIV/0!</v>
      </c>
      <c r="W289" s="36" t="e">
        <f t="shared" si="129"/>
        <v>#DIV/0!</v>
      </c>
      <c r="X289" s="362">
        <f>[4]Output!Q523</f>
        <v>0</v>
      </c>
      <c r="Y289" s="362">
        <f>[4]Output!L523</f>
        <v>0</v>
      </c>
      <c r="AA289" s="33">
        <v>23</v>
      </c>
      <c r="AC289" s="15">
        <f>[2]Output!B523</f>
        <v>0</v>
      </c>
      <c r="AD289" s="15">
        <f>[2]Output!C523</f>
        <v>0</v>
      </c>
      <c r="AE289" s="16">
        <f>[2]Output!D523</f>
        <v>0</v>
      </c>
      <c r="AF289" s="16">
        <f>[2]Output!E523</f>
        <v>0</v>
      </c>
      <c r="AG289" s="22">
        <f t="shared" si="136"/>
        <v>0</v>
      </c>
      <c r="AH289" s="22">
        <f t="shared" si="136"/>
        <v>0</v>
      </c>
      <c r="AI289" s="250">
        <f t="shared" si="137"/>
        <v>0</v>
      </c>
      <c r="AJ289" s="36" t="e">
        <f t="shared" si="130"/>
        <v>#DIV/0!</v>
      </c>
      <c r="AK289" s="36" t="e">
        <f t="shared" si="130"/>
        <v>#DIV/0!</v>
      </c>
      <c r="AL289" s="362">
        <f>[2]Output!Q523</f>
        <v>0</v>
      </c>
      <c r="AM289" s="362">
        <f>[2]Output!R523</f>
        <v>0</v>
      </c>
      <c r="AO289" s="15">
        <f>[5]Output!B523</f>
        <v>0</v>
      </c>
      <c r="AP289" s="15">
        <f>[5]Output!C523</f>
        <v>0</v>
      </c>
      <c r="AQ289" s="16">
        <f>[5]Output!D523</f>
        <v>0</v>
      </c>
      <c r="AR289" s="16">
        <f>[5]Output!E523</f>
        <v>0</v>
      </c>
      <c r="AS289" s="22">
        <f t="shared" si="138"/>
        <v>0</v>
      </c>
      <c r="AT289" s="22">
        <f t="shared" si="138"/>
        <v>0</v>
      </c>
      <c r="AU289" s="250">
        <f t="shared" si="139"/>
        <v>0</v>
      </c>
      <c r="AV289" s="36" t="e">
        <f t="shared" si="131"/>
        <v>#DIV/0!</v>
      </c>
      <c r="AW289" s="36" t="e">
        <f t="shared" si="131"/>
        <v>#DIV/0!</v>
      </c>
      <c r="AX289" s="362">
        <f>[5]Output!Q523</f>
        <v>0</v>
      </c>
      <c r="AY289" s="362">
        <f>[5]Output!R523</f>
        <v>0</v>
      </c>
      <c r="BA289" s="15"/>
      <c r="BB289" s="15"/>
      <c r="BC289" s="16"/>
      <c r="BD289" s="16"/>
      <c r="BE289" s="22"/>
      <c r="BF289" s="22"/>
      <c r="BG289" s="250"/>
      <c r="BH289" s="36"/>
      <c r="BI289" s="36"/>
      <c r="BJ289" s="17"/>
      <c r="BK289" s="17"/>
    </row>
    <row r="290" spans="1:63" x14ac:dyDescent="0.25">
      <c r="A290" s="33">
        <v>24</v>
      </c>
      <c r="C290" s="7">
        <f>[3]Output!B524</f>
        <v>0</v>
      </c>
      <c r="D290" s="7">
        <f>[3]Output!C524</f>
        <v>0</v>
      </c>
      <c r="E290" s="9">
        <f>[3]Output!D524</f>
        <v>0</v>
      </c>
      <c r="F290" s="9">
        <f>[3]Output!E524</f>
        <v>0</v>
      </c>
      <c r="G290" s="24">
        <f t="shared" si="132"/>
        <v>0</v>
      </c>
      <c r="H290" s="24">
        <f t="shared" si="132"/>
        <v>0</v>
      </c>
      <c r="I290" s="252">
        <f t="shared" si="133"/>
        <v>0</v>
      </c>
      <c r="J290" s="38" t="e">
        <f t="shared" si="128"/>
        <v>#DIV/0!</v>
      </c>
      <c r="K290" s="38" t="e">
        <f t="shared" si="128"/>
        <v>#DIV/0!</v>
      </c>
      <c r="L290" s="360">
        <f>[3]Output!Q524</f>
        <v>0</v>
      </c>
      <c r="M290" s="360">
        <f>[3]Output!R524</f>
        <v>0</v>
      </c>
      <c r="O290" s="7">
        <f>[4]Output!B524</f>
        <v>0</v>
      </c>
      <c r="P290" s="7">
        <f>[4]Output!C524</f>
        <v>0</v>
      </c>
      <c r="Q290" s="9">
        <f>[4]Output!D524</f>
        <v>0</v>
      </c>
      <c r="R290" s="9">
        <f>[4]Output!E524</f>
        <v>0</v>
      </c>
      <c r="S290" s="24">
        <f t="shared" si="134"/>
        <v>0</v>
      </c>
      <c r="T290" s="24">
        <f t="shared" si="134"/>
        <v>0</v>
      </c>
      <c r="U290" s="252">
        <f t="shared" si="135"/>
        <v>0</v>
      </c>
      <c r="V290" s="38" t="e">
        <f t="shared" si="129"/>
        <v>#DIV/0!</v>
      </c>
      <c r="W290" s="38" t="e">
        <f t="shared" si="129"/>
        <v>#DIV/0!</v>
      </c>
      <c r="X290" s="360">
        <f>[4]Output!Q524</f>
        <v>0</v>
      </c>
      <c r="Y290" s="360">
        <f>[4]Output!L524</f>
        <v>0</v>
      </c>
      <c r="AA290" s="33">
        <v>24</v>
      </c>
      <c r="AC290" s="7">
        <f>[2]Output!B524</f>
        <v>0</v>
      </c>
      <c r="AD290" s="7">
        <f>[2]Output!C524</f>
        <v>0</v>
      </c>
      <c r="AE290" s="9">
        <f>[2]Output!D524</f>
        <v>0</v>
      </c>
      <c r="AF290" s="9">
        <f>[2]Output!E524</f>
        <v>0</v>
      </c>
      <c r="AG290" s="24">
        <f t="shared" si="136"/>
        <v>0</v>
      </c>
      <c r="AH290" s="24">
        <f t="shared" si="136"/>
        <v>0</v>
      </c>
      <c r="AI290" s="252">
        <f t="shared" si="137"/>
        <v>0</v>
      </c>
      <c r="AJ290" s="38" t="e">
        <f t="shared" si="130"/>
        <v>#DIV/0!</v>
      </c>
      <c r="AK290" s="38" t="e">
        <f t="shared" si="130"/>
        <v>#DIV/0!</v>
      </c>
      <c r="AL290" s="360">
        <f>[2]Output!Q524</f>
        <v>0</v>
      </c>
      <c r="AM290" s="360">
        <f>[2]Output!R524</f>
        <v>0</v>
      </c>
      <c r="AO290" s="7">
        <f>[5]Output!B524</f>
        <v>0</v>
      </c>
      <c r="AP290" s="7">
        <f>[5]Output!C524</f>
        <v>0</v>
      </c>
      <c r="AQ290" s="9">
        <f>[5]Output!D524</f>
        <v>0</v>
      </c>
      <c r="AR290" s="9">
        <f>[5]Output!E524</f>
        <v>0</v>
      </c>
      <c r="AS290" s="24">
        <f t="shared" si="138"/>
        <v>0</v>
      </c>
      <c r="AT290" s="24">
        <f t="shared" si="138"/>
        <v>0</v>
      </c>
      <c r="AU290" s="252">
        <f t="shared" si="139"/>
        <v>0</v>
      </c>
      <c r="AV290" s="38" t="e">
        <f t="shared" si="131"/>
        <v>#DIV/0!</v>
      </c>
      <c r="AW290" s="38" t="e">
        <f t="shared" si="131"/>
        <v>#DIV/0!</v>
      </c>
      <c r="AX290" s="360">
        <f>[5]Output!Q524</f>
        <v>0</v>
      </c>
      <c r="AY290" s="360">
        <f>[5]Output!R524</f>
        <v>0</v>
      </c>
      <c r="BA290" s="7"/>
      <c r="BB290" s="7"/>
      <c r="BC290" s="9"/>
      <c r="BD290" s="9"/>
      <c r="BE290" s="24"/>
      <c r="BF290" s="24"/>
      <c r="BG290" s="252"/>
      <c r="BH290" s="38"/>
      <c r="BI290" s="38"/>
      <c r="BJ290" s="13"/>
      <c r="BK290" s="13"/>
    </row>
    <row r="291" spans="1:63" x14ac:dyDescent="0.25">
      <c r="A291" s="347" t="s">
        <v>7</v>
      </c>
      <c r="C291" s="5">
        <f t="shared" ref="C291:I291" si="140">SUM(C267:C290)</f>
        <v>0</v>
      </c>
      <c r="D291" s="5">
        <f t="shared" si="140"/>
        <v>0</v>
      </c>
      <c r="E291" s="8">
        <f t="shared" si="140"/>
        <v>0</v>
      </c>
      <c r="F291" s="8">
        <f t="shared" si="140"/>
        <v>0</v>
      </c>
      <c r="G291" s="22">
        <f t="shared" si="140"/>
        <v>0</v>
      </c>
      <c r="H291" s="22">
        <f t="shared" si="140"/>
        <v>0</v>
      </c>
      <c r="I291" s="250">
        <f t="shared" si="140"/>
        <v>0</v>
      </c>
      <c r="J291" s="36" t="e">
        <f t="shared" si="128"/>
        <v>#DIV/0!</v>
      </c>
      <c r="K291" s="36" t="e">
        <f t="shared" si="128"/>
        <v>#DIV/0!</v>
      </c>
      <c r="O291" s="5">
        <f t="shared" ref="O291:U291" si="141">SUM(O267:O290)</f>
        <v>0</v>
      </c>
      <c r="P291" s="5">
        <f t="shared" si="141"/>
        <v>0</v>
      </c>
      <c r="Q291" s="8">
        <f t="shared" si="141"/>
        <v>0</v>
      </c>
      <c r="R291" s="8">
        <f t="shared" si="141"/>
        <v>0</v>
      </c>
      <c r="S291" s="22">
        <f t="shared" si="141"/>
        <v>0</v>
      </c>
      <c r="T291" s="22">
        <f t="shared" si="141"/>
        <v>0</v>
      </c>
      <c r="U291" s="250">
        <f t="shared" si="141"/>
        <v>0</v>
      </c>
      <c r="V291" s="36" t="e">
        <f t="shared" si="129"/>
        <v>#DIV/0!</v>
      </c>
      <c r="W291" s="36" t="e">
        <f t="shared" si="129"/>
        <v>#DIV/0!</v>
      </c>
      <c r="AA291" s="347" t="s">
        <v>7</v>
      </c>
      <c r="AC291" s="5">
        <f t="shared" ref="AC291:AI291" si="142">SUM(AC267:AC290)</f>
        <v>0</v>
      </c>
      <c r="AD291" s="5">
        <f t="shared" si="142"/>
        <v>0</v>
      </c>
      <c r="AE291" s="8">
        <f t="shared" si="142"/>
        <v>0</v>
      </c>
      <c r="AF291" s="8">
        <f t="shared" si="142"/>
        <v>0</v>
      </c>
      <c r="AG291" s="22">
        <f t="shared" si="142"/>
        <v>0</v>
      </c>
      <c r="AH291" s="22">
        <f t="shared" si="142"/>
        <v>0</v>
      </c>
      <c r="AI291" s="250">
        <f t="shared" si="142"/>
        <v>0</v>
      </c>
      <c r="AJ291" s="36" t="e">
        <f t="shared" si="130"/>
        <v>#DIV/0!</v>
      </c>
      <c r="AK291" s="36" t="e">
        <f t="shared" si="130"/>
        <v>#DIV/0!</v>
      </c>
      <c r="AO291" s="5">
        <f t="shared" ref="AO291:AU291" si="143">SUM(AO267:AO290)</f>
        <v>0</v>
      </c>
      <c r="AP291" s="5">
        <f t="shared" si="143"/>
        <v>0</v>
      </c>
      <c r="AQ291" s="8">
        <f t="shared" si="143"/>
        <v>0</v>
      </c>
      <c r="AR291" s="8">
        <f t="shared" si="143"/>
        <v>0</v>
      </c>
      <c r="AS291" s="22">
        <f t="shared" si="143"/>
        <v>0</v>
      </c>
      <c r="AT291" s="22">
        <f t="shared" si="143"/>
        <v>0</v>
      </c>
      <c r="AU291" s="250">
        <f t="shared" si="143"/>
        <v>0</v>
      </c>
      <c r="AV291" s="36" t="e">
        <f t="shared" si="131"/>
        <v>#DIV/0!</v>
      </c>
      <c r="AW291" s="36" t="e">
        <f t="shared" si="131"/>
        <v>#DIV/0!</v>
      </c>
      <c r="BE291" s="22"/>
      <c r="BF291" s="22"/>
      <c r="BG291" s="250"/>
      <c r="BH291" s="36"/>
      <c r="BI291" s="36"/>
    </row>
    <row r="292" spans="1:63" x14ac:dyDescent="0.25">
      <c r="C292" s="27"/>
      <c r="D292" s="27"/>
      <c r="E292" s="28"/>
      <c r="F292" s="28"/>
      <c r="G292" s="28"/>
      <c r="H292" s="28"/>
      <c r="I292" s="29"/>
      <c r="J292" s="29"/>
      <c r="K292" s="29"/>
      <c r="L292" s="354"/>
      <c r="M292" s="354"/>
      <c r="O292" s="27"/>
      <c r="P292" s="27"/>
      <c r="Q292" s="28"/>
      <c r="R292" s="28"/>
      <c r="S292" s="28"/>
      <c r="T292" s="28"/>
      <c r="U292" s="29"/>
      <c r="V292" s="29"/>
      <c r="W292" s="29"/>
      <c r="X292" s="354"/>
      <c r="Y292" s="354"/>
      <c r="AC292" s="27"/>
      <c r="AD292" s="27"/>
      <c r="AE292" s="28"/>
      <c r="AF292" s="28"/>
      <c r="AG292" s="28"/>
      <c r="AH292" s="28"/>
      <c r="AI292" s="29"/>
      <c r="AJ292" s="29"/>
      <c r="AK292" s="29"/>
      <c r="AL292" s="354"/>
      <c r="AM292" s="354"/>
      <c r="AO292" s="27"/>
      <c r="AP292" s="27"/>
      <c r="AQ292" s="28"/>
      <c r="AR292" s="28"/>
      <c r="AS292" s="28"/>
      <c r="AT292" s="28"/>
      <c r="AU292" s="29"/>
      <c r="AV292" s="29"/>
      <c r="AW292" s="29"/>
      <c r="AX292" s="354"/>
      <c r="AY292" s="354"/>
      <c r="BA292" s="27"/>
      <c r="BB292" s="27"/>
      <c r="BC292" s="28"/>
      <c r="BD292" s="28"/>
      <c r="BE292" s="28"/>
      <c r="BF292" s="28"/>
      <c r="BG292" s="29"/>
      <c r="BH292" s="29"/>
      <c r="BI292" s="29"/>
      <c r="BJ292" s="30"/>
      <c r="BK292" s="30"/>
    </row>
    <row r="293" spans="1:63" x14ac:dyDescent="0.25">
      <c r="C293" s="27"/>
      <c r="D293" s="27"/>
      <c r="E293" s="28"/>
      <c r="F293" s="28"/>
      <c r="G293" s="28"/>
      <c r="H293" s="28"/>
      <c r="I293" s="29"/>
      <c r="J293" s="29"/>
      <c r="K293" s="29"/>
      <c r="L293" s="354"/>
      <c r="M293" s="354"/>
      <c r="O293" s="27"/>
      <c r="P293" s="27"/>
      <c r="Q293" s="28"/>
      <c r="R293" s="28"/>
      <c r="S293" s="28"/>
      <c r="T293" s="28"/>
      <c r="U293" s="29"/>
      <c r="V293" s="29"/>
      <c r="W293" s="29"/>
      <c r="X293" s="354"/>
      <c r="Y293" s="354"/>
      <c r="AC293" s="27"/>
      <c r="AD293" s="27"/>
      <c r="AE293" s="28"/>
      <c r="AF293" s="28"/>
      <c r="AG293" s="28"/>
      <c r="AH293" s="28"/>
      <c r="AI293" s="29"/>
      <c r="AJ293" s="29"/>
      <c r="AK293" s="29"/>
      <c r="AL293" s="354"/>
      <c r="AM293" s="354"/>
      <c r="AO293" s="27"/>
      <c r="AP293" s="27"/>
      <c r="AQ293" s="28"/>
      <c r="AR293" s="28"/>
      <c r="AS293" s="28"/>
      <c r="AT293" s="28"/>
      <c r="AU293" s="29"/>
      <c r="AV293" s="29"/>
      <c r="AW293" s="29"/>
      <c r="AX293" s="354"/>
      <c r="AY293" s="354"/>
      <c r="BA293" s="27"/>
      <c r="BB293" s="27"/>
      <c r="BC293" s="28"/>
      <c r="BD293" s="28"/>
      <c r="BE293" s="28"/>
      <c r="BF293" s="28"/>
      <c r="BG293" s="29"/>
      <c r="BH293" s="29"/>
      <c r="BI293" s="29"/>
      <c r="BJ293" s="30"/>
      <c r="BK293" s="30"/>
    </row>
    <row r="294" spans="1:63" ht="18" customHeight="1" x14ac:dyDescent="0.25">
      <c r="A294" s="32" t="s">
        <v>0</v>
      </c>
      <c r="C294" s="18">
        <v>20</v>
      </c>
      <c r="D294" s="370" t="s">
        <v>58</v>
      </c>
      <c r="E294" s="370"/>
      <c r="F294" s="370"/>
      <c r="G294" s="370"/>
      <c r="H294" s="370"/>
      <c r="I294" s="370"/>
      <c r="J294" s="370"/>
      <c r="K294" s="370"/>
      <c r="L294" s="370"/>
      <c r="M294" s="370"/>
      <c r="O294" s="18">
        <f>C294</f>
        <v>20</v>
      </c>
      <c r="P294" s="367" t="str">
        <f>D294</f>
        <v>95 Express - North of Palmetto Park Rd.</v>
      </c>
      <c r="Q294" s="367"/>
      <c r="R294" s="367"/>
      <c r="S294" s="367"/>
      <c r="T294" s="367"/>
      <c r="U294" s="367"/>
      <c r="V294" s="367"/>
      <c r="W294" s="367"/>
      <c r="X294" s="367"/>
      <c r="Y294" s="367"/>
      <c r="AA294" s="32" t="s">
        <v>0</v>
      </c>
      <c r="AC294" s="14">
        <f>O294</f>
        <v>20</v>
      </c>
      <c r="AD294" s="381" t="str">
        <f>P294</f>
        <v>95 Express - North of Palmetto Park Rd.</v>
      </c>
      <c r="AE294" s="382"/>
      <c r="AF294" s="382"/>
      <c r="AG294" s="382"/>
      <c r="AH294" s="382"/>
      <c r="AI294" s="382"/>
      <c r="AJ294" s="382"/>
      <c r="AK294" s="382"/>
      <c r="AL294" s="382"/>
      <c r="AM294" s="382"/>
      <c r="AO294" s="14">
        <f>AC294</f>
        <v>20</v>
      </c>
      <c r="AP294" s="381" t="str">
        <f>AD294</f>
        <v>95 Express - North of Palmetto Park Rd.</v>
      </c>
      <c r="AQ294" s="382"/>
      <c r="AR294" s="382"/>
      <c r="AS294" s="382"/>
      <c r="AT294" s="382"/>
      <c r="AU294" s="382"/>
      <c r="AV294" s="382"/>
      <c r="AW294" s="382"/>
      <c r="AX294" s="382"/>
      <c r="AY294" s="382"/>
      <c r="BA294" s="14"/>
      <c r="BB294" s="381"/>
      <c r="BC294" s="382"/>
      <c r="BD294" s="382"/>
      <c r="BE294" s="382"/>
      <c r="BF294" s="382"/>
      <c r="BG294" s="382"/>
      <c r="BH294" s="382"/>
      <c r="BI294" s="382"/>
      <c r="BJ294" s="382"/>
      <c r="BK294" s="382"/>
    </row>
    <row r="295" spans="1:63" ht="15.75" thickBot="1" x14ac:dyDescent="0.3">
      <c r="C295" s="371" t="s">
        <v>1</v>
      </c>
      <c r="D295" s="372"/>
      <c r="E295" s="372"/>
      <c r="F295" s="372"/>
      <c r="G295" s="372"/>
      <c r="H295" s="372"/>
      <c r="I295" s="372"/>
      <c r="J295" s="372"/>
      <c r="K295" s="373"/>
      <c r="L295" s="385" t="s">
        <v>6</v>
      </c>
      <c r="M295" s="386"/>
      <c r="O295" s="371" t="s">
        <v>1</v>
      </c>
      <c r="P295" s="372"/>
      <c r="Q295" s="372"/>
      <c r="R295" s="372"/>
      <c r="S295" s="372"/>
      <c r="T295" s="372"/>
      <c r="U295" s="372"/>
      <c r="V295" s="372"/>
      <c r="W295" s="373"/>
      <c r="X295" s="385" t="s">
        <v>6</v>
      </c>
      <c r="Y295" s="386"/>
      <c r="AC295" s="371" t="s">
        <v>1</v>
      </c>
      <c r="AD295" s="372"/>
      <c r="AE295" s="372"/>
      <c r="AF295" s="372"/>
      <c r="AG295" s="372"/>
      <c r="AH295" s="372"/>
      <c r="AI295" s="372"/>
      <c r="AJ295" s="372"/>
      <c r="AK295" s="373"/>
      <c r="AL295" s="385" t="s">
        <v>6</v>
      </c>
      <c r="AM295" s="386"/>
      <c r="AO295" s="371" t="s">
        <v>1</v>
      </c>
      <c r="AP295" s="372"/>
      <c r="AQ295" s="372"/>
      <c r="AR295" s="372"/>
      <c r="AS295" s="372"/>
      <c r="AT295" s="372"/>
      <c r="AU295" s="372"/>
      <c r="AV295" s="372"/>
      <c r="AW295" s="373"/>
      <c r="AX295" s="385" t="s">
        <v>6</v>
      </c>
      <c r="AY295" s="386"/>
      <c r="BA295" s="371"/>
      <c r="BB295" s="372"/>
      <c r="BC295" s="372"/>
      <c r="BD295" s="372"/>
      <c r="BE295" s="372"/>
      <c r="BF295" s="372"/>
      <c r="BG295" s="372"/>
      <c r="BH295" s="372"/>
      <c r="BI295" s="373"/>
      <c r="BJ295" s="376"/>
      <c r="BK295" s="377"/>
    </row>
    <row r="296" spans="1:63" ht="15" customHeight="1" x14ac:dyDescent="0.25">
      <c r="A296" s="347" t="s">
        <v>9</v>
      </c>
      <c r="C296" s="378" t="s">
        <v>12</v>
      </c>
      <c r="D296" s="378"/>
      <c r="E296" s="374" t="s">
        <v>11</v>
      </c>
      <c r="F296" s="374"/>
      <c r="G296" s="366" t="s">
        <v>3</v>
      </c>
      <c r="H296" s="366"/>
      <c r="I296" s="366"/>
      <c r="J296" s="374" t="s">
        <v>11</v>
      </c>
      <c r="K296" s="374"/>
      <c r="L296" s="374"/>
      <c r="M296" s="374"/>
      <c r="O296" s="378" t="s">
        <v>12</v>
      </c>
      <c r="P296" s="378"/>
      <c r="Q296" s="374" t="s">
        <v>11</v>
      </c>
      <c r="R296" s="374"/>
      <c r="S296" s="366" t="s">
        <v>3</v>
      </c>
      <c r="T296" s="366"/>
      <c r="U296" s="366"/>
      <c r="V296" s="374" t="s">
        <v>11</v>
      </c>
      <c r="W296" s="374"/>
      <c r="X296" s="374"/>
      <c r="Y296" s="374"/>
      <c r="AA296" s="347" t="s">
        <v>9</v>
      </c>
      <c r="AC296" s="378" t="s">
        <v>12</v>
      </c>
      <c r="AD296" s="378"/>
      <c r="AE296" s="374" t="s">
        <v>11</v>
      </c>
      <c r="AF296" s="374"/>
      <c r="AG296" s="366" t="s">
        <v>3</v>
      </c>
      <c r="AH296" s="366"/>
      <c r="AI296" s="366"/>
      <c r="AJ296" s="374" t="s">
        <v>11</v>
      </c>
      <c r="AK296" s="374"/>
      <c r="AL296" s="374"/>
      <c r="AM296" s="374"/>
      <c r="AO296" s="378" t="s">
        <v>12</v>
      </c>
      <c r="AP296" s="378"/>
      <c r="AQ296" s="374" t="s">
        <v>11</v>
      </c>
      <c r="AR296" s="374"/>
      <c r="AS296" s="366" t="s">
        <v>3</v>
      </c>
      <c r="AT296" s="366"/>
      <c r="AU296" s="366"/>
      <c r="AV296" s="374" t="s">
        <v>11</v>
      </c>
      <c r="AW296" s="374"/>
      <c r="AX296" s="374"/>
      <c r="AY296" s="374"/>
      <c r="BA296" s="378"/>
      <c r="BB296" s="378"/>
      <c r="BC296" s="374"/>
      <c r="BD296" s="374"/>
      <c r="BE296" s="366"/>
      <c r="BF296" s="366"/>
      <c r="BG296" s="366"/>
      <c r="BH296" s="374"/>
      <c r="BI296" s="374"/>
      <c r="BJ296" s="374"/>
      <c r="BK296" s="374"/>
    </row>
    <row r="297" spans="1:63" x14ac:dyDescent="0.25">
      <c r="A297" s="3" t="s">
        <v>10</v>
      </c>
      <c r="C297" s="379" t="s">
        <v>2</v>
      </c>
      <c r="D297" s="379"/>
      <c r="E297" s="380" t="s">
        <v>2</v>
      </c>
      <c r="F297" s="380"/>
      <c r="G297" s="365" t="s">
        <v>2</v>
      </c>
      <c r="H297" s="365"/>
      <c r="I297" s="365"/>
      <c r="J297" s="375" t="s">
        <v>13</v>
      </c>
      <c r="K297" s="375"/>
      <c r="L297" s="355"/>
      <c r="M297" s="355"/>
      <c r="O297" s="379" t="s">
        <v>2</v>
      </c>
      <c r="P297" s="379"/>
      <c r="Q297" s="380" t="s">
        <v>2</v>
      </c>
      <c r="R297" s="380"/>
      <c r="S297" s="365" t="s">
        <v>2</v>
      </c>
      <c r="T297" s="365"/>
      <c r="U297" s="365"/>
      <c r="V297" s="375" t="s">
        <v>13</v>
      </c>
      <c r="W297" s="375"/>
      <c r="X297" s="355"/>
      <c r="Y297" s="355"/>
      <c r="AA297" s="3" t="s">
        <v>10</v>
      </c>
      <c r="AC297" s="379" t="s">
        <v>2</v>
      </c>
      <c r="AD297" s="379"/>
      <c r="AE297" s="380" t="s">
        <v>2</v>
      </c>
      <c r="AF297" s="380"/>
      <c r="AG297" s="365" t="s">
        <v>2</v>
      </c>
      <c r="AH297" s="365"/>
      <c r="AI297" s="365"/>
      <c r="AJ297" s="375" t="s">
        <v>13</v>
      </c>
      <c r="AK297" s="375"/>
      <c r="AL297" s="355"/>
      <c r="AM297" s="355"/>
      <c r="AO297" s="379" t="s">
        <v>2</v>
      </c>
      <c r="AP297" s="379"/>
      <c r="AQ297" s="380" t="s">
        <v>2</v>
      </c>
      <c r="AR297" s="380"/>
      <c r="AS297" s="365" t="s">
        <v>2</v>
      </c>
      <c r="AT297" s="365"/>
      <c r="AU297" s="365"/>
      <c r="AV297" s="375" t="s">
        <v>13</v>
      </c>
      <c r="AW297" s="375"/>
      <c r="AX297" s="355"/>
      <c r="AY297" s="355"/>
      <c r="BA297" s="379"/>
      <c r="BB297" s="379"/>
      <c r="BC297" s="380"/>
      <c r="BD297" s="380"/>
      <c r="BE297" s="365"/>
      <c r="BF297" s="365"/>
      <c r="BG297" s="365"/>
      <c r="BH297" s="375"/>
      <c r="BI297" s="375"/>
      <c r="BJ297" s="11"/>
      <c r="BK297" s="11"/>
    </row>
    <row r="298" spans="1:63" x14ac:dyDescent="0.25">
      <c r="A298" s="1" t="s">
        <v>8</v>
      </c>
      <c r="C298" s="6" t="s">
        <v>4</v>
      </c>
      <c r="D298" s="6" t="s">
        <v>5</v>
      </c>
      <c r="E298" s="4" t="s">
        <v>4</v>
      </c>
      <c r="F298" s="4" t="s">
        <v>5</v>
      </c>
      <c r="G298" s="249" t="s">
        <v>4</v>
      </c>
      <c r="H298" s="249" t="s">
        <v>5</v>
      </c>
      <c r="I298" s="35" t="s">
        <v>2</v>
      </c>
      <c r="J298" s="12" t="s">
        <v>4</v>
      </c>
      <c r="K298" s="12" t="s">
        <v>5</v>
      </c>
      <c r="L298" s="356" t="s">
        <v>4</v>
      </c>
      <c r="M298" s="356" t="s">
        <v>5</v>
      </c>
      <c r="O298" s="6" t="s">
        <v>4</v>
      </c>
      <c r="P298" s="6" t="s">
        <v>5</v>
      </c>
      <c r="Q298" s="4" t="s">
        <v>4</v>
      </c>
      <c r="R298" s="4" t="s">
        <v>5</v>
      </c>
      <c r="S298" s="249" t="s">
        <v>4</v>
      </c>
      <c r="T298" s="249" t="s">
        <v>5</v>
      </c>
      <c r="U298" s="35" t="s">
        <v>2</v>
      </c>
      <c r="V298" s="12" t="s">
        <v>4</v>
      </c>
      <c r="W298" s="12" t="s">
        <v>5</v>
      </c>
      <c r="X298" s="356" t="s">
        <v>4</v>
      </c>
      <c r="Y298" s="356" t="s">
        <v>5</v>
      </c>
      <c r="AA298" s="1" t="s">
        <v>8</v>
      </c>
      <c r="AC298" s="6" t="s">
        <v>4</v>
      </c>
      <c r="AD298" s="6" t="s">
        <v>5</v>
      </c>
      <c r="AE298" s="4" t="s">
        <v>4</v>
      </c>
      <c r="AF298" s="4" t="s">
        <v>5</v>
      </c>
      <c r="AG298" s="249" t="s">
        <v>4</v>
      </c>
      <c r="AH298" s="249" t="s">
        <v>5</v>
      </c>
      <c r="AI298" s="35" t="s">
        <v>2</v>
      </c>
      <c r="AJ298" s="12" t="s">
        <v>4</v>
      </c>
      <c r="AK298" s="12" t="s">
        <v>5</v>
      </c>
      <c r="AL298" s="356" t="s">
        <v>4</v>
      </c>
      <c r="AM298" s="356" t="s">
        <v>5</v>
      </c>
      <c r="AO298" s="6" t="s">
        <v>4</v>
      </c>
      <c r="AP298" s="6" t="s">
        <v>5</v>
      </c>
      <c r="AQ298" s="4" t="s">
        <v>4</v>
      </c>
      <c r="AR298" s="4" t="s">
        <v>5</v>
      </c>
      <c r="AS298" s="249" t="s">
        <v>4</v>
      </c>
      <c r="AT298" s="249" t="s">
        <v>5</v>
      </c>
      <c r="AU298" s="35" t="s">
        <v>2</v>
      </c>
      <c r="AV298" s="12" t="s">
        <v>4</v>
      </c>
      <c r="AW298" s="12" t="s">
        <v>5</v>
      </c>
      <c r="AX298" s="356" t="s">
        <v>4</v>
      </c>
      <c r="AY298" s="356" t="s">
        <v>5</v>
      </c>
      <c r="BA298" s="6"/>
      <c r="BB298" s="6"/>
      <c r="BC298" s="4"/>
      <c r="BD298" s="4"/>
      <c r="BE298" s="249"/>
      <c r="BF298" s="249"/>
      <c r="BG298" s="35"/>
      <c r="BH298" s="12"/>
      <c r="BI298" s="12"/>
      <c r="BJ298" s="12"/>
      <c r="BK298" s="12"/>
    </row>
    <row r="299" spans="1:63" x14ac:dyDescent="0.25">
      <c r="A299" s="33">
        <v>1</v>
      </c>
      <c r="C299" s="5">
        <f>[3]Output!B681</f>
        <v>0</v>
      </c>
      <c r="D299" s="5">
        <f>[3]Output!C681</f>
        <v>0</v>
      </c>
      <c r="E299" s="8">
        <f>[3]Output!D681</f>
        <v>0</v>
      </c>
      <c r="F299" s="8">
        <f>[3]Output!E681</f>
        <v>0</v>
      </c>
      <c r="G299" s="22">
        <f>C299+E299</f>
        <v>0</v>
      </c>
      <c r="H299" s="22">
        <f>D299+F299</f>
        <v>0</v>
      </c>
      <c r="I299" s="250">
        <f>H299+G299</f>
        <v>0</v>
      </c>
      <c r="J299" s="36" t="e">
        <f t="shared" ref="J299:K323" si="144">E299/(C299+E299)</f>
        <v>#DIV/0!</v>
      </c>
      <c r="K299" s="36" t="e">
        <f t="shared" si="144"/>
        <v>#DIV/0!</v>
      </c>
      <c r="L299" s="357">
        <f>[3]Output!Q681</f>
        <v>0</v>
      </c>
      <c r="M299" s="357">
        <f>[3]Output!R681</f>
        <v>0</v>
      </c>
      <c r="O299" s="5">
        <f>[4]Output!B681</f>
        <v>0</v>
      </c>
      <c r="P299" s="5">
        <f>[4]Output!C681</f>
        <v>0</v>
      </c>
      <c r="Q299" s="8">
        <f>[4]Output!D681</f>
        <v>0</v>
      </c>
      <c r="R299" s="8">
        <f>[4]Output!E681</f>
        <v>0</v>
      </c>
      <c r="S299" s="22">
        <f>O299+Q299</f>
        <v>0</v>
      </c>
      <c r="T299" s="22">
        <f>P299+R299</f>
        <v>0</v>
      </c>
      <c r="U299" s="250">
        <f>T299+S299</f>
        <v>0</v>
      </c>
      <c r="V299" s="36" t="e">
        <f t="shared" ref="V299:W323" si="145">Q299/(O299+Q299)</f>
        <v>#DIV/0!</v>
      </c>
      <c r="W299" s="36" t="e">
        <f t="shared" si="145"/>
        <v>#DIV/0!</v>
      </c>
      <c r="X299" s="357">
        <f>[4]Output!Q681</f>
        <v>0</v>
      </c>
      <c r="Y299" s="357">
        <f>[4]Output!L681</f>
        <v>0</v>
      </c>
      <c r="AA299" s="33">
        <v>1</v>
      </c>
      <c r="AC299" s="5">
        <f>[2]Output!B681</f>
        <v>0</v>
      </c>
      <c r="AD299" s="5">
        <f>[2]Output!C681</f>
        <v>0</v>
      </c>
      <c r="AE299" s="8">
        <f>[2]Output!D681</f>
        <v>0</v>
      </c>
      <c r="AF299" s="8">
        <f>[2]Output!E681</f>
        <v>0</v>
      </c>
      <c r="AG299" s="22">
        <f>AC299+AE299</f>
        <v>0</v>
      </c>
      <c r="AH299" s="22">
        <f>AD299+AF299</f>
        <v>0</v>
      </c>
      <c r="AI299" s="250">
        <f>AH299+AG299</f>
        <v>0</v>
      </c>
      <c r="AJ299" s="36" t="e">
        <f t="shared" ref="AJ299:AK323" si="146">AE299/(AC299+AE299)</f>
        <v>#DIV/0!</v>
      </c>
      <c r="AK299" s="36" t="e">
        <f t="shared" si="146"/>
        <v>#DIV/0!</v>
      </c>
      <c r="AL299" s="357">
        <f>[2]Output!Q681</f>
        <v>0</v>
      </c>
      <c r="AM299" s="357">
        <f>[2]Output!R681</f>
        <v>0</v>
      </c>
      <c r="AO299" s="5">
        <f>[5]Output!B681</f>
        <v>0</v>
      </c>
      <c r="AP299" s="5">
        <f>[5]Output!C681</f>
        <v>0</v>
      </c>
      <c r="AQ299" s="8">
        <f>[5]Output!D681</f>
        <v>0</v>
      </c>
      <c r="AR299" s="8">
        <f>[5]Output!E681</f>
        <v>0</v>
      </c>
      <c r="AS299" s="22">
        <f>AO299+AQ299</f>
        <v>0</v>
      </c>
      <c r="AT299" s="22">
        <f>AP299+AR299</f>
        <v>0</v>
      </c>
      <c r="AU299" s="250">
        <f>AT299+AS299</f>
        <v>0</v>
      </c>
      <c r="AV299" s="36" t="e">
        <f t="shared" ref="AV299:AW323" si="147">AQ299/(AO299+AQ299)</f>
        <v>#DIV/0!</v>
      </c>
      <c r="AW299" s="36" t="e">
        <f t="shared" si="147"/>
        <v>#DIV/0!</v>
      </c>
      <c r="AX299" s="357">
        <f>[5]Output!Q681</f>
        <v>0</v>
      </c>
      <c r="AY299" s="357">
        <f>[5]Output!R681</f>
        <v>0</v>
      </c>
      <c r="BE299" s="22"/>
      <c r="BF299" s="22"/>
      <c r="BG299" s="250"/>
      <c r="BH299" s="36"/>
      <c r="BI299" s="36"/>
    </row>
    <row r="300" spans="1:63" x14ac:dyDescent="0.25">
      <c r="A300" s="33">
        <v>2</v>
      </c>
      <c r="C300" s="5">
        <f>[3]Output!B682</f>
        <v>0</v>
      </c>
      <c r="D300" s="5">
        <f>[3]Output!C682</f>
        <v>0</v>
      </c>
      <c r="E300" s="8">
        <f>[3]Output!D682</f>
        <v>0</v>
      </c>
      <c r="F300" s="8">
        <f>[3]Output!E682</f>
        <v>0</v>
      </c>
      <c r="G300" s="22">
        <f t="shared" ref="G300:H322" si="148">C300+E300</f>
        <v>0</v>
      </c>
      <c r="H300" s="22">
        <f t="shared" si="148"/>
        <v>0</v>
      </c>
      <c r="I300" s="250">
        <f t="shared" ref="I300:I322" si="149">H300+G300</f>
        <v>0</v>
      </c>
      <c r="J300" s="36" t="e">
        <f t="shared" si="144"/>
        <v>#DIV/0!</v>
      </c>
      <c r="K300" s="36" t="e">
        <f t="shared" si="144"/>
        <v>#DIV/0!</v>
      </c>
      <c r="L300" s="357">
        <f>[3]Output!Q682</f>
        <v>0</v>
      </c>
      <c r="M300" s="357">
        <f>[3]Output!R682</f>
        <v>0</v>
      </c>
      <c r="O300" s="5">
        <f>[4]Output!B682</f>
        <v>0</v>
      </c>
      <c r="P300" s="5">
        <f>[4]Output!C682</f>
        <v>0</v>
      </c>
      <c r="Q300" s="8">
        <f>[4]Output!D682</f>
        <v>0</v>
      </c>
      <c r="R300" s="8">
        <f>[4]Output!E682</f>
        <v>0</v>
      </c>
      <c r="S300" s="22">
        <f t="shared" ref="S300:T322" si="150">O300+Q300</f>
        <v>0</v>
      </c>
      <c r="T300" s="22">
        <f t="shared" si="150"/>
        <v>0</v>
      </c>
      <c r="U300" s="250">
        <f t="shared" ref="U300:U322" si="151">T300+S300</f>
        <v>0</v>
      </c>
      <c r="V300" s="36" t="e">
        <f t="shared" si="145"/>
        <v>#DIV/0!</v>
      </c>
      <c r="W300" s="36" t="e">
        <f t="shared" si="145"/>
        <v>#DIV/0!</v>
      </c>
      <c r="X300" s="357">
        <f>[4]Output!Q682</f>
        <v>0</v>
      </c>
      <c r="Y300" s="357">
        <f>[4]Output!L682</f>
        <v>0</v>
      </c>
      <c r="AA300" s="33">
        <v>2</v>
      </c>
      <c r="AC300" s="5">
        <f>[2]Output!B682</f>
        <v>0</v>
      </c>
      <c r="AD300" s="5">
        <f>[2]Output!C682</f>
        <v>0</v>
      </c>
      <c r="AE300" s="8">
        <f>[2]Output!D682</f>
        <v>0</v>
      </c>
      <c r="AF300" s="8">
        <f>[2]Output!E682</f>
        <v>0</v>
      </c>
      <c r="AG300" s="22">
        <f t="shared" ref="AG300:AH322" si="152">AC300+AE300</f>
        <v>0</v>
      </c>
      <c r="AH300" s="22">
        <f t="shared" si="152"/>
        <v>0</v>
      </c>
      <c r="AI300" s="250">
        <f t="shared" ref="AI300:AI322" si="153">AH300+AG300</f>
        <v>0</v>
      </c>
      <c r="AJ300" s="36" t="e">
        <f t="shared" si="146"/>
        <v>#DIV/0!</v>
      </c>
      <c r="AK300" s="36" t="e">
        <f t="shared" si="146"/>
        <v>#DIV/0!</v>
      </c>
      <c r="AL300" s="357">
        <f>[2]Output!Q682</f>
        <v>0</v>
      </c>
      <c r="AM300" s="357">
        <f>[2]Output!R682</f>
        <v>0</v>
      </c>
      <c r="AO300" s="5">
        <f>[5]Output!B682</f>
        <v>0</v>
      </c>
      <c r="AP300" s="5">
        <f>[5]Output!C682</f>
        <v>0</v>
      </c>
      <c r="AQ300" s="8">
        <f>[5]Output!D682</f>
        <v>0</v>
      </c>
      <c r="AR300" s="8">
        <f>[5]Output!E682</f>
        <v>0</v>
      </c>
      <c r="AS300" s="22">
        <f t="shared" ref="AS300:AT322" si="154">AO300+AQ300</f>
        <v>0</v>
      </c>
      <c r="AT300" s="22">
        <f t="shared" si="154"/>
        <v>0</v>
      </c>
      <c r="AU300" s="250">
        <f t="shared" ref="AU300:AU322" si="155">AT300+AS300</f>
        <v>0</v>
      </c>
      <c r="AV300" s="36" t="e">
        <f t="shared" si="147"/>
        <v>#DIV/0!</v>
      </c>
      <c r="AW300" s="36" t="e">
        <f t="shared" si="147"/>
        <v>#DIV/0!</v>
      </c>
      <c r="AX300" s="357">
        <f>[5]Output!Q682</f>
        <v>0</v>
      </c>
      <c r="AY300" s="357">
        <f>[5]Output!R682</f>
        <v>0</v>
      </c>
      <c r="BE300" s="22"/>
      <c r="BF300" s="22"/>
      <c r="BG300" s="250"/>
      <c r="BH300" s="36"/>
      <c r="BI300" s="36"/>
    </row>
    <row r="301" spans="1:63" x14ac:dyDescent="0.25">
      <c r="A301" s="33">
        <v>3</v>
      </c>
      <c r="C301" s="5">
        <f>[3]Output!B683</f>
        <v>0</v>
      </c>
      <c r="D301" s="5">
        <f>[3]Output!C683</f>
        <v>0</v>
      </c>
      <c r="E301" s="8">
        <f>[3]Output!D683</f>
        <v>0</v>
      </c>
      <c r="F301" s="8">
        <f>[3]Output!E683</f>
        <v>0</v>
      </c>
      <c r="G301" s="22">
        <f t="shared" si="148"/>
        <v>0</v>
      </c>
      <c r="H301" s="22">
        <f t="shared" si="148"/>
        <v>0</v>
      </c>
      <c r="I301" s="250">
        <f t="shared" si="149"/>
        <v>0</v>
      </c>
      <c r="J301" s="36" t="e">
        <f t="shared" si="144"/>
        <v>#DIV/0!</v>
      </c>
      <c r="K301" s="36" t="e">
        <f t="shared" si="144"/>
        <v>#DIV/0!</v>
      </c>
      <c r="L301" s="357">
        <f>[3]Output!Q683</f>
        <v>0</v>
      </c>
      <c r="M301" s="357">
        <f>[3]Output!R683</f>
        <v>0</v>
      </c>
      <c r="O301" s="5">
        <f>[4]Output!B683</f>
        <v>0</v>
      </c>
      <c r="P301" s="5">
        <f>[4]Output!C683</f>
        <v>0</v>
      </c>
      <c r="Q301" s="8">
        <f>[4]Output!D683</f>
        <v>0</v>
      </c>
      <c r="R301" s="8">
        <f>[4]Output!E683</f>
        <v>0</v>
      </c>
      <c r="S301" s="22">
        <f t="shared" si="150"/>
        <v>0</v>
      </c>
      <c r="T301" s="22">
        <f t="shared" si="150"/>
        <v>0</v>
      </c>
      <c r="U301" s="250">
        <f t="shared" si="151"/>
        <v>0</v>
      </c>
      <c r="V301" s="36" t="e">
        <f t="shared" si="145"/>
        <v>#DIV/0!</v>
      </c>
      <c r="W301" s="36" t="e">
        <f t="shared" si="145"/>
        <v>#DIV/0!</v>
      </c>
      <c r="X301" s="357">
        <f>[4]Output!Q683</f>
        <v>0</v>
      </c>
      <c r="Y301" s="357">
        <f>[4]Output!L683</f>
        <v>0</v>
      </c>
      <c r="AA301" s="33">
        <v>3</v>
      </c>
      <c r="AC301" s="5">
        <f>[2]Output!B683</f>
        <v>0</v>
      </c>
      <c r="AD301" s="5">
        <f>[2]Output!C683</f>
        <v>0</v>
      </c>
      <c r="AE301" s="8">
        <f>[2]Output!D683</f>
        <v>0</v>
      </c>
      <c r="AF301" s="8">
        <f>[2]Output!E683</f>
        <v>0</v>
      </c>
      <c r="AG301" s="22">
        <f t="shared" si="152"/>
        <v>0</v>
      </c>
      <c r="AH301" s="22">
        <f t="shared" si="152"/>
        <v>0</v>
      </c>
      <c r="AI301" s="250">
        <f t="shared" si="153"/>
        <v>0</v>
      </c>
      <c r="AJ301" s="36" t="e">
        <f t="shared" si="146"/>
        <v>#DIV/0!</v>
      </c>
      <c r="AK301" s="36" t="e">
        <f t="shared" si="146"/>
        <v>#DIV/0!</v>
      </c>
      <c r="AL301" s="357">
        <f>[2]Output!Q683</f>
        <v>0</v>
      </c>
      <c r="AM301" s="357">
        <f>[2]Output!R683</f>
        <v>0</v>
      </c>
      <c r="AO301" s="5">
        <f>[5]Output!B683</f>
        <v>0</v>
      </c>
      <c r="AP301" s="5">
        <f>[5]Output!C683</f>
        <v>0</v>
      </c>
      <c r="AQ301" s="8">
        <f>[5]Output!D683</f>
        <v>0</v>
      </c>
      <c r="AR301" s="8">
        <f>[5]Output!E683</f>
        <v>0</v>
      </c>
      <c r="AS301" s="22">
        <f t="shared" si="154"/>
        <v>0</v>
      </c>
      <c r="AT301" s="22">
        <f t="shared" si="154"/>
        <v>0</v>
      </c>
      <c r="AU301" s="250">
        <f t="shared" si="155"/>
        <v>0</v>
      </c>
      <c r="AV301" s="36" t="e">
        <f t="shared" si="147"/>
        <v>#DIV/0!</v>
      </c>
      <c r="AW301" s="36" t="e">
        <f t="shared" si="147"/>
        <v>#DIV/0!</v>
      </c>
      <c r="AX301" s="357">
        <f>[5]Output!Q683</f>
        <v>0</v>
      </c>
      <c r="AY301" s="357">
        <f>[5]Output!R683</f>
        <v>0</v>
      </c>
      <c r="BE301" s="22"/>
      <c r="BF301" s="22"/>
      <c r="BG301" s="250"/>
      <c r="BH301" s="36"/>
      <c r="BI301" s="36"/>
    </row>
    <row r="302" spans="1:63" x14ac:dyDescent="0.25">
      <c r="A302" s="33">
        <v>4</v>
      </c>
      <c r="C302" s="5">
        <f>[3]Output!B684</f>
        <v>0</v>
      </c>
      <c r="D302" s="5">
        <f>[3]Output!C684</f>
        <v>0</v>
      </c>
      <c r="E302" s="8">
        <f>[3]Output!D684</f>
        <v>0</v>
      </c>
      <c r="F302" s="8">
        <f>[3]Output!E684</f>
        <v>0</v>
      </c>
      <c r="G302" s="22">
        <f t="shared" si="148"/>
        <v>0</v>
      </c>
      <c r="H302" s="22">
        <f t="shared" si="148"/>
        <v>0</v>
      </c>
      <c r="I302" s="250">
        <f t="shared" si="149"/>
        <v>0</v>
      </c>
      <c r="J302" s="36" t="e">
        <f t="shared" si="144"/>
        <v>#DIV/0!</v>
      </c>
      <c r="K302" s="36" t="e">
        <f t="shared" si="144"/>
        <v>#DIV/0!</v>
      </c>
      <c r="L302" s="357">
        <f>[3]Output!Q684</f>
        <v>0</v>
      </c>
      <c r="M302" s="357">
        <f>[3]Output!R684</f>
        <v>0</v>
      </c>
      <c r="O302" s="5">
        <f>[4]Output!B684</f>
        <v>0</v>
      </c>
      <c r="P302" s="5">
        <f>[4]Output!C684</f>
        <v>0</v>
      </c>
      <c r="Q302" s="8">
        <f>[4]Output!D684</f>
        <v>0</v>
      </c>
      <c r="R302" s="8">
        <f>[4]Output!E684</f>
        <v>0</v>
      </c>
      <c r="S302" s="22">
        <f t="shared" si="150"/>
        <v>0</v>
      </c>
      <c r="T302" s="22">
        <f t="shared" si="150"/>
        <v>0</v>
      </c>
      <c r="U302" s="250">
        <f t="shared" si="151"/>
        <v>0</v>
      </c>
      <c r="V302" s="36" t="e">
        <f t="shared" si="145"/>
        <v>#DIV/0!</v>
      </c>
      <c r="W302" s="36" t="e">
        <f t="shared" si="145"/>
        <v>#DIV/0!</v>
      </c>
      <c r="X302" s="357">
        <f>[4]Output!Q684</f>
        <v>0</v>
      </c>
      <c r="Y302" s="357">
        <f>[4]Output!L684</f>
        <v>0</v>
      </c>
      <c r="AA302" s="33">
        <v>4</v>
      </c>
      <c r="AC302" s="5">
        <f>[2]Output!B684</f>
        <v>0</v>
      </c>
      <c r="AD302" s="5">
        <f>[2]Output!C684</f>
        <v>0</v>
      </c>
      <c r="AE302" s="8">
        <f>[2]Output!D684</f>
        <v>0</v>
      </c>
      <c r="AF302" s="8">
        <f>[2]Output!E684</f>
        <v>0</v>
      </c>
      <c r="AG302" s="22">
        <f t="shared" si="152"/>
        <v>0</v>
      </c>
      <c r="AH302" s="22">
        <f t="shared" si="152"/>
        <v>0</v>
      </c>
      <c r="AI302" s="250">
        <f t="shared" si="153"/>
        <v>0</v>
      </c>
      <c r="AJ302" s="36" t="e">
        <f t="shared" si="146"/>
        <v>#DIV/0!</v>
      </c>
      <c r="AK302" s="36" t="e">
        <f t="shared" si="146"/>
        <v>#DIV/0!</v>
      </c>
      <c r="AL302" s="357">
        <f>[2]Output!Q684</f>
        <v>0</v>
      </c>
      <c r="AM302" s="357">
        <f>[2]Output!R684</f>
        <v>0</v>
      </c>
      <c r="AO302" s="5">
        <f>[5]Output!B684</f>
        <v>0</v>
      </c>
      <c r="AP302" s="5">
        <f>[5]Output!C684</f>
        <v>0</v>
      </c>
      <c r="AQ302" s="8">
        <f>[5]Output!D684</f>
        <v>0</v>
      </c>
      <c r="AR302" s="8">
        <f>[5]Output!E684</f>
        <v>0</v>
      </c>
      <c r="AS302" s="22">
        <f t="shared" si="154"/>
        <v>0</v>
      </c>
      <c r="AT302" s="22">
        <f t="shared" si="154"/>
        <v>0</v>
      </c>
      <c r="AU302" s="250">
        <f t="shared" si="155"/>
        <v>0</v>
      </c>
      <c r="AV302" s="36" t="e">
        <f t="shared" si="147"/>
        <v>#DIV/0!</v>
      </c>
      <c r="AW302" s="36" t="e">
        <f t="shared" si="147"/>
        <v>#DIV/0!</v>
      </c>
      <c r="AX302" s="357">
        <f>[5]Output!Q684</f>
        <v>0</v>
      </c>
      <c r="AY302" s="357">
        <f>[5]Output!R684</f>
        <v>0</v>
      </c>
      <c r="BE302" s="22"/>
      <c r="BF302" s="22"/>
      <c r="BG302" s="250"/>
      <c r="BH302" s="36"/>
      <c r="BI302" s="36"/>
    </row>
    <row r="303" spans="1:63" x14ac:dyDescent="0.25">
      <c r="A303" s="33">
        <v>5</v>
      </c>
      <c r="C303" s="5">
        <f>[3]Output!B685</f>
        <v>0</v>
      </c>
      <c r="D303" s="5">
        <f>[3]Output!C685</f>
        <v>0</v>
      </c>
      <c r="E303" s="8">
        <f>[3]Output!D685</f>
        <v>0</v>
      </c>
      <c r="F303" s="8">
        <f>[3]Output!E685</f>
        <v>0</v>
      </c>
      <c r="G303" s="22">
        <f t="shared" si="148"/>
        <v>0</v>
      </c>
      <c r="H303" s="22">
        <f t="shared" si="148"/>
        <v>0</v>
      </c>
      <c r="I303" s="250">
        <f t="shared" si="149"/>
        <v>0</v>
      </c>
      <c r="J303" s="36" t="e">
        <f t="shared" si="144"/>
        <v>#DIV/0!</v>
      </c>
      <c r="K303" s="36" t="e">
        <f t="shared" si="144"/>
        <v>#DIV/0!</v>
      </c>
      <c r="L303" s="357">
        <f>[3]Output!Q685</f>
        <v>0</v>
      </c>
      <c r="M303" s="357">
        <f>[3]Output!R685</f>
        <v>0</v>
      </c>
      <c r="O303" s="5">
        <f>[4]Output!B685</f>
        <v>0</v>
      </c>
      <c r="P303" s="5">
        <f>[4]Output!C685</f>
        <v>0</v>
      </c>
      <c r="Q303" s="8">
        <f>[4]Output!D685</f>
        <v>0</v>
      </c>
      <c r="R303" s="8">
        <f>[4]Output!E685</f>
        <v>0</v>
      </c>
      <c r="S303" s="22">
        <f t="shared" si="150"/>
        <v>0</v>
      </c>
      <c r="T303" s="22">
        <f t="shared" si="150"/>
        <v>0</v>
      </c>
      <c r="U303" s="250">
        <f t="shared" si="151"/>
        <v>0</v>
      </c>
      <c r="V303" s="36" t="e">
        <f t="shared" si="145"/>
        <v>#DIV/0!</v>
      </c>
      <c r="W303" s="36" t="e">
        <f t="shared" si="145"/>
        <v>#DIV/0!</v>
      </c>
      <c r="X303" s="357">
        <f>[4]Output!Q685</f>
        <v>0</v>
      </c>
      <c r="Y303" s="357">
        <f>[4]Output!L685</f>
        <v>0</v>
      </c>
      <c r="AA303" s="33">
        <v>5</v>
      </c>
      <c r="AC303" s="5">
        <f>[2]Output!B685</f>
        <v>0</v>
      </c>
      <c r="AD303" s="5">
        <f>[2]Output!C685</f>
        <v>0</v>
      </c>
      <c r="AE303" s="8">
        <f>[2]Output!D685</f>
        <v>0</v>
      </c>
      <c r="AF303" s="8">
        <f>[2]Output!E685</f>
        <v>0</v>
      </c>
      <c r="AG303" s="22">
        <f t="shared" si="152"/>
        <v>0</v>
      </c>
      <c r="AH303" s="22">
        <f t="shared" si="152"/>
        <v>0</v>
      </c>
      <c r="AI303" s="250">
        <f t="shared" si="153"/>
        <v>0</v>
      </c>
      <c r="AJ303" s="36" t="e">
        <f t="shared" si="146"/>
        <v>#DIV/0!</v>
      </c>
      <c r="AK303" s="36" t="e">
        <f t="shared" si="146"/>
        <v>#DIV/0!</v>
      </c>
      <c r="AL303" s="357">
        <f>[2]Output!Q685</f>
        <v>0</v>
      </c>
      <c r="AM303" s="357">
        <f>[2]Output!R685</f>
        <v>0</v>
      </c>
      <c r="AO303" s="5">
        <f>[5]Output!B685</f>
        <v>0</v>
      </c>
      <c r="AP303" s="5">
        <f>[5]Output!C685</f>
        <v>0</v>
      </c>
      <c r="AQ303" s="8">
        <f>[5]Output!D685</f>
        <v>0</v>
      </c>
      <c r="AR303" s="8">
        <f>[5]Output!E685</f>
        <v>0</v>
      </c>
      <c r="AS303" s="22">
        <f t="shared" si="154"/>
        <v>0</v>
      </c>
      <c r="AT303" s="22">
        <f t="shared" si="154"/>
        <v>0</v>
      </c>
      <c r="AU303" s="250">
        <f t="shared" si="155"/>
        <v>0</v>
      </c>
      <c r="AV303" s="36" t="e">
        <f t="shared" si="147"/>
        <v>#DIV/0!</v>
      </c>
      <c r="AW303" s="36" t="e">
        <f t="shared" si="147"/>
        <v>#DIV/0!</v>
      </c>
      <c r="AX303" s="357">
        <f>[5]Output!Q685</f>
        <v>0</v>
      </c>
      <c r="AY303" s="357">
        <f>[5]Output!R685</f>
        <v>0</v>
      </c>
      <c r="BE303" s="22"/>
      <c r="BF303" s="22"/>
      <c r="BG303" s="250"/>
      <c r="BH303" s="36"/>
      <c r="BI303" s="36"/>
    </row>
    <row r="304" spans="1:63" x14ac:dyDescent="0.25">
      <c r="A304" s="33">
        <v>6</v>
      </c>
      <c r="C304" s="5">
        <f>[3]Output!B686</f>
        <v>0</v>
      </c>
      <c r="D304" s="5">
        <f>[3]Output!C686</f>
        <v>0</v>
      </c>
      <c r="E304" s="8">
        <f>[3]Output!D686</f>
        <v>0</v>
      </c>
      <c r="F304" s="8">
        <f>[3]Output!E686</f>
        <v>0</v>
      </c>
      <c r="G304" s="22">
        <f t="shared" si="148"/>
        <v>0</v>
      </c>
      <c r="H304" s="22">
        <f t="shared" si="148"/>
        <v>0</v>
      </c>
      <c r="I304" s="250">
        <f t="shared" si="149"/>
        <v>0</v>
      </c>
      <c r="J304" s="36" t="e">
        <f t="shared" si="144"/>
        <v>#DIV/0!</v>
      </c>
      <c r="K304" s="36" t="e">
        <f t="shared" si="144"/>
        <v>#DIV/0!</v>
      </c>
      <c r="L304" s="357">
        <f>[3]Output!Q686</f>
        <v>0</v>
      </c>
      <c r="M304" s="357">
        <f>[3]Output!R686</f>
        <v>0</v>
      </c>
      <c r="O304" s="5">
        <f>[4]Output!B686</f>
        <v>0</v>
      </c>
      <c r="P304" s="5">
        <f>[4]Output!C686</f>
        <v>0</v>
      </c>
      <c r="Q304" s="8">
        <f>[4]Output!D686</f>
        <v>0</v>
      </c>
      <c r="R304" s="8">
        <f>[4]Output!E686</f>
        <v>0</v>
      </c>
      <c r="S304" s="22">
        <f t="shared" si="150"/>
        <v>0</v>
      </c>
      <c r="T304" s="22">
        <f t="shared" si="150"/>
        <v>0</v>
      </c>
      <c r="U304" s="250">
        <f t="shared" si="151"/>
        <v>0</v>
      </c>
      <c r="V304" s="36" t="e">
        <f t="shared" si="145"/>
        <v>#DIV/0!</v>
      </c>
      <c r="W304" s="36" t="e">
        <f t="shared" si="145"/>
        <v>#DIV/0!</v>
      </c>
      <c r="X304" s="357">
        <f>[4]Output!Q686</f>
        <v>0</v>
      </c>
      <c r="Y304" s="357">
        <f>[4]Output!L686</f>
        <v>0</v>
      </c>
      <c r="AA304" s="33">
        <v>6</v>
      </c>
      <c r="AC304" s="5">
        <f>[2]Output!B686</f>
        <v>0</v>
      </c>
      <c r="AD304" s="5">
        <f>[2]Output!C686</f>
        <v>0</v>
      </c>
      <c r="AE304" s="8">
        <f>[2]Output!D686</f>
        <v>0</v>
      </c>
      <c r="AF304" s="8">
        <f>[2]Output!E686</f>
        <v>0</v>
      </c>
      <c r="AG304" s="22">
        <f t="shared" si="152"/>
        <v>0</v>
      </c>
      <c r="AH304" s="22">
        <f t="shared" si="152"/>
        <v>0</v>
      </c>
      <c r="AI304" s="250">
        <f t="shared" si="153"/>
        <v>0</v>
      </c>
      <c r="AJ304" s="36" t="e">
        <f t="shared" si="146"/>
        <v>#DIV/0!</v>
      </c>
      <c r="AK304" s="36" t="e">
        <f t="shared" si="146"/>
        <v>#DIV/0!</v>
      </c>
      <c r="AL304" s="357">
        <f>[2]Output!Q686</f>
        <v>0</v>
      </c>
      <c r="AM304" s="357">
        <f>[2]Output!R686</f>
        <v>0</v>
      </c>
      <c r="AO304" s="5">
        <f>[5]Output!B686</f>
        <v>0</v>
      </c>
      <c r="AP304" s="5">
        <f>[5]Output!C686</f>
        <v>0</v>
      </c>
      <c r="AQ304" s="8">
        <f>[5]Output!D686</f>
        <v>0</v>
      </c>
      <c r="AR304" s="8">
        <f>[5]Output!E686</f>
        <v>0</v>
      </c>
      <c r="AS304" s="22">
        <f t="shared" si="154"/>
        <v>0</v>
      </c>
      <c r="AT304" s="22">
        <f t="shared" si="154"/>
        <v>0</v>
      </c>
      <c r="AU304" s="250">
        <f t="shared" si="155"/>
        <v>0</v>
      </c>
      <c r="AV304" s="36" t="e">
        <f t="shared" si="147"/>
        <v>#DIV/0!</v>
      </c>
      <c r="AW304" s="36" t="e">
        <f t="shared" si="147"/>
        <v>#DIV/0!</v>
      </c>
      <c r="AX304" s="357">
        <f>[5]Output!Q686</f>
        <v>0</v>
      </c>
      <c r="AY304" s="357">
        <f>[5]Output!R686</f>
        <v>0</v>
      </c>
      <c r="BE304" s="22"/>
      <c r="BF304" s="22"/>
      <c r="BG304" s="250"/>
      <c r="BH304" s="36"/>
      <c r="BI304" s="36"/>
    </row>
    <row r="305" spans="1:63" x14ac:dyDescent="0.25">
      <c r="A305" s="33">
        <v>7</v>
      </c>
      <c r="C305" s="5">
        <f>[3]Output!B687</f>
        <v>0</v>
      </c>
      <c r="D305" s="5">
        <f>[3]Output!C687</f>
        <v>0</v>
      </c>
      <c r="E305" s="8">
        <f>[3]Output!D687</f>
        <v>0</v>
      </c>
      <c r="F305" s="8">
        <f>[3]Output!E687</f>
        <v>0</v>
      </c>
      <c r="G305" s="22">
        <f t="shared" si="148"/>
        <v>0</v>
      </c>
      <c r="H305" s="22">
        <f t="shared" si="148"/>
        <v>0</v>
      </c>
      <c r="I305" s="250">
        <f t="shared" si="149"/>
        <v>0</v>
      </c>
      <c r="J305" s="36" t="e">
        <f t="shared" si="144"/>
        <v>#DIV/0!</v>
      </c>
      <c r="K305" s="36" t="e">
        <f t="shared" si="144"/>
        <v>#DIV/0!</v>
      </c>
      <c r="L305" s="357">
        <f>[3]Output!Q687</f>
        <v>0</v>
      </c>
      <c r="M305" s="357">
        <f>[3]Output!R687</f>
        <v>0</v>
      </c>
      <c r="O305" s="5">
        <f>[4]Output!B687</f>
        <v>0</v>
      </c>
      <c r="P305" s="5">
        <f>[4]Output!C687</f>
        <v>0</v>
      </c>
      <c r="Q305" s="8">
        <f>[4]Output!D687</f>
        <v>0</v>
      </c>
      <c r="R305" s="8">
        <f>[4]Output!E687</f>
        <v>0</v>
      </c>
      <c r="S305" s="22">
        <f t="shared" si="150"/>
        <v>0</v>
      </c>
      <c r="T305" s="22">
        <f t="shared" si="150"/>
        <v>0</v>
      </c>
      <c r="U305" s="250">
        <f t="shared" si="151"/>
        <v>0</v>
      </c>
      <c r="V305" s="36" t="e">
        <f t="shared" si="145"/>
        <v>#DIV/0!</v>
      </c>
      <c r="W305" s="36" t="e">
        <f t="shared" si="145"/>
        <v>#DIV/0!</v>
      </c>
      <c r="X305" s="357">
        <f>[4]Output!Q687</f>
        <v>0</v>
      </c>
      <c r="Y305" s="357">
        <f>[4]Output!L687</f>
        <v>0</v>
      </c>
      <c r="AA305" s="33">
        <v>7</v>
      </c>
      <c r="AC305" s="5">
        <f>[2]Output!B687</f>
        <v>0</v>
      </c>
      <c r="AD305" s="5">
        <f>[2]Output!C687</f>
        <v>0</v>
      </c>
      <c r="AE305" s="8">
        <f>[2]Output!D687</f>
        <v>0</v>
      </c>
      <c r="AF305" s="8">
        <f>[2]Output!E687</f>
        <v>0</v>
      </c>
      <c r="AG305" s="22">
        <f t="shared" si="152"/>
        <v>0</v>
      </c>
      <c r="AH305" s="22">
        <f t="shared" si="152"/>
        <v>0</v>
      </c>
      <c r="AI305" s="250">
        <f t="shared" si="153"/>
        <v>0</v>
      </c>
      <c r="AJ305" s="36" t="e">
        <f t="shared" si="146"/>
        <v>#DIV/0!</v>
      </c>
      <c r="AK305" s="36" t="e">
        <f t="shared" si="146"/>
        <v>#DIV/0!</v>
      </c>
      <c r="AL305" s="357">
        <f>[2]Output!Q687</f>
        <v>0</v>
      </c>
      <c r="AM305" s="357">
        <f>[2]Output!R687</f>
        <v>0</v>
      </c>
      <c r="AO305" s="5">
        <f>[5]Output!B687</f>
        <v>0</v>
      </c>
      <c r="AP305" s="5">
        <f>[5]Output!C687</f>
        <v>0</v>
      </c>
      <c r="AQ305" s="8">
        <f>[5]Output!D687</f>
        <v>0</v>
      </c>
      <c r="AR305" s="8">
        <f>[5]Output!E687</f>
        <v>0</v>
      </c>
      <c r="AS305" s="22">
        <f t="shared" si="154"/>
        <v>0</v>
      </c>
      <c r="AT305" s="22">
        <f t="shared" si="154"/>
        <v>0</v>
      </c>
      <c r="AU305" s="250">
        <f t="shared" si="155"/>
        <v>0</v>
      </c>
      <c r="AV305" s="36" t="e">
        <f t="shared" si="147"/>
        <v>#DIV/0!</v>
      </c>
      <c r="AW305" s="36" t="e">
        <f t="shared" si="147"/>
        <v>#DIV/0!</v>
      </c>
      <c r="AX305" s="357">
        <f>[5]Output!Q687</f>
        <v>0</v>
      </c>
      <c r="AY305" s="357">
        <f>[5]Output!R687</f>
        <v>0</v>
      </c>
      <c r="BE305" s="22"/>
      <c r="BF305" s="22"/>
      <c r="BG305" s="250"/>
      <c r="BH305" s="36"/>
      <c r="BI305" s="36"/>
    </row>
    <row r="306" spans="1:63" x14ac:dyDescent="0.25">
      <c r="A306" s="34">
        <v>8</v>
      </c>
      <c r="C306" s="19">
        <f>[3]Output!B688</f>
        <v>0</v>
      </c>
      <c r="D306" s="19">
        <f>[3]Output!C688</f>
        <v>0</v>
      </c>
      <c r="E306" s="20">
        <f>[3]Output!D688</f>
        <v>0</v>
      </c>
      <c r="F306" s="20">
        <f>[3]Output!E688</f>
        <v>0</v>
      </c>
      <c r="G306" s="23">
        <f t="shared" si="148"/>
        <v>0</v>
      </c>
      <c r="H306" s="23">
        <f t="shared" si="148"/>
        <v>0</v>
      </c>
      <c r="I306" s="251">
        <f t="shared" si="149"/>
        <v>0</v>
      </c>
      <c r="J306" s="37" t="e">
        <f t="shared" si="144"/>
        <v>#DIV/0!</v>
      </c>
      <c r="K306" s="37" t="e">
        <f t="shared" si="144"/>
        <v>#DIV/0!</v>
      </c>
      <c r="L306" s="361">
        <f>[3]Output!Q688</f>
        <v>0</v>
      </c>
      <c r="M306" s="361">
        <f>[3]Output!R688</f>
        <v>0</v>
      </c>
      <c r="O306" s="19">
        <f>[4]Output!B688</f>
        <v>0</v>
      </c>
      <c r="P306" s="19">
        <f>[4]Output!C688</f>
        <v>0</v>
      </c>
      <c r="Q306" s="20">
        <f>[4]Output!D688</f>
        <v>0</v>
      </c>
      <c r="R306" s="20">
        <f>[4]Output!E688</f>
        <v>0</v>
      </c>
      <c r="S306" s="23">
        <f t="shared" si="150"/>
        <v>0</v>
      </c>
      <c r="T306" s="23">
        <f t="shared" si="150"/>
        <v>0</v>
      </c>
      <c r="U306" s="251">
        <f t="shared" si="151"/>
        <v>0</v>
      </c>
      <c r="V306" s="37" t="e">
        <f t="shared" si="145"/>
        <v>#DIV/0!</v>
      </c>
      <c r="W306" s="37" t="e">
        <f t="shared" si="145"/>
        <v>#DIV/0!</v>
      </c>
      <c r="X306" s="361">
        <f>[4]Output!Q688</f>
        <v>0</v>
      </c>
      <c r="Y306" s="361">
        <f>[4]Output!L688</f>
        <v>0</v>
      </c>
      <c r="AA306" s="34">
        <v>8</v>
      </c>
      <c r="AC306" s="19">
        <f>[2]Output!B688</f>
        <v>0</v>
      </c>
      <c r="AD306" s="19">
        <f>[2]Output!C688</f>
        <v>0</v>
      </c>
      <c r="AE306" s="20">
        <f>[2]Output!D688</f>
        <v>0</v>
      </c>
      <c r="AF306" s="20">
        <f>[2]Output!E688</f>
        <v>0</v>
      </c>
      <c r="AG306" s="23">
        <f t="shared" si="152"/>
        <v>0</v>
      </c>
      <c r="AH306" s="23">
        <f t="shared" si="152"/>
        <v>0</v>
      </c>
      <c r="AI306" s="251">
        <f t="shared" si="153"/>
        <v>0</v>
      </c>
      <c r="AJ306" s="37" t="e">
        <f t="shared" si="146"/>
        <v>#DIV/0!</v>
      </c>
      <c r="AK306" s="37" t="e">
        <f t="shared" si="146"/>
        <v>#DIV/0!</v>
      </c>
      <c r="AL306" s="361">
        <f>[2]Output!Q688</f>
        <v>0</v>
      </c>
      <c r="AM306" s="361">
        <f>[2]Output!R688</f>
        <v>0</v>
      </c>
      <c r="AO306" s="19">
        <f>[5]Output!B688</f>
        <v>0</v>
      </c>
      <c r="AP306" s="19">
        <f>[5]Output!C688</f>
        <v>0</v>
      </c>
      <c r="AQ306" s="20">
        <f>[5]Output!D688</f>
        <v>0</v>
      </c>
      <c r="AR306" s="20">
        <f>[5]Output!E688</f>
        <v>0</v>
      </c>
      <c r="AS306" s="23">
        <f t="shared" si="154"/>
        <v>0</v>
      </c>
      <c r="AT306" s="23">
        <f t="shared" si="154"/>
        <v>0</v>
      </c>
      <c r="AU306" s="251">
        <f t="shared" si="155"/>
        <v>0</v>
      </c>
      <c r="AV306" s="37" t="e">
        <f t="shared" si="147"/>
        <v>#DIV/0!</v>
      </c>
      <c r="AW306" s="37" t="e">
        <f t="shared" si="147"/>
        <v>#DIV/0!</v>
      </c>
      <c r="AX306" s="361">
        <f>[5]Output!Q688</f>
        <v>0</v>
      </c>
      <c r="AY306" s="361">
        <f>[5]Output!R688</f>
        <v>0</v>
      </c>
      <c r="BA306" s="19"/>
      <c r="BB306" s="19"/>
      <c r="BC306" s="20"/>
      <c r="BD306" s="20"/>
      <c r="BE306" s="23"/>
      <c r="BF306" s="23"/>
      <c r="BG306" s="251"/>
      <c r="BH306" s="37"/>
      <c r="BI306" s="37"/>
      <c r="BJ306" s="21"/>
      <c r="BK306" s="21"/>
    </row>
    <row r="307" spans="1:63" x14ac:dyDescent="0.25">
      <c r="A307" s="34">
        <v>9</v>
      </c>
      <c r="C307" s="19">
        <f>[3]Output!B689</f>
        <v>0</v>
      </c>
      <c r="D307" s="19">
        <f>[3]Output!C689</f>
        <v>0</v>
      </c>
      <c r="E307" s="20">
        <f>[3]Output!D689</f>
        <v>0</v>
      </c>
      <c r="F307" s="20">
        <f>[3]Output!E689</f>
        <v>0</v>
      </c>
      <c r="G307" s="23">
        <f t="shared" si="148"/>
        <v>0</v>
      </c>
      <c r="H307" s="23">
        <f t="shared" si="148"/>
        <v>0</v>
      </c>
      <c r="I307" s="251">
        <f t="shared" si="149"/>
        <v>0</v>
      </c>
      <c r="J307" s="37" t="e">
        <f t="shared" si="144"/>
        <v>#DIV/0!</v>
      </c>
      <c r="K307" s="37" t="e">
        <f t="shared" si="144"/>
        <v>#DIV/0!</v>
      </c>
      <c r="L307" s="361">
        <f>[3]Output!Q689</f>
        <v>0</v>
      </c>
      <c r="M307" s="361">
        <f>[3]Output!R689</f>
        <v>0</v>
      </c>
      <c r="O307" s="19">
        <f>[4]Output!B689</f>
        <v>0</v>
      </c>
      <c r="P307" s="19">
        <f>[4]Output!C689</f>
        <v>0</v>
      </c>
      <c r="Q307" s="20">
        <f>[4]Output!D689</f>
        <v>0</v>
      </c>
      <c r="R307" s="20">
        <f>[4]Output!E689</f>
        <v>0</v>
      </c>
      <c r="S307" s="23">
        <f t="shared" si="150"/>
        <v>0</v>
      </c>
      <c r="T307" s="23">
        <f t="shared" si="150"/>
        <v>0</v>
      </c>
      <c r="U307" s="251">
        <f t="shared" si="151"/>
        <v>0</v>
      </c>
      <c r="V307" s="37" t="e">
        <f t="shared" si="145"/>
        <v>#DIV/0!</v>
      </c>
      <c r="W307" s="37" t="e">
        <f t="shared" si="145"/>
        <v>#DIV/0!</v>
      </c>
      <c r="X307" s="361">
        <f>[4]Output!Q689</f>
        <v>0</v>
      </c>
      <c r="Y307" s="361">
        <f>[4]Output!L689</f>
        <v>0</v>
      </c>
      <c r="AA307" s="34">
        <v>9</v>
      </c>
      <c r="AC307" s="19">
        <f>[2]Output!B689</f>
        <v>0</v>
      </c>
      <c r="AD307" s="19">
        <f>[2]Output!C689</f>
        <v>0</v>
      </c>
      <c r="AE307" s="20">
        <f>[2]Output!D689</f>
        <v>0</v>
      </c>
      <c r="AF307" s="20">
        <f>[2]Output!E689</f>
        <v>0</v>
      </c>
      <c r="AG307" s="23">
        <f t="shared" si="152"/>
        <v>0</v>
      </c>
      <c r="AH307" s="23">
        <f t="shared" si="152"/>
        <v>0</v>
      </c>
      <c r="AI307" s="251">
        <f t="shared" si="153"/>
        <v>0</v>
      </c>
      <c r="AJ307" s="37" t="e">
        <f t="shared" si="146"/>
        <v>#DIV/0!</v>
      </c>
      <c r="AK307" s="37" t="e">
        <f t="shared" si="146"/>
        <v>#DIV/0!</v>
      </c>
      <c r="AL307" s="361">
        <f>[2]Output!Q689</f>
        <v>0</v>
      </c>
      <c r="AM307" s="361">
        <f>[2]Output!R689</f>
        <v>0</v>
      </c>
      <c r="AO307" s="19">
        <f>[5]Output!B689</f>
        <v>0</v>
      </c>
      <c r="AP307" s="19">
        <f>[5]Output!C689</f>
        <v>0</v>
      </c>
      <c r="AQ307" s="20">
        <f>[5]Output!D689</f>
        <v>0</v>
      </c>
      <c r="AR307" s="20">
        <f>[5]Output!E689</f>
        <v>0</v>
      </c>
      <c r="AS307" s="23">
        <f t="shared" si="154"/>
        <v>0</v>
      </c>
      <c r="AT307" s="23">
        <f t="shared" si="154"/>
        <v>0</v>
      </c>
      <c r="AU307" s="251">
        <f t="shared" si="155"/>
        <v>0</v>
      </c>
      <c r="AV307" s="37" t="e">
        <f t="shared" si="147"/>
        <v>#DIV/0!</v>
      </c>
      <c r="AW307" s="37" t="e">
        <f t="shared" si="147"/>
        <v>#DIV/0!</v>
      </c>
      <c r="AX307" s="361">
        <f>[5]Output!Q689</f>
        <v>0</v>
      </c>
      <c r="AY307" s="361">
        <f>[5]Output!R689</f>
        <v>0</v>
      </c>
      <c r="BA307" s="19"/>
      <c r="BB307" s="19"/>
      <c r="BC307" s="20"/>
      <c r="BD307" s="20"/>
      <c r="BE307" s="23"/>
      <c r="BF307" s="23"/>
      <c r="BG307" s="251"/>
      <c r="BH307" s="37"/>
      <c r="BI307" s="37"/>
      <c r="BJ307" s="21"/>
      <c r="BK307" s="21"/>
    </row>
    <row r="308" spans="1:63" x14ac:dyDescent="0.25">
      <c r="A308" s="34">
        <v>10</v>
      </c>
      <c r="C308" s="19">
        <f>[3]Output!B690</f>
        <v>0</v>
      </c>
      <c r="D308" s="19">
        <f>[3]Output!C690</f>
        <v>0</v>
      </c>
      <c r="E308" s="20">
        <f>[3]Output!D690</f>
        <v>0</v>
      </c>
      <c r="F308" s="20">
        <f>[3]Output!E690</f>
        <v>0</v>
      </c>
      <c r="G308" s="23">
        <f t="shared" si="148"/>
        <v>0</v>
      </c>
      <c r="H308" s="23">
        <f t="shared" si="148"/>
        <v>0</v>
      </c>
      <c r="I308" s="251">
        <f t="shared" si="149"/>
        <v>0</v>
      </c>
      <c r="J308" s="37" t="e">
        <f t="shared" si="144"/>
        <v>#DIV/0!</v>
      </c>
      <c r="K308" s="37" t="e">
        <f t="shared" si="144"/>
        <v>#DIV/0!</v>
      </c>
      <c r="L308" s="361">
        <f>[3]Output!Q690</f>
        <v>0</v>
      </c>
      <c r="M308" s="361">
        <f>[3]Output!R690</f>
        <v>0</v>
      </c>
      <c r="O308" s="19">
        <f>[4]Output!B690</f>
        <v>0</v>
      </c>
      <c r="P308" s="19">
        <f>[4]Output!C690</f>
        <v>0</v>
      </c>
      <c r="Q308" s="20">
        <f>[4]Output!D690</f>
        <v>0</v>
      </c>
      <c r="R308" s="20">
        <f>[4]Output!E690</f>
        <v>0</v>
      </c>
      <c r="S308" s="23">
        <f t="shared" si="150"/>
        <v>0</v>
      </c>
      <c r="T308" s="23">
        <f t="shared" si="150"/>
        <v>0</v>
      </c>
      <c r="U308" s="251">
        <f t="shared" si="151"/>
        <v>0</v>
      </c>
      <c r="V308" s="37" t="e">
        <f t="shared" si="145"/>
        <v>#DIV/0!</v>
      </c>
      <c r="W308" s="37" t="e">
        <f t="shared" si="145"/>
        <v>#DIV/0!</v>
      </c>
      <c r="X308" s="361">
        <f>[4]Output!Q690</f>
        <v>0</v>
      </c>
      <c r="Y308" s="361">
        <f>[4]Output!L690</f>
        <v>0</v>
      </c>
      <c r="AA308" s="34">
        <v>10</v>
      </c>
      <c r="AC308" s="19">
        <f>[2]Output!B690</f>
        <v>0</v>
      </c>
      <c r="AD308" s="19">
        <f>[2]Output!C690</f>
        <v>0</v>
      </c>
      <c r="AE308" s="20">
        <f>[2]Output!D690</f>
        <v>0</v>
      </c>
      <c r="AF308" s="20">
        <f>[2]Output!E690</f>
        <v>0</v>
      </c>
      <c r="AG308" s="23">
        <f t="shared" si="152"/>
        <v>0</v>
      </c>
      <c r="AH308" s="23">
        <f t="shared" si="152"/>
        <v>0</v>
      </c>
      <c r="AI308" s="251">
        <f t="shared" si="153"/>
        <v>0</v>
      </c>
      <c r="AJ308" s="37" t="e">
        <f t="shared" si="146"/>
        <v>#DIV/0!</v>
      </c>
      <c r="AK308" s="37" t="e">
        <f t="shared" si="146"/>
        <v>#DIV/0!</v>
      </c>
      <c r="AL308" s="361">
        <f>[2]Output!Q690</f>
        <v>0</v>
      </c>
      <c r="AM308" s="361">
        <f>[2]Output!R690</f>
        <v>0</v>
      </c>
      <c r="AO308" s="19">
        <f>[5]Output!B690</f>
        <v>0</v>
      </c>
      <c r="AP308" s="19">
        <f>[5]Output!C690</f>
        <v>0</v>
      </c>
      <c r="AQ308" s="20">
        <f>[5]Output!D690</f>
        <v>0</v>
      </c>
      <c r="AR308" s="20">
        <f>[5]Output!E690</f>
        <v>0</v>
      </c>
      <c r="AS308" s="23">
        <f t="shared" si="154"/>
        <v>0</v>
      </c>
      <c r="AT308" s="23">
        <f t="shared" si="154"/>
        <v>0</v>
      </c>
      <c r="AU308" s="251">
        <f t="shared" si="155"/>
        <v>0</v>
      </c>
      <c r="AV308" s="37" t="e">
        <f t="shared" si="147"/>
        <v>#DIV/0!</v>
      </c>
      <c r="AW308" s="37" t="e">
        <f t="shared" si="147"/>
        <v>#DIV/0!</v>
      </c>
      <c r="AX308" s="361">
        <f>[5]Output!Q690</f>
        <v>0</v>
      </c>
      <c r="AY308" s="361">
        <f>[5]Output!R690</f>
        <v>0</v>
      </c>
      <c r="BA308" s="19"/>
      <c r="BB308" s="19"/>
      <c r="BC308" s="20"/>
      <c r="BD308" s="20"/>
      <c r="BE308" s="23"/>
      <c r="BF308" s="23"/>
      <c r="BG308" s="251"/>
      <c r="BH308" s="37"/>
      <c r="BI308" s="37"/>
      <c r="BJ308" s="21"/>
      <c r="BK308" s="21"/>
    </row>
    <row r="309" spans="1:63" x14ac:dyDescent="0.25">
      <c r="A309" s="33">
        <v>11</v>
      </c>
      <c r="C309" s="5">
        <f>[3]Output!B691</f>
        <v>0</v>
      </c>
      <c r="D309" s="5">
        <f>[3]Output!C691</f>
        <v>0</v>
      </c>
      <c r="E309" s="8">
        <f>[3]Output!D691</f>
        <v>0</v>
      </c>
      <c r="F309" s="8">
        <f>[3]Output!E691</f>
        <v>0</v>
      </c>
      <c r="G309" s="22">
        <f t="shared" si="148"/>
        <v>0</v>
      </c>
      <c r="H309" s="22">
        <f t="shared" si="148"/>
        <v>0</v>
      </c>
      <c r="I309" s="250">
        <f t="shared" si="149"/>
        <v>0</v>
      </c>
      <c r="J309" s="36" t="e">
        <f t="shared" si="144"/>
        <v>#DIV/0!</v>
      </c>
      <c r="K309" s="36" t="e">
        <f t="shared" si="144"/>
        <v>#DIV/0!</v>
      </c>
      <c r="L309" s="357">
        <f>[3]Output!Q691</f>
        <v>0</v>
      </c>
      <c r="M309" s="357">
        <f>[3]Output!R691</f>
        <v>0</v>
      </c>
      <c r="O309" s="5">
        <f>[4]Output!B691</f>
        <v>0</v>
      </c>
      <c r="P309" s="5">
        <f>[4]Output!C691</f>
        <v>0</v>
      </c>
      <c r="Q309" s="8">
        <f>[4]Output!D691</f>
        <v>0</v>
      </c>
      <c r="R309" s="8">
        <f>[4]Output!E691</f>
        <v>0</v>
      </c>
      <c r="S309" s="22">
        <f t="shared" si="150"/>
        <v>0</v>
      </c>
      <c r="T309" s="22">
        <f t="shared" si="150"/>
        <v>0</v>
      </c>
      <c r="U309" s="250">
        <f t="shared" si="151"/>
        <v>0</v>
      </c>
      <c r="V309" s="36" t="e">
        <f t="shared" si="145"/>
        <v>#DIV/0!</v>
      </c>
      <c r="W309" s="36" t="e">
        <f t="shared" si="145"/>
        <v>#DIV/0!</v>
      </c>
      <c r="X309" s="357">
        <f>[4]Output!Q691</f>
        <v>0</v>
      </c>
      <c r="Y309" s="357">
        <f>[4]Output!L691</f>
        <v>0</v>
      </c>
      <c r="AA309" s="33">
        <v>11</v>
      </c>
      <c r="AC309" s="5">
        <f>[2]Output!B691</f>
        <v>0</v>
      </c>
      <c r="AD309" s="5">
        <f>[2]Output!C691</f>
        <v>0</v>
      </c>
      <c r="AE309" s="8">
        <f>[2]Output!D691</f>
        <v>0</v>
      </c>
      <c r="AF309" s="8">
        <f>[2]Output!E691</f>
        <v>0</v>
      </c>
      <c r="AG309" s="22">
        <f t="shared" si="152"/>
        <v>0</v>
      </c>
      <c r="AH309" s="22">
        <f t="shared" si="152"/>
        <v>0</v>
      </c>
      <c r="AI309" s="250">
        <f t="shared" si="153"/>
        <v>0</v>
      </c>
      <c r="AJ309" s="36" t="e">
        <f t="shared" si="146"/>
        <v>#DIV/0!</v>
      </c>
      <c r="AK309" s="36" t="e">
        <f t="shared" si="146"/>
        <v>#DIV/0!</v>
      </c>
      <c r="AL309" s="357">
        <f>[2]Output!Q691</f>
        <v>0</v>
      </c>
      <c r="AM309" s="357">
        <f>[2]Output!R691</f>
        <v>0</v>
      </c>
      <c r="AO309" s="5">
        <f>[5]Output!B691</f>
        <v>0</v>
      </c>
      <c r="AP309" s="5">
        <f>[5]Output!C691</f>
        <v>0</v>
      </c>
      <c r="AQ309" s="8">
        <f>[5]Output!D691</f>
        <v>0</v>
      </c>
      <c r="AR309" s="8">
        <f>[5]Output!E691</f>
        <v>0</v>
      </c>
      <c r="AS309" s="22">
        <f t="shared" si="154"/>
        <v>0</v>
      </c>
      <c r="AT309" s="22">
        <f t="shared" si="154"/>
        <v>0</v>
      </c>
      <c r="AU309" s="250">
        <f t="shared" si="155"/>
        <v>0</v>
      </c>
      <c r="AV309" s="36" t="e">
        <f t="shared" si="147"/>
        <v>#DIV/0!</v>
      </c>
      <c r="AW309" s="36" t="e">
        <f t="shared" si="147"/>
        <v>#DIV/0!</v>
      </c>
      <c r="AX309" s="357">
        <f>[5]Output!Q691</f>
        <v>0</v>
      </c>
      <c r="AY309" s="357">
        <f>[5]Output!R691</f>
        <v>0</v>
      </c>
      <c r="BE309" s="22"/>
      <c r="BF309" s="22"/>
      <c r="BG309" s="250"/>
      <c r="BH309" s="36"/>
      <c r="BI309" s="36"/>
    </row>
    <row r="310" spans="1:63" x14ac:dyDescent="0.25">
      <c r="A310" s="33">
        <v>12</v>
      </c>
      <c r="C310" s="5">
        <f>[3]Output!B692</f>
        <v>0</v>
      </c>
      <c r="D310" s="5">
        <f>[3]Output!C692</f>
        <v>0</v>
      </c>
      <c r="E310" s="8">
        <f>[3]Output!D692</f>
        <v>0</v>
      </c>
      <c r="F310" s="8">
        <f>[3]Output!E692</f>
        <v>0</v>
      </c>
      <c r="G310" s="22">
        <f t="shared" si="148"/>
        <v>0</v>
      </c>
      <c r="H310" s="22">
        <f t="shared" si="148"/>
        <v>0</v>
      </c>
      <c r="I310" s="250">
        <f t="shared" si="149"/>
        <v>0</v>
      </c>
      <c r="J310" s="36" t="e">
        <f t="shared" si="144"/>
        <v>#DIV/0!</v>
      </c>
      <c r="K310" s="36" t="e">
        <f t="shared" si="144"/>
        <v>#DIV/0!</v>
      </c>
      <c r="L310" s="357">
        <f>[3]Output!Q692</f>
        <v>0</v>
      </c>
      <c r="M310" s="357">
        <f>[3]Output!R692</f>
        <v>0</v>
      </c>
      <c r="O310" s="5">
        <f>[4]Output!B692</f>
        <v>0</v>
      </c>
      <c r="P310" s="5">
        <f>[4]Output!C692</f>
        <v>0</v>
      </c>
      <c r="Q310" s="8">
        <f>[4]Output!D692</f>
        <v>0</v>
      </c>
      <c r="R310" s="8">
        <f>[4]Output!E692</f>
        <v>0</v>
      </c>
      <c r="S310" s="22">
        <f t="shared" si="150"/>
        <v>0</v>
      </c>
      <c r="T310" s="22">
        <f t="shared" si="150"/>
        <v>0</v>
      </c>
      <c r="U310" s="250">
        <f t="shared" si="151"/>
        <v>0</v>
      </c>
      <c r="V310" s="36" t="e">
        <f t="shared" si="145"/>
        <v>#DIV/0!</v>
      </c>
      <c r="W310" s="36" t="e">
        <f t="shared" si="145"/>
        <v>#DIV/0!</v>
      </c>
      <c r="X310" s="357">
        <f>[4]Output!Q692</f>
        <v>0</v>
      </c>
      <c r="Y310" s="357">
        <f>[4]Output!L692</f>
        <v>0</v>
      </c>
      <c r="AA310" s="33">
        <v>12</v>
      </c>
      <c r="AC310" s="5">
        <f>[2]Output!B692</f>
        <v>0</v>
      </c>
      <c r="AD310" s="5">
        <f>[2]Output!C692</f>
        <v>0</v>
      </c>
      <c r="AE310" s="8">
        <f>[2]Output!D692</f>
        <v>0</v>
      </c>
      <c r="AF310" s="8">
        <f>[2]Output!E692</f>
        <v>0</v>
      </c>
      <c r="AG310" s="22">
        <f t="shared" si="152"/>
        <v>0</v>
      </c>
      <c r="AH310" s="22">
        <f t="shared" si="152"/>
        <v>0</v>
      </c>
      <c r="AI310" s="250">
        <f t="shared" si="153"/>
        <v>0</v>
      </c>
      <c r="AJ310" s="36" t="e">
        <f t="shared" si="146"/>
        <v>#DIV/0!</v>
      </c>
      <c r="AK310" s="36" t="e">
        <f t="shared" si="146"/>
        <v>#DIV/0!</v>
      </c>
      <c r="AL310" s="357">
        <f>[2]Output!Q692</f>
        <v>0</v>
      </c>
      <c r="AM310" s="357">
        <f>[2]Output!R692</f>
        <v>0</v>
      </c>
      <c r="AO310" s="5">
        <f>[5]Output!B692</f>
        <v>0</v>
      </c>
      <c r="AP310" s="5">
        <f>[5]Output!C692</f>
        <v>0</v>
      </c>
      <c r="AQ310" s="8">
        <f>[5]Output!D692</f>
        <v>0</v>
      </c>
      <c r="AR310" s="8">
        <f>[5]Output!E692</f>
        <v>0</v>
      </c>
      <c r="AS310" s="22">
        <f t="shared" si="154"/>
        <v>0</v>
      </c>
      <c r="AT310" s="22">
        <f t="shared" si="154"/>
        <v>0</v>
      </c>
      <c r="AU310" s="250">
        <f t="shared" si="155"/>
        <v>0</v>
      </c>
      <c r="AV310" s="36" t="e">
        <f t="shared" si="147"/>
        <v>#DIV/0!</v>
      </c>
      <c r="AW310" s="36" t="e">
        <f t="shared" si="147"/>
        <v>#DIV/0!</v>
      </c>
      <c r="AX310" s="357">
        <f>[5]Output!Q692</f>
        <v>0</v>
      </c>
      <c r="AY310" s="357">
        <f>[5]Output!R692</f>
        <v>0</v>
      </c>
      <c r="BE310" s="22"/>
      <c r="BF310" s="22"/>
      <c r="BG310" s="250"/>
      <c r="BH310" s="36"/>
      <c r="BI310" s="36"/>
    </row>
    <row r="311" spans="1:63" x14ac:dyDescent="0.25">
      <c r="A311" s="33">
        <v>13</v>
      </c>
      <c r="C311" s="5">
        <f>[3]Output!B693</f>
        <v>0</v>
      </c>
      <c r="D311" s="5">
        <f>[3]Output!C693</f>
        <v>0</v>
      </c>
      <c r="E311" s="8">
        <f>[3]Output!D693</f>
        <v>0</v>
      </c>
      <c r="F311" s="8">
        <f>[3]Output!E693</f>
        <v>0</v>
      </c>
      <c r="G311" s="22">
        <f t="shared" si="148"/>
        <v>0</v>
      </c>
      <c r="H311" s="22">
        <f t="shared" si="148"/>
        <v>0</v>
      </c>
      <c r="I311" s="250">
        <f t="shared" si="149"/>
        <v>0</v>
      </c>
      <c r="J311" s="36" t="e">
        <f t="shared" si="144"/>
        <v>#DIV/0!</v>
      </c>
      <c r="K311" s="36" t="e">
        <f t="shared" si="144"/>
        <v>#DIV/0!</v>
      </c>
      <c r="L311" s="357">
        <f>[3]Output!Q693</f>
        <v>0</v>
      </c>
      <c r="M311" s="357">
        <f>[3]Output!R693</f>
        <v>0</v>
      </c>
      <c r="O311" s="5">
        <f>[4]Output!B693</f>
        <v>0</v>
      </c>
      <c r="P311" s="5">
        <f>[4]Output!C693</f>
        <v>0</v>
      </c>
      <c r="Q311" s="8">
        <f>[4]Output!D693</f>
        <v>0</v>
      </c>
      <c r="R311" s="8">
        <f>[4]Output!E693</f>
        <v>0</v>
      </c>
      <c r="S311" s="22">
        <f t="shared" si="150"/>
        <v>0</v>
      </c>
      <c r="T311" s="22">
        <f t="shared" si="150"/>
        <v>0</v>
      </c>
      <c r="U311" s="250">
        <f t="shared" si="151"/>
        <v>0</v>
      </c>
      <c r="V311" s="36" t="e">
        <f t="shared" si="145"/>
        <v>#DIV/0!</v>
      </c>
      <c r="W311" s="36" t="e">
        <f t="shared" si="145"/>
        <v>#DIV/0!</v>
      </c>
      <c r="X311" s="357">
        <f>[4]Output!Q693</f>
        <v>0</v>
      </c>
      <c r="Y311" s="357">
        <f>[4]Output!L693</f>
        <v>0</v>
      </c>
      <c r="AA311" s="33">
        <v>13</v>
      </c>
      <c r="AC311" s="5">
        <f>[2]Output!B693</f>
        <v>0</v>
      </c>
      <c r="AD311" s="5">
        <f>[2]Output!C693</f>
        <v>0</v>
      </c>
      <c r="AE311" s="8">
        <f>[2]Output!D693</f>
        <v>0</v>
      </c>
      <c r="AF311" s="8">
        <f>[2]Output!E693</f>
        <v>0</v>
      </c>
      <c r="AG311" s="22">
        <f t="shared" si="152"/>
        <v>0</v>
      </c>
      <c r="AH311" s="22">
        <f t="shared" si="152"/>
        <v>0</v>
      </c>
      <c r="AI311" s="250">
        <f t="shared" si="153"/>
        <v>0</v>
      </c>
      <c r="AJ311" s="36" t="e">
        <f t="shared" si="146"/>
        <v>#DIV/0!</v>
      </c>
      <c r="AK311" s="36" t="e">
        <f t="shared" si="146"/>
        <v>#DIV/0!</v>
      </c>
      <c r="AL311" s="357">
        <f>[2]Output!Q693</f>
        <v>0</v>
      </c>
      <c r="AM311" s="357">
        <f>[2]Output!R693</f>
        <v>0</v>
      </c>
      <c r="AO311" s="5">
        <f>[5]Output!B693</f>
        <v>0</v>
      </c>
      <c r="AP311" s="5">
        <f>[5]Output!C693</f>
        <v>0</v>
      </c>
      <c r="AQ311" s="8">
        <f>[5]Output!D693</f>
        <v>0</v>
      </c>
      <c r="AR311" s="8">
        <f>[5]Output!E693</f>
        <v>0</v>
      </c>
      <c r="AS311" s="22">
        <f t="shared" si="154"/>
        <v>0</v>
      </c>
      <c r="AT311" s="22">
        <f t="shared" si="154"/>
        <v>0</v>
      </c>
      <c r="AU311" s="250">
        <f t="shared" si="155"/>
        <v>0</v>
      </c>
      <c r="AV311" s="36" t="e">
        <f t="shared" si="147"/>
        <v>#DIV/0!</v>
      </c>
      <c r="AW311" s="36" t="e">
        <f t="shared" si="147"/>
        <v>#DIV/0!</v>
      </c>
      <c r="AX311" s="357">
        <f>[5]Output!Q693</f>
        <v>0</v>
      </c>
      <c r="AY311" s="357">
        <f>[5]Output!R693</f>
        <v>0</v>
      </c>
      <c r="BE311" s="22"/>
      <c r="BF311" s="22"/>
      <c r="BG311" s="250"/>
      <c r="BH311" s="36"/>
      <c r="BI311" s="36"/>
    </row>
    <row r="312" spans="1:63" x14ac:dyDescent="0.25">
      <c r="A312" s="33">
        <v>14</v>
      </c>
      <c r="C312" s="5">
        <f>[3]Output!B694</f>
        <v>0</v>
      </c>
      <c r="D312" s="5">
        <f>[3]Output!C694</f>
        <v>0</v>
      </c>
      <c r="E312" s="8">
        <f>[3]Output!D694</f>
        <v>0</v>
      </c>
      <c r="F312" s="8">
        <f>[3]Output!E694</f>
        <v>0</v>
      </c>
      <c r="G312" s="22">
        <f t="shared" si="148"/>
        <v>0</v>
      </c>
      <c r="H312" s="22">
        <f t="shared" si="148"/>
        <v>0</v>
      </c>
      <c r="I312" s="250">
        <f t="shared" si="149"/>
        <v>0</v>
      </c>
      <c r="J312" s="36" t="e">
        <f t="shared" si="144"/>
        <v>#DIV/0!</v>
      </c>
      <c r="K312" s="36" t="e">
        <f t="shared" si="144"/>
        <v>#DIV/0!</v>
      </c>
      <c r="L312" s="357">
        <f>[3]Output!Q694</f>
        <v>0</v>
      </c>
      <c r="M312" s="357">
        <f>[3]Output!R694</f>
        <v>0</v>
      </c>
      <c r="O312" s="5">
        <f>[4]Output!B694</f>
        <v>0</v>
      </c>
      <c r="P312" s="5">
        <f>[4]Output!C694</f>
        <v>0</v>
      </c>
      <c r="Q312" s="8">
        <f>[4]Output!D694</f>
        <v>0</v>
      </c>
      <c r="R312" s="8">
        <f>[4]Output!E694</f>
        <v>0</v>
      </c>
      <c r="S312" s="22">
        <f t="shared" si="150"/>
        <v>0</v>
      </c>
      <c r="T312" s="22">
        <f t="shared" si="150"/>
        <v>0</v>
      </c>
      <c r="U312" s="250">
        <f t="shared" si="151"/>
        <v>0</v>
      </c>
      <c r="V312" s="36" t="e">
        <f t="shared" si="145"/>
        <v>#DIV/0!</v>
      </c>
      <c r="W312" s="36" t="e">
        <f t="shared" si="145"/>
        <v>#DIV/0!</v>
      </c>
      <c r="X312" s="357">
        <f>[4]Output!Q694</f>
        <v>0</v>
      </c>
      <c r="Y312" s="357">
        <f>[4]Output!L694</f>
        <v>0</v>
      </c>
      <c r="AA312" s="33">
        <v>14</v>
      </c>
      <c r="AC312" s="5">
        <f>[2]Output!B694</f>
        <v>0</v>
      </c>
      <c r="AD312" s="5">
        <f>[2]Output!C694</f>
        <v>0</v>
      </c>
      <c r="AE312" s="8">
        <f>[2]Output!D694</f>
        <v>0</v>
      </c>
      <c r="AF312" s="8">
        <f>[2]Output!E694</f>
        <v>0</v>
      </c>
      <c r="AG312" s="22">
        <f t="shared" si="152"/>
        <v>0</v>
      </c>
      <c r="AH312" s="22">
        <f t="shared" si="152"/>
        <v>0</v>
      </c>
      <c r="AI312" s="250">
        <f t="shared" si="153"/>
        <v>0</v>
      </c>
      <c r="AJ312" s="36" t="e">
        <f t="shared" si="146"/>
        <v>#DIV/0!</v>
      </c>
      <c r="AK312" s="36" t="e">
        <f t="shared" si="146"/>
        <v>#DIV/0!</v>
      </c>
      <c r="AL312" s="357">
        <f>[2]Output!Q694</f>
        <v>0</v>
      </c>
      <c r="AM312" s="357">
        <f>[2]Output!R694</f>
        <v>0</v>
      </c>
      <c r="AO312" s="5">
        <f>[5]Output!B694</f>
        <v>0</v>
      </c>
      <c r="AP312" s="5">
        <f>[5]Output!C694</f>
        <v>0</v>
      </c>
      <c r="AQ312" s="8">
        <f>[5]Output!D694</f>
        <v>0</v>
      </c>
      <c r="AR312" s="8">
        <f>[5]Output!E694</f>
        <v>0</v>
      </c>
      <c r="AS312" s="22">
        <f t="shared" si="154"/>
        <v>0</v>
      </c>
      <c r="AT312" s="22">
        <f t="shared" si="154"/>
        <v>0</v>
      </c>
      <c r="AU312" s="250">
        <f t="shared" si="155"/>
        <v>0</v>
      </c>
      <c r="AV312" s="36" t="e">
        <f t="shared" si="147"/>
        <v>#DIV/0!</v>
      </c>
      <c r="AW312" s="36" t="e">
        <f t="shared" si="147"/>
        <v>#DIV/0!</v>
      </c>
      <c r="AX312" s="357">
        <f>[5]Output!Q694</f>
        <v>0</v>
      </c>
      <c r="AY312" s="357">
        <f>[5]Output!R694</f>
        <v>0</v>
      </c>
      <c r="BE312" s="22"/>
      <c r="BF312" s="22"/>
      <c r="BG312" s="250"/>
      <c r="BH312" s="36"/>
      <c r="BI312" s="36"/>
    </row>
    <row r="313" spans="1:63" x14ac:dyDescent="0.25">
      <c r="A313" s="33">
        <v>15</v>
      </c>
      <c r="C313" s="5">
        <f>[3]Output!B695</f>
        <v>0</v>
      </c>
      <c r="D313" s="5">
        <f>[3]Output!C695</f>
        <v>0</v>
      </c>
      <c r="E313" s="8">
        <f>[3]Output!D695</f>
        <v>0</v>
      </c>
      <c r="F313" s="8">
        <f>[3]Output!E695</f>
        <v>0</v>
      </c>
      <c r="G313" s="22">
        <f t="shared" si="148"/>
        <v>0</v>
      </c>
      <c r="H313" s="22">
        <f t="shared" si="148"/>
        <v>0</v>
      </c>
      <c r="I313" s="250">
        <f t="shared" si="149"/>
        <v>0</v>
      </c>
      <c r="J313" s="36" t="e">
        <f t="shared" si="144"/>
        <v>#DIV/0!</v>
      </c>
      <c r="K313" s="36" t="e">
        <f t="shared" si="144"/>
        <v>#DIV/0!</v>
      </c>
      <c r="L313" s="357">
        <f>[3]Output!Q695</f>
        <v>0</v>
      </c>
      <c r="M313" s="357">
        <f>[3]Output!R695</f>
        <v>0</v>
      </c>
      <c r="O313" s="5">
        <f>[4]Output!B695</f>
        <v>0</v>
      </c>
      <c r="P313" s="5">
        <f>[4]Output!C695</f>
        <v>0</v>
      </c>
      <c r="Q313" s="8">
        <f>[4]Output!D695</f>
        <v>0</v>
      </c>
      <c r="R313" s="8">
        <f>[4]Output!E695</f>
        <v>0</v>
      </c>
      <c r="S313" s="22">
        <f t="shared" si="150"/>
        <v>0</v>
      </c>
      <c r="T313" s="22">
        <f t="shared" si="150"/>
        <v>0</v>
      </c>
      <c r="U313" s="250">
        <f t="shared" si="151"/>
        <v>0</v>
      </c>
      <c r="V313" s="36" t="e">
        <f t="shared" si="145"/>
        <v>#DIV/0!</v>
      </c>
      <c r="W313" s="36" t="e">
        <f t="shared" si="145"/>
        <v>#DIV/0!</v>
      </c>
      <c r="X313" s="357">
        <f>[4]Output!Q695</f>
        <v>0</v>
      </c>
      <c r="Y313" s="357">
        <f>[4]Output!L695</f>
        <v>0</v>
      </c>
      <c r="AA313" s="33">
        <v>15</v>
      </c>
      <c r="AC313" s="5">
        <f>[2]Output!B695</f>
        <v>0</v>
      </c>
      <c r="AD313" s="5">
        <f>[2]Output!C695</f>
        <v>0</v>
      </c>
      <c r="AE313" s="8">
        <f>[2]Output!D695</f>
        <v>0</v>
      </c>
      <c r="AF313" s="8">
        <f>[2]Output!E695</f>
        <v>0</v>
      </c>
      <c r="AG313" s="22">
        <f t="shared" si="152"/>
        <v>0</v>
      </c>
      <c r="AH313" s="22">
        <f t="shared" si="152"/>
        <v>0</v>
      </c>
      <c r="AI313" s="250">
        <f t="shared" si="153"/>
        <v>0</v>
      </c>
      <c r="AJ313" s="36" t="e">
        <f t="shared" si="146"/>
        <v>#DIV/0!</v>
      </c>
      <c r="AK313" s="36" t="e">
        <f t="shared" si="146"/>
        <v>#DIV/0!</v>
      </c>
      <c r="AL313" s="357">
        <f>[2]Output!Q695</f>
        <v>0</v>
      </c>
      <c r="AM313" s="357">
        <f>[2]Output!R695</f>
        <v>0</v>
      </c>
      <c r="AO313" s="5">
        <f>[5]Output!B695</f>
        <v>0</v>
      </c>
      <c r="AP313" s="5">
        <f>[5]Output!C695</f>
        <v>0</v>
      </c>
      <c r="AQ313" s="8">
        <f>[5]Output!D695</f>
        <v>0</v>
      </c>
      <c r="AR313" s="8">
        <f>[5]Output!E695</f>
        <v>0</v>
      </c>
      <c r="AS313" s="22">
        <f t="shared" si="154"/>
        <v>0</v>
      </c>
      <c r="AT313" s="22">
        <f t="shared" si="154"/>
        <v>0</v>
      </c>
      <c r="AU313" s="250">
        <f t="shared" si="155"/>
        <v>0</v>
      </c>
      <c r="AV313" s="36" t="e">
        <f t="shared" si="147"/>
        <v>#DIV/0!</v>
      </c>
      <c r="AW313" s="36" t="e">
        <f t="shared" si="147"/>
        <v>#DIV/0!</v>
      </c>
      <c r="AX313" s="357">
        <f>[5]Output!Q695</f>
        <v>0</v>
      </c>
      <c r="AY313" s="357">
        <f>[5]Output!R695</f>
        <v>0</v>
      </c>
      <c r="BE313" s="22"/>
      <c r="BF313" s="22"/>
      <c r="BG313" s="250"/>
      <c r="BH313" s="36"/>
      <c r="BI313" s="36"/>
    </row>
    <row r="314" spans="1:63" x14ac:dyDescent="0.25">
      <c r="A314" s="33">
        <v>16</v>
      </c>
      <c r="C314" s="5">
        <f>[3]Output!B696</f>
        <v>0</v>
      </c>
      <c r="D314" s="5">
        <f>[3]Output!C696</f>
        <v>0</v>
      </c>
      <c r="E314" s="8">
        <f>[3]Output!D696</f>
        <v>0</v>
      </c>
      <c r="F314" s="8">
        <f>[3]Output!E696</f>
        <v>0</v>
      </c>
      <c r="G314" s="22">
        <f t="shared" si="148"/>
        <v>0</v>
      </c>
      <c r="H314" s="22">
        <f t="shared" si="148"/>
        <v>0</v>
      </c>
      <c r="I314" s="250">
        <f t="shared" si="149"/>
        <v>0</v>
      </c>
      <c r="J314" s="36" t="e">
        <f t="shared" si="144"/>
        <v>#DIV/0!</v>
      </c>
      <c r="K314" s="36" t="e">
        <f t="shared" si="144"/>
        <v>#DIV/0!</v>
      </c>
      <c r="L314" s="357">
        <f>[3]Output!Q696</f>
        <v>0</v>
      </c>
      <c r="M314" s="357">
        <f>[3]Output!R696</f>
        <v>0</v>
      </c>
      <c r="O314" s="5">
        <f>[4]Output!B696</f>
        <v>0</v>
      </c>
      <c r="P314" s="5">
        <f>[4]Output!C696</f>
        <v>0</v>
      </c>
      <c r="Q314" s="8">
        <f>[4]Output!D696</f>
        <v>0</v>
      </c>
      <c r="R314" s="8">
        <f>[4]Output!E696</f>
        <v>0</v>
      </c>
      <c r="S314" s="22">
        <f t="shared" si="150"/>
        <v>0</v>
      </c>
      <c r="T314" s="22">
        <f t="shared" si="150"/>
        <v>0</v>
      </c>
      <c r="U314" s="250">
        <f t="shared" si="151"/>
        <v>0</v>
      </c>
      <c r="V314" s="36" t="e">
        <f t="shared" si="145"/>
        <v>#DIV/0!</v>
      </c>
      <c r="W314" s="36" t="e">
        <f t="shared" si="145"/>
        <v>#DIV/0!</v>
      </c>
      <c r="X314" s="357">
        <f>[4]Output!Q696</f>
        <v>0</v>
      </c>
      <c r="Y314" s="357">
        <f>[4]Output!L696</f>
        <v>0</v>
      </c>
      <c r="AA314" s="33">
        <v>16</v>
      </c>
      <c r="AC314" s="5">
        <f>[2]Output!B696</f>
        <v>0</v>
      </c>
      <c r="AD314" s="5">
        <f>[2]Output!C696</f>
        <v>0</v>
      </c>
      <c r="AE314" s="8">
        <f>[2]Output!D696</f>
        <v>0</v>
      </c>
      <c r="AF314" s="8">
        <f>[2]Output!E696</f>
        <v>0</v>
      </c>
      <c r="AG314" s="22">
        <f t="shared" si="152"/>
        <v>0</v>
      </c>
      <c r="AH314" s="22">
        <f t="shared" si="152"/>
        <v>0</v>
      </c>
      <c r="AI314" s="250">
        <f t="shared" si="153"/>
        <v>0</v>
      </c>
      <c r="AJ314" s="36" t="e">
        <f t="shared" si="146"/>
        <v>#DIV/0!</v>
      </c>
      <c r="AK314" s="36" t="e">
        <f t="shared" si="146"/>
        <v>#DIV/0!</v>
      </c>
      <c r="AL314" s="357">
        <f>[2]Output!Q696</f>
        <v>0</v>
      </c>
      <c r="AM314" s="357">
        <f>[2]Output!R696</f>
        <v>0</v>
      </c>
      <c r="AO314" s="5">
        <f>[5]Output!B696</f>
        <v>0</v>
      </c>
      <c r="AP314" s="5">
        <f>[5]Output!C696</f>
        <v>0</v>
      </c>
      <c r="AQ314" s="8">
        <f>[5]Output!D696</f>
        <v>0</v>
      </c>
      <c r="AR314" s="8">
        <f>[5]Output!E696</f>
        <v>0</v>
      </c>
      <c r="AS314" s="22">
        <f t="shared" si="154"/>
        <v>0</v>
      </c>
      <c r="AT314" s="22">
        <f t="shared" si="154"/>
        <v>0</v>
      </c>
      <c r="AU314" s="250">
        <f t="shared" si="155"/>
        <v>0</v>
      </c>
      <c r="AV314" s="36" t="e">
        <f t="shared" si="147"/>
        <v>#DIV/0!</v>
      </c>
      <c r="AW314" s="36" t="e">
        <f t="shared" si="147"/>
        <v>#DIV/0!</v>
      </c>
      <c r="AX314" s="357">
        <f>[5]Output!Q696</f>
        <v>0</v>
      </c>
      <c r="AY314" s="357">
        <f>[5]Output!R696</f>
        <v>0</v>
      </c>
      <c r="BE314" s="22"/>
      <c r="BF314" s="22"/>
      <c r="BG314" s="250"/>
      <c r="BH314" s="36"/>
      <c r="BI314" s="36"/>
    </row>
    <row r="315" spans="1:63" x14ac:dyDescent="0.25">
      <c r="A315" s="34">
        <v>17</v>
      </c>
      <c r="C315" s="19">
        <f>[3]Output!B697</f>
        <v>0</v>
      </c>
      <c r="D315" s="19">
        <f>[3]Output!C697</f>
        <v>0</v>
      </c>
      <c r="E315" s="20">
        <f>[3]Output!D697</f>
        <v>0</v>
      </c>
      <c r="F315" s="20">
        <f>[3]Output!E697</f>
        <v>0</v>
      </c>
      <c r="G315" s="23">
        <f t="shared" si="148"/>
        <v>0</v>
      </c>
      <c r="H315" s="23">
        <f t="shared" si="148"/>
        <v>0</v>
      </c>
      <c r="I315" s="251">
        <f t="shared" si="149"/>
        <v>0</v>
      </c>
      <c r="J315" s="37" t="e">
        <f t="shared" si="144"/>
        <v>#DIV/0!</v>
      </c>
      <c r="K315" s="37" t="e">
        <f t="shared" si="144"/>
        <v>#DIV/0!</v>
      </c>
      <c r="L315" s="361">
        <f>[3]Output!Q697</f>
        <v>0</v>
      </c>
      <c r="M315" s="361">
        <f>[3]Output!R697</f>
        <v>0</v>
      </c>
      <c r="O315" s="19">
        <f>[4]Output!B697</f>
        <v>0</v>
      </c>
      <c r="P315" s="19">
        <f>[4]Output!C697</f>
        <v>0</v>
      </c>
      <c r="Q315" s="20">
        <f>[4]Output!D697</f>
        <v>0</v>
      </c>
      <c r="R315" s="20">
        <f>[4]Output!E697</f>
        <v>0</v>
      </c>
      <c r="S315" s="23">
        <f t="shared" si="150"/>
        <v>0</v>
      </c>
      <c r="T315" s="23">
        <f t="shared" si="150"/>
        <v>0</v>
      </c>
      <c r="U315" s="251">
        <f t="shared" si="151"/>
        <v>0</v>
      </c>
      <c r="V315" s="37" t="e">
        <f t="shared" si="145"/>
        <v>#DIV/0!</v>
      </c>
      <c r="W315" s="37" t="e">
        <f t="shared" si="145"/>
        <v>#DIV/0!</v>
      </c>
      <c r="X315" s="361">
        <f>[4]Output!Q697</f>
        <v>0</v>
      </c>
      <c r="Y315" s="361">
        <f>[4]Output!L697</f>
        <v>0</v>
      </c>
      <c r="AA315" s="34">
        <v>17</v>
      </c>
      <c r="AC315" s="19">
        <f>[2]Output!B697</f>
        <v>0</v>
      </c>
      <c r="AD315" s="19">
        <f>[2]Output!C697</f>
        <v>0</v>
      </c>
      <c r="AE315" s="20">
        <f>[2]Output!D697</f>
        <v>0</v>
      </c>
      <c r="AF315" s="20">
        <f>[2]Output!E697</f>
        <v>0</v>
      </c>
      <c r="AG315" s="23">
        <f t="shared" si="152"/>
        <v>0</v>
      </c>
      <c r="AH315" s="23">
        <f t="shared" si="152"/>
        <v>0</v>
      </c>
      <c r="AI315" s="251">
        <f t="shared" si="153"/>
        <v>0</v>
      </c>
      <c r="AJ315" s="37" t="e">
        <f t="shared" si="146"/>
        <v>#DIV/0!</v>
      </c>
      <c r="AK315" s="37" t="e">
        <f t="shared" si="146"/>
        <v>#DIV/0!</v>
      </c>
      <c r="AL315" s="361">
        <f>[2]Output!Q697</f>
        <v>0</v>
      </c>
      <c r="AM315" s="361">
        <f>[2]Output!R697</f>
        <v>0</v>
      </c>
      <c r="AO315" s="19">
        <f>[5]Output!B697</f>
        <v>0</v>
      </c>
      <c r="AP315" s="19">
        <f>[5]Output!C697</f>
        <v>0</v>
      </c>
      <c r="AQ315" s="20">
        <f>[5]Output!D697</f>
        <v>0</v>
      </c>
      <c r="AR315" s="20">
        <f>[5]Output!E697</f>
        <v>0</v>
      </c>
      <c r="AS315" s="23">
        <f t="shared" si="154"/>
        <v>0</v>
      </c>
      <c r="AT315" s="23">
        <f t="shared" si="154"/>
        <v>0</v>
      </c>
      <c r="AU315" s="251">
        <f t="shared" si="155"/>
        <v>0</v>
      </c>
      <c r="AV315" s="37" t="e">
        <f t="shared" si="147"/>
        <v>#DIV/0!</v>
      </c>
      <c r="AW315" s="37" t="e">
        <f t="shared" si="147"/>
        <v>#DIV/0!</v>
      </c>
      <c r="AX315" s="361">
        <f>[5]Output!Q697</f>
        <v>0</v>
      </c>
      <c r="AY315" s="361">
        <f>[5]Output!R697</f>
        <v>0</v>
      </c>
      <c r="BA315" s="19"/>
      <c r="BB315" s="19"/>
      <c r="BC315" s="20"/>
      <c r="BD315" s="20"/>
      <c r="BE315" s="23"/>
      <c r="BF315" s="23"/>
      <c r="BG315" s="251"/>
      <c r="BH315" s="37"/>
      <c r="BI315" s="37"/>
      <c r="BJ315" s="21"/>
      <c r="BK315" s="21"/>
    </row>
    <row r="316" spans="1:63" x14ac:dyDescent="0.25">
      <c r="A316" s="34">
        <v>18</v>
      </c>
      <c r="C316" s="19">
        <f>[3]Output!B698</f>
        <v>0</v>
      </c>
      <c r="D316" s="19">
        <f>[3]Output!C698</f>
        <v>0</v>
      </c>
      <c r="E316" s="20">
        <f>[3]Output!D698</f>
        <v>0</v>
      </c>
      <c r="F316" s="20">
        <f>[3]Output!E698</f>
        <v>0</v>
      </c>
      <c r="G316" s="23">
        <f t="shared" si="148"/>
        <v>0</v>
      </c>
      <c r="H316" s="23">
        <f t="shared" si="148"/>
        <v>0</v>
      </c>
      <c r="I316" s="251">
        <f t="shared" si="149"/>
        <v>0</v>
      </c>
      <c r="J316" s="37" t="e">
        <f t="shared" si="144"/>
        <v>#DIV/0!</v>
      </c>
      <c r="K316" s="37" t="e">
        <f t="shared" si="144"/>
        <v>#DIV/0!</v>
      </c>
      <c r="L316" s="361">
        <f>[3]Output!Q698</f>
        <v>0</v>
      </c>
      <c r="M316" s="361">
        <f>[3]Output!R698</f>
        <v>0</v>
      </c>
      <c r="O316" s="19">
        <f>[4]Output!B698</f>
        <v>0</v>
      </c>
      <c r="P316" s="19">
        <f>[4]Output!C698</f>
        <v>0</v>
      </c>
      <c r="Q316" s="20">
        <f>[4]Output!D698</f>
        <v>0</v>
      </c>
      <c r="R316" s="20">
        <f>[4]Output!E698</f>
        <v>0</v>
      </c>
      <c r="S316" s="23">
        <f t="shared" si="150"/>
        <v>0</v>
      </c>
      <c r="T316" s="23">
        <f t="shared" si="150"/>
        <v>0</v>
      </c>
      <c r="U316" s="251">
        <f t="shared" si="151"/>
        <v>0</v>
      </c>
      <c r="V316" s="37" t="e">
        <f t="shared" si="145"/>
        <v>#DIV/0!</v>
      </c>
      <c r="W316" s="37" t="e">
        <f t="shared" si="145"/>
        <v>#DIV/0!</v>
      </c>
      <c r="X316" s="361">
        <f>[4]Output!Q698</f>
        <v>0</v>
      </c>
      <c r="Y316" s="361">
        <f>[4]Output!L698</f>
        <v>0</v>
      </c>
      <c r="AA316" s="34">
        <v>18</v>
      </c>
      <c r="AC316" s="19">
        <f>[2]Output!B698</f>
        <v>0</v>
      </c>
      <c r="AD316" s="19">
        <f>[2]Output!C698</f>
        <v>0</v>
      </c>
      <c r="AE316" s="20">
        <f>[2]Output!D698</f>
        <v>0</v>
      </c>
      <c r="AF316" s="20">
        <f>[2]Output!E698</f>
        <v>0</v>
      </c>
      <c r="AG316" s="23">
        <f t="shared" si="152"/>
        <v>0</v>
      </c>
      <c r="AH316" s="23">
        <f t="shared" si="152"/>
        <v>0</v>
      </c>
      <c r="AI316" s="251">
        <f t="shared" si="153"/>
        <v>0</v>
      </c>
      <c r="AJ316" s="37" t="e">
        <f t="shared" si="146"/>
        <v>#DIV/0!</v>
      </c>
      <c r="AK316" s="37" t="e">
        <f t="shared" si="146"/>
        <v>#DIV/0!</v>
      </c>
      <c r="AL316" s="361">
        <f>[2]Output!Q698</f>
        <v>0</v>
      </c>
      <c r="AM316" s="361">
        <f>[2]Output!R698</f>
        <v>0</v>
      </c>
      <c r="AO316" s="19">
        <f>[5]Output!B698</f>
        <v>0</v>
      </c>
      <c r="AP316" s="19">
        <f>[5]Output!C698</f>
        <v>0</v>
      </c>
      <c r="AQ316" s="20">
        <f>[5]Output!D698</f>
        <v>0</v>
      </c>
      <c r="AR316" s="20">
        <f>[5]Output!E698</f>
        <v>0</v>
      </c>
      <c r="AS316" s="23">
        <f t="shared" si="154"/>
        <v>0</v>
      </c>
      <c r="AT316" s="23">
        <f t="shared" si="154"/>
        <v>0</v>
      </c>
      <c r="AU316" s="251">
        <f t="shared" si="155"/>
        <v>0</v>
      </c>
      <c r="AV316" s="37" t="e">
        <f t="shared" si="147"/>
        <v>#DIV/0!</v>
      </c>
      <c r="AW316" s="37" t="e">
        <f t="shared" si="147"/>
        <v>#DIV/0!</v>
      </c>
      <c r="AX316" s="361">
        <f>[5]Output!Q698</f>
        <v>0</v>
      </c>
      <c r="AY316" s="361">
        <f>[5]Output!R698</f>
        <v>0</v>
      </c>
      <c r="BA316" s="19"/>
      <c r="BB316" s="19"/>
      <c r="BC316" s="20"/>
      <c r="BD316" s="20"/>
      <c r="BE316" s="23"/>
      <c r="BF316" s="23"/>
      <c r="BG316" s="251"/>
      <c r="BH316" s="37"/>
      <c r="BI316" s="37"/>
      <c r="BJ316" s="21"/>
      <c r="BK316" s="21"/>
    </row>
    <row r="317" spans="1:63" x14ac:dyDescent="0.25">
      <c r="A317" s="34">
        <v>19</v>
      </c>
      <c r="C317" s="19">
        <f>[3]Output!B699</f>
        <v>0</v>
      </c>
      <c r="D317" s="19">
        <f>[3]Output!C699</f>
        <v>0</v>
      </c>
      <c r="E317" s="20">
        <f>[3]Output!D699</f>
        <v>0</v>
      </c>
      <c r="F317" s="20">
        <f>[3]Output!E699</f>
        <v>0</v>
      </c>
      <c r="G317" s="23">
        <f t="shared" si="148"/>
        <v>0</v>
      </c>
      <c r="H317" s="23">
        <f t="shared" si="148"/>
        <v>0</v>
      </c>
      <c r="I317" s="251">
        <f t="shared" si="149"/>
        <v>0</v>
      </c>
      <c r="J317" s="37" t="e">
        <f t="shared" si="144"/>
        <v>#DIV/0!</v>
      </c>
      <c r="K317" s="37" t="e">
        <f t="shared" si="144"/>
        <v>#DIV/0!</v>
      </c>
      <c r="L317" s="361">
        <f>[3]Output!Q699</f>
        <v>0</v>
      </c>
      <c r="M317" s="361">
        <f>[3]Output!R699</f>
        <v>0</v>
      </c>
      <c r="O317" s="19">
        <f>[4]Output!B699</f>
        <v>0</v>
      </c>
      <c r="P317" s="19">
        <f>[4]Output!C699</f>
        <v>0</v>
      </c>
      <c r="Q317" s="20">
        <f>[4]Output!D699</f>
        <v>0</v>
      </c>
      <c r="R317" s="20">
        <f>[4]Output!E699</f>
        <v>0</v>
      </c>
      <c r="S317" s="23">
        <f t="shared" si="150"/>
        <v>0</v>
      </c>
      <c r="T317" s="23">
        <f t="shared" si="150"/>
        <v>0</v>
      </c>
      <c r="U317" s="251">
        <f t="shared" si="151"/>
        <v>0</v>
      </c>
      <c r="V317" s="37" t="e">
        <f t="shared" si="145"/>
        <v>#DIV/0!</v>
      </c>
      <c r="W317" s="37" t="e">
        <f t="shared" si="145"/>
        <v>#DIV/0!</v>
      </c>
      <c r="X317" s="361">
        <f>[4]Output!Q699</f>
        <v>0</v>
      </c>
      <c r="Y317" s="361">
        <f>[4]Output!L699</f>
        <v>0</v>
      </c>
      <c r="AA317" s="34">
        <v>19</v>
      </c>
      <c r="AC317" s="19">
        <f>[2]Output!B699</f>
        <v>0</v>
      </c>
      <c r="AD317" s="19">
        <f>[2]Output!C699</f>
        <v>0</v>
      </c>
      <c r="AE317" s="20">
        <f>[2]Output!D699</f>
        <v>0</v>
      </c>
      <c r="AF317" s="20">
        <f>[2]Output!E699</f>
        <v>0</v>
      </c>
      <c r="AG317" s="23">
        <f t="shared" si="152"/>
        <v>0</v>
      </c>
      <c r="AH317" s="23">
        <f t="shared" si="152"/>
        <v>0</v>
      </c>
      <c r="AI317" s="251">
        <f t="shared" si="153"/>
        <v>0</v>
      </c>
      <c r="AJ317" s="37" t="e">
        <f t="shared" si="146"/>
        <v>#DIV/0!</v>
      </c>
      <c r="AK317" s="37" t="e">
        <f t="shared" si="146"/>
        <v>#DIV/0!</v>
      </c>
      <c r="AL317" s="361">
        <f>[2]Output!Q699</f>
        <v>0</v>
      </c>
      <c r="AM317" s="361">
        <f>[2]Output!R699</f>
        <v>0</v>
      </c>
      <c r="AO317" s="19">
        <f>[5]Output!B699</f>
        <v>0</v>
      </c>
      <c r="AP317" s="19">
        <f>[5]Output!C699</f>
        <v>0</v>
      </c>
      <c r="AQ317" s="20">
        <f>[5]Output!D699</f>
        <v>0</v>
      </c>
      <c r="AR317" s="20">
        <f>[5]Output!E699</f>
        <v>0</v>
      </c>
      <c r="AS317" s="23">
        <f t="shared" si="154"/>
        <v>0</v>
      </c>
      <c r="AT317" s="23">
        <f t="shared" si="154"/>
        <v>0</v>
      </c>
      <c r="AU317" s="251">
        <f t="shared" si="155"/>
        <v>0</v>
      </c>
      <c r="AV317" s="37" t="e">
        <f t="shared" si="147"/>
        <v>#DIV/0!</v>
      </c>
      <c r="AW317" s="37" t="e">
        <f t="shared" si="147"/>
        <v>#DIV/0!</v>
      </c>
      <c r="AX317" s="361">
        <f>[5]Output!Q699</f>
        <v>0</v>
      </c>
      <c r="AY317" s="361">
        <f>[5]Output!R699</f>
        <v>0</v>
      </c>
      <c r="BA317" s="19"/>
      <c r="BB317" s="19"/>
      <c r="BC317" s="20"/>
      <c r="BD317" s="20"/>
      <c r="BE317" s="23"/>
      <c r="BF317" s="23"/>
      <c r="BG317" s="251"/>
      <c r="BH317" s="37"/>
      <c r="BI317" s="37"/>
      <c r="BJ317" s="21"/>
      <c r="BK317" s="21"/>
    </row>
    <row r="318" spans="1:63" x14ac:dyDescent="0.25">
      <c r="A318" s="33">
        <v>20</v>
      </c>
      <c r="C318" s="5">
        <f>[3]Output!B700</f>
        <v>0</v>
      </c>
      <c r="D318" s="5">
        <f>[3]Output!C700</f>
        <v>0</v>
      </c>
      <c r="E318" s="8">
        <f>[3]Output!D700</f>
        <v>0</v>
      </c>
      <c r="F318" s="8">
        <f>[3]Output!E700</f>
        <v>0</v>
      </c>
      <c r="G318" s="22">
        <f t="shared" si="148"/>
        <v>0</v>
      </c>
      <c r="H318" s="22">
        <f t="shared" si="148"/>
        <v>0</v>
      </c>
      <c r="I318" s="250">
        <f t="shared" si="149"/>
        <v>0</v>
      </c>
      <c r="J318" s="36" t="e">
        <f t="shared" si="144"/>
        <v>#DIV/0!</v>
      </c>
      <c r="K318" s="36" t="e">
        <f t="shared" si="144"/>
        <v>#DIV/0!</v>
      </c>
      <c r="L318" s="357">
        <f>[3]Output!Q700</f>
        <v>0</v>
      </c>
      <c r="M318" s="357">
        <f>[3]Output!R700</f>
        <v>0</v>
      </c>
      <c r="O318" s="5">
        <f>[4]Output!B700</f>
        <v>0</v>
      </c>
      <c r="P318" s="5">
        <f>[4]Output!C700</f>
        <v>0</v>
      </c>
      <c r="Q318" s="8">
        <f>[4]Output!D700</f>
        <v>0</v>
      </c>
      <c r="R318" s="8">
        <f>[4]Output!E700</f>
        <v>0</v>
      </c>
      <c r="S318" s="22">
        <f t="shared" si="150"/>
        <v>0</v>
      </c>
      <c r="T318" s="22">
        <f t="shared" si="150"/>
        <v>0</v>
      </c>
      <c r="U318" s="250">
        <f t="shared" si="151"/>
        <v>0</v>
      </c>
      <c r="V318" s="36" t="e">
        <f t="shared" si="145"/>
        <v>#DIV/0!</v>
      </c>
      <c r="W318" s="36" t="e">
        <f t="shared" si="145"/>
        <v>#DIV/0!</v>
      </c>
      <c r="X318" s="357">
        <f>[4]Output!Q700</f>
        <v>0</v>
      </c>
      <c r="Y318" s="357">
        <f>[4]Output!L700</f>
        <v>0</v>
      </c>
      <c r="AA318" s="33">
        <v>20</v>
      </c>
      <c r="AC318" s="5">
        <f>[2]Output!B700</f>
        <v>0</v>
      </c>
      <c r="AD318" s="5">
        <f>[2]Output!C700</f>
        <v>0</v>
      </c>
      <c r="AE318" s="8">
        <f>[2]Output!D700</f>
        <v>0</v>
      </c>
      <c r="AF318" s="8">
        <f>[2]Output!E700</f>
        <v>0</v>
      </c>
      <c r="AG318" s="22">
        <f t="shared" si="152"/>
        <v>0</v>
      </c>
      <c r="AH318" s="22">
        <f t="shared" si="152"/>
        <v>0</v>
      </c>
      <c r="AI318" s="250">
        <f t="shared" si="153"/>
        <v>0</v>
      </c>
      <c r="AJ318" s="36" t="e">
        <f t="shared" si="146"/>
        <v>#DIV/0!</v>
      </c>
      <c r="AK318" s="36" t="e">
        <f t="shared" si="146"/>
        <v>#DIV/0!</v>
      </c>
      <c r="AL318" s="357">
        <f>[2]Output!Q700</f>
        <v>0</v>
      </c>
      <c r="AM318" s="357">
        <f>[2]Output!R700</f>
        <v>0</v>
      </c>
      <c r="AO318" s="5">
        <f>[5]Output!B700</f>
        <v>0</v>
      </c>
      <c r="AP318" s="5">
        <f>[5]Output!C700</f>
        <v>0</v>
      </c>
      <c r="AQ318" s="8">
        <f>[5]Output!D700</f>
        <v>0</v>
      </c>
      <c r="AR318" s="8">
        <f>[5]Output!E700</f>
        <v>0</v>
      </c>
      <c r="AS318" s="22">
        <f t="shared" si="154"/>
        <v>0</v>
      </c>
      <c r="AT318" s="22">
        <f t="shared" si="154"/>
        <v>0</v>
      </c>
      <c r="AU318" s="250">
        <f t="shared" si="155"/>
        <v>0</v>
      </c>
      <c r="AV318" s="36" t="e">
        <f t="shared" si="147"/>
        <v>#DIV/0!</v>
      </c>
      <c r="AW318" s="36" t="e">
        <f t="shared" si="147"/>
        <v>#DIV/0!</v>
      </c>
      <c r="AX318" s="357">
        <f>[5]Output!Q700</f>
        <v>0</v>
      </c>
      <c r="AY318" s="357">
        <f>[5]Output!R700</f>
        <v>0</v>
      </c>
      <c r="BE318" s="22"/>
      <c r="BF318" s="22"/>
      <c r="BG318" s="250"/>
      <c r="BH318" s="36"/>
      <c r="BI318" s="36"/>
    </row>
    <row r="319" spans="1:63" x14ac:dyDescent="0.25">
      <c r="A319" s="33">
        <v>21</v>
      </c>
      <c r="C319" s="5">
        <f>[3]Output!B701</f>
        <v>0</v>
      </c>
      <c r="D319" s="5">
        <f>[3]Output!C701</f>
        <v>0</v>
      </c>
      <c r="E319" s="8">
        <f>[3]Output!D701</f>
        <v>0</v>
      </c>
      <c r="F319" s="8">
        <f>[3]Output!E701</f>
        <v>0</v>
      </c>
      <c r="G319" s="22">
        <f t="shared" si="148"/>
        <v>0</v>
      </c>
      <c r="H319" s="22">
        <f t="shared" si="148"/>
        <v>0</v>
      </c>
      <c r="I319" s="250">
        <f t="shared" si="149"/>
        <v>0</v>
      </c>
      <c r="J319" s="36" t="e">
        <f t="shared" si="144"/>
        <v>#DIV/0!</v>
      </c>
      <c r="K319" s="36" t="e">
        <f t="shared" si="144"/>
        <v>#DIV/0!</v>
      </c>
      <c r="L319" s="357">
        <f>[3]Output!Q701</f>
        <v>0</v>
      </c>
      <c r="M319" s="357">
        <f>[3]Output!R701</f>
        <v>0</v>
      </c>
      <c r="O319" s="5">
        <f>[4]Output!B701</f>
        <v>0</v>
      </c>
      <c r="P319" s="5">
        <f>[4]Output!C701</f>
        <v>0</v>
      </c>
      <c r="Q319" s="8">
        <f>[4]Output!D701</f>
        <v>0</v>
      </c>
      <c r="R319" s="8">
        <f>[4]Output!E701</f>
        <v>0</v>
      </c>
      <c r="S319" s="22">
        <f t="shared" si="150"/>
        <v>0</v>
      </c>
      <c r="T319" s="22">
        <f t="shared" si="150"/>
        <v>0</v>
      </c>
      <c r="U319" s="250">
        <f t="shared" si="151"/>
        <v>0</v>
      </c>
      <c r="V319" s="36" t="e">
        <f t="shared" si="145"/>
        <v>#DIV/0!</v>
      </c>
      <c r="W319" s="36" t="e">
        <f t="shared" si="145"/>
        <v>#DIV/0!</v>
      </c>
      <c r="X319" s="357">
        <f>[4]Output!Q701</f>
        <v>0</v>
      </c>
      <c r="Y319" s="357">
        <f>[4]Output!L701</f>
        <v>0</v>
      </c>
      <c r="AA319" s="33">
        <v>21</v>
      </c>
      <c r="AC319" s="5">
        <f>[2]Output!B701</f>
        <v>0</v>
      </c>
      <c r="AD319" s="5">
        <f>[2]Output!C701</f>
        <v>0</v>
      </c>
      <c r="AE319" s="8">
        <f>[2]Output!D701</f>
        <v>0</v>
      </c>
      <c r="AF319" s="8">
        <f>[2]Output!E701</f>
        <v>0</v>
      </c>
      <c r="AG319" s="22">
        <f t="shared" si="152"/>
        <v>0</v>
      </c>
      <c r="AH319" s="22">
        <f t="shared" si="152"/>
        <v>0</v>
      </c>
      <c r="AI319" s="250">
        <f t="shared" si="153"/>
        <v>0</v>
      </c>
      <c r="AJ319" s="36" t="e">
        <f t="shared" si="146"/>
        <v>#DIV/0!</v>
      </c>
      <c r="AK319" s="36" t="e">
        <f t="shared" si="146"/>
        <v>#DIV/0!</v>
      </c>
      <c r="AL319" s="357">
        <f>[2]Output!Q701</f>
        <v>0</v>
      </c>
      <c r="AM319" s="357">
        <f>[2]Output!R701</f>
        <v>0</v>
      </c>
      <c r="AO319" s="5">
        <f>[5]Output!B701</f>
        <v>0</v>
      </c>
      <c r="AP319" s="5">
        <f>[5]Output!C701</f>
        <v>0</v>
      </c>
      <c r="AQ319" s="8">
        <f>[5]Output!D701</f>
        <v>0</v>
      </c>
      <c r="AR319" s="8">
        <f>[5]Output!E701</f>
        <v>0</v>
      </c>
      <c r="AS319" s="22">
        <f t="shared" si="154"/>
        <v>0</v>
      </c>
      <c r="AT319" s="22">
        <f t="shared" si="154"/>
        <v>0</v>
      </c>
      <c r="AU319" s="250">
        <f t="shared" si="155"/>
        <v>0</v>
      </c>
      <c r="AV319" s="36" t="e">
        <f t="shared" si="147"/>
        <v>#DIV/0!</v>
      </c>
      <c r="AW319" s="36" t="e">
        <f t="shared" si="147"/>
        <v>#DIV/0!</v>
      </c>
      <c r="AX319" s="357">
        <f>[5]Output!Q701</f>
        <v>0</v>
      </c>
      <c r="AY319" s="357">
        <f>[5]Output!R701</f>
        <v>0</v>
      </c>
      <c r="BE319" s="22"/>
      <c r="BF319" s="22"/>
      <c r="BG319" s="250"/>
      <c r="BH319" s="36"/>
      <c r="BI319" s="36"/>
    </row>
    <row r="320" spans="1:63" x14ac:dyDescent="0.25">
      <c r="A320" s="33">
        <v>22</v>
      </c>
      <c r="C320" s="5">
        <f>[3]Output!B702</f>
        <v>0</v>
      </c>
      <c r="D320" s="5">
        <f>[3]Output!C702</f>
        <v>0</v>
      </c>
      <c r="E320" s="8">
        <f>[3]Output!D702</f>
        <v>0</v>
      </c>
      <c r="F320" s="8">
        <f>[3]Output!E702</f>
        <v>0</v>
      </c>
      <c r="G320" s="22">
        <f t="shared" si="148"/>
        <v>0</v>
      </c>
      <c r="H320" s="22">
        <f t="shared" si="148"/>
        <v>0</v>
      </c>
      <c r="I320" s="250">
        <f t="shared" si="149"/>
        <v>0</v>
      </c>
      <c r="J320" s="36" t="e">
        <f t="shared" si="144"/>
        <v>#DIV/0!</v>
      </c>
      <c r="K320" s="36" t="e">
        <f t="shared" si="144"/>
        <v>#DIV/0!</v>
      </c>
      <c r="L320" s="357">
        <f>[3]Output!Q702</f>
        <v>0</v>
      </c>
      <c r="M320" s="357">
        <f>[3]Output!R702</f>
        <v>0</v>
      </c>
      <c r="O320" s="5">
        <f>[4]Output!B702</f>
        <v>0</v>
      </c>
      <c r="P320" s="5">
        <f>[4]Output!C702</f>
        <v>0</v>
      </c>
      <c r="Q320" s="8">
        <f>[4]Output!D702</f>
        <v>0</v>
      </c>
      <c r="R320" s="8">
        <f>[4]Output!E702</f>
        <v>0</v>
      </c>
      <c r="S320" s="22">
        <f t="shared" si="150"/>
        <v>0</v>
      </c>
      <c r="T320" s="22">
        <f t="shared" si="150"/>
        <v>0</v>
      </c>
      <c r="U320" s="250">
        <f t="shared" si="151"/>
        <v>0</v>
      </c>
      <c r="V320" s="36" t="e">
        <f t="shared" si="145"/>
        <v>#DIV/0!</v>
      </c>
      <c r="W320" s="36" t="e">
        <f t="shared" si="145"/>
        <v>#DIV/0!</v>
      </c>
      <c r="X320" s="357">
        <f>[4]Output!Q702</f>
        <v>0</v>
      </c>
      <c r="Y320" s="357">
        <f>[4]Output!L702</f>
        <v>0</v>
      </c>
      <c r="AA320" s="33">
        <v>22</v>
      </c>
      <c r="AC320" s="5">
        <f>[2]Output!B702</f>
        <v>0</v>
      </c>
      <c r="AD320" s="5">
        <f>[2]Output!C702</f>
        <v>0</v>
      </c>
      <c r="AE320" s="8">
        <f>[2]Output!D702</f>
        <v>0</v>
      </c>
      <c r="AF320" s="8">
        <f>[2]Output!E702</f>
        <v>0</v>
      </c>
      <c r="AG320" s="22">
        <f t="shared" si="152"/>
        <v>0</v>
      </c>
      <c r="AH320" s="22">
        <f t="shared" si="152"/>
        <v>0</v>
      </c>
      <c r="AI320" s="250">
        <f t="shared" si="153"/>
        <v>0</v>
      </c>
      <c r="AJ320" s="36" t="e">
        <f t="shared" si="146"/>
        <v>#DIV/0!</v>
      </c>
      <c r="AK320" s="36" t="e">
        <f t="shared" si="146"/>
        <v>#DIV/0!</v>
      </c>
      <c r="AL320" s="357">
        <f>[2]Output!Q702</f>
        <v>0</v>
      </c>
      <c r="AM320" s="357">
        <f>[2]Output!R702</f>
        <v>0</v>
      </c>
      <c r="AO320" s="5">
        <f>[5]Output!B702</f>
        <v>0</v>
      </c>
      <c r="AP320" s="5">
        <f>[5]Output!C702</f>
        <v>0</v>
      </c>
      <c r="AQ320" s="8">
        <f>[5]Output!D702</f>
        <v>0</v>
      </c>
      <c r="AR320" s="8">
        <f>[5]Output!E702</f>
        <v>0</v>
      </c>
      <c r="AS320" s="22">
        <f t="shared" si="154"/>
        <v>0</v>
      </c>
      <c r="AT320" s="22">
        <f t="shared" si="154"/>
        <v>0</v>
      </c>
      <c r="AU320" s="250">
        <f t="shared" si="155"/>
        <v>0</v>
      </c>
      <c r="AV320" s="36" t="e">
        <f t="shared" si="147"/>
        <v>#DIV/0!</v>
      </c>
      <c r="AW320" s="36" t="e">
        <f t="shared" si="147"/>
        <v>#DIV/0!</v>
      </c>
      <c r="AX320" s="357">
        <f>[5]Output!Q702</f>
        <v>0</v>
      </c>
      <c r="AY320" s="357">
        <f>[5]Output!R702</f>
        <v>0</v>
      </c>
      <c r="BE320" s="22"/>
      <c r="BF320" s="22"/>
      <c r="BG320" s="250"/>
      <c r="BH320" s="36"/>
      <c r="BI320" s="36"/>
    </row>
    <row r="321" spans="1:63" x14ac:dyDescent="0.25">
      <c r="A321" s="33">
        <v>23</v>
      </c>
      <c r="C321" s="15">
        <f>[3]Output!B703</f>
        <v>0</v>
      </c>
      <c r="D321" s="15">
        <f>[3]Output!C703</f>
        <v>0</v>
      </c>
      <c r="E321" s="16">
        <f>[3]Output!D703</f>
        <v>0</v>
      </c>
      <c r="F321" s="16">
        <f>[3]Output!E703</f>
        <v>0</v>
      </c>
      <c r="G321" s="22">
        <f t="shared" si="148"/>
        <v>0</v>
      </c>
      <c r="H321" s="22">
        <f t="shared" si="148"/>
        <v>0</v>
      </c>
      <c r="I321" s="250">
        <f t="shared" si="149"/>
        <v>0</v>
      </c>
      <c r="J321" s="36" t="e">
        <f t="shared" si="144"/>
        <v>#DIV/0!</v>
      </c>
      <c r="K321" s="36" t="e">
        <f t="shared" si="144"/>
        <v>#DIV/0!</v>
      </c>
      <c r="L321" s="362">
        <f>[3]Output!Q703</f>
        <v>0</v>
      </c>
      <c r="M321" s="362">
        <f>[3]Output!R703</f>
        <v>0</v>
      </c>
      <c r="O321" s="15">
        <f>[4]Output!B703</f>
        <v>0</v>
      </c>
      <c r="P321" s="15">
        <f>[4]Output!C703</f>
        <v>0</v>
      </c>
      <c r="Q321" s="16">
        <f>[4]Output!D703</f>
        <v>0</v>
      </c>
      <c r="R321" s="16">
        <f>[4]Output!E703</f>
        <v>0</v>
      </c>
      <c r="S321" s="22">
        <f t="shared" si="150"/>
        <v>0</v>
      </c>
      <c r="T321" s="22">
        <f t="shared" si="150"/>
        <v>0</v>
      </c>
      <c r="U321" s="250">
        <f t="shared" si="151"/>
        <v>0</v>
      </c>
      <c r="V321" s="36" t="e">
        <f t="shared" si="145"/>
        <v>#DIV/0!</v>
      </c>
      <c r="W321" s="36" t="e">
        <f t="shared" si="145"/>
        <v>#DIV/0!</v>
      </c>
      <c r="X321" s="362">
        <f>[4]Output!Q703</f>
        <v>0</v>
      </c>
      <c r="Y321" s="362">
        <f>[4]Output!L703</f>
        <v>0</v>
      </c>
      <c r="AA321" s="33">
        <v>23</v>
      </c>
      <c r="AC321" s="15">
        <f>[2]Output!B703</f>
        <v>0</v>
      </c>
      <c r="AD321" s="15">
        <f>[2]Output!C703</f>
        <v>0</v>
      </c>
      <c r="AE321" s="16">
        <f>[2]Output!D703</f>
        <v>0</v>
      </c>
      <c r="AF321" s="16">
        <f>[2]Output!E703</f>
        <v>0</v>
      </c>
      <c r="AG321" s="22">
        <f t="shared" si="152"/>
        <v>0</v>
      </c>
      <c r="AH321" s="22">
        <f t="shared" si="152"/>
        <v>0</v>
      </c>
      <c r="AI321" s="250">
        <f t="shared" si="153"/>
        <v>0</v>
      </c>
      <c r="AJ321" s="36" t="e">
        <f t="shared" si="146"/>
        <v>#DIV/0!</v>
      </c>
      <c r="AK321" s="36" t="e">
        <f t="shared" si="146"/>
        <v>#DIV/0!</v>
      </c>
      <c r="AL321" s="362">
        <f>[2]Output!Q703</f>
        <v>0</v>
      </c>
      <c r="AM321" s="362">
        <f>[2]Output!R703</f>
        <v>0</v>
      </c>
      <c r="AO321" s="15">
        <f>[5]Output!B703</f>
        <v>0</v>
      </c>
      <c r="AP321" s="15">
        <f>[5]Output!C703</f>
        <v>0</v>
      </c>
      <c r="AQ321" s="16">
        <f>[5]Output!D703</f>
        <v>0</v>
      </c>
      <c r="AR321" s="16">
        <f>[5]Output!E703</f>
        <v>0</v>
      </c>
      <c r="AS321" s="22">
        <f t="shared" si="154"/>
        <v>0</v>
      </c>
      <c r="AT321" s="22">
        <f t="shared" si="154"/>
        <v>0</v>
      </c>
      <c r="AU321" s="250">
        <f t="shared" si="155"/>
        <v>0</v>
      </c>
      <c r="AV321" s="36" t="e">
        <f t="shared" si="147"/>
        <v>#DIV/0!</v>
      </c>
      <c r="AW321" s="36" t="e">
        <f t="shared" si="147"/>
        <v>#DIV/0!</v>
      </c>
      <c r="AX321" s="362">
        <f>[5]Output!Q703</f>
        <v>0</v>
      </c>
      <c r="AY321" s="362">
        <f>[5]Output!R703</f>
        <v>0</v>
      </c>
      <c r="BA321" s="15"/>
      <c r="BB321" s="15"/>
      <c r="BC321" s="16"/>
      <c r="BD321" s="16"/>
      <c r="BE321" s="22"/>
      <c r="BF321" s="22"/>
      <c r="BG321" s="250"/>
      <c r="BH321" s="36"/>
      <c r="BI321" s="36"/>
      <c r="BJ321" s="17"/>
      <c r="BK321" s="17"/>
    </row>
    <row r="322" spans="1:63" x14ac:dyDescent="0.25">
      <c r="A322" s="33">
        <v>24</v>
      </c>
      <c r="C322" s="7">
        <f>[3]Output!B704</f>
        <v>0</v>
      </c>
      <c r="D322" s="7">
        <f>[3]Output!C704</f>
        <v>0</v>
      </c>
      <c r="E322" s="9">
        <f>[3]Output!D704</f>
        <v>0</v>
      </c>
      <c r="F322" s="9">
        <f>[3]Output!E704</f>
        <v>0</v>
      </c>
      <c r="G322" s="24">
        <f t="shared" si="148"/>
        <v>0</v>
      </c>
      <c r="H322" s="24">
        <f t="shared" si="148"/>
        <v>0</v>
      </c>
      <c r="I322" s="252">
        <f t="shared" si="149"/>
        <v>0</v>
      </c>
      <c r="J322" s="38" t="e">
        <f t="shared" si="144"/>
        <v>#DIV/0!</v>
      </c>
      <c r="K322" s="38" t="e">
        <f t="shared" si="144"/>
        <v>#DIV/0!</v>
      </c>
      <c r="L322" s="360">
        <f>[3]Output!Q704</f>
        <v>0</v>
      </c>
      <c r="M322" s="360">
        <f>[3]Output!R704</f>
        <v>0</v>
      </c>
      <c r="O322" s="7">
        <f>[4]Output!B704</f>
        <v>0</v>
      </c>
      <c r="P322" s="7">
        <f>[4]Output!C704</f>
        <v>0</v>
      </c>
      <c r="Q322" s="9">
        <f>[4]Output!D704</f>
        <v>0</v>
      </c>
      <c r="R322" s="9">
        <f>[4]Output!E704</f>
        <v>0</v>
      </c>
      <c r="S322" s="24">
        <f t="shared" si="150"/>
        <v>0</v>
      </c>
      <c r="T322" s="24">
        <f t="shared" si="150"/>
        <v>0</v>
      </c>
      <c r="U322" s="252">
        <f t="shared" si="151"/>
        <v>0</v>
      </c>
      <c r="V322" s="38" t="e">
        <f t="shared" si="145"/>
        <v>#DIV/0!</v>
      </c>
      <c r="W322" s="38" t="e">
        <f t="shared" si="145"/>
        <v>#DIV/0!</v>
      </c>
      <c r="X322" s="360">
        <f>[4]Output!Q704</f>
        <v>0</v>
      </c>
      <c r="Y322" s="360">
        <f>[4]Output!L704</f>
        <v>0</v>
      </c>
      <c r="AA322" s="33">
        <v>24</v>
      </c>
      <c r="AC322" s="7">
        <f>[2]Output!B704</f>
        <v>0</v>
      </c>
      <c r="AD322" s="7">
        <f>[2]Output!C704</f>
        <v>0</v>
      </c>
      <c r="AE322" s="9">
        <f>[2]Output!D704</f>
        <v>0</v>
      </c>
      <c r="AF322" s="9">
        <f>[2]Output!E704</f>
        <v>0</v>
      </c>
      <c r="AG322" s="24">
        <f t="shared" si="152"/>
        <v>0</v>
      </c>
      <c r="AH322" s="24">
        <f t="shared" si="152"/>
        <v>0</v>
      </c>
      <c r="AI322" s="252">
        <f t="shared" si="153"/>
        <v>0</v>
      </c>
      <c r="AJ322" s="38" t="e">
        <f t="shared" si="146"/>
        <v>#DIV/0!</v>
      </c>
      <c r="AK322" s="38" t="e">
        <f t="shared" si="146"/>
        <v>#DIV/0!</v>
      </c>
      <c r="AL322" s="360">
        <f>[2]Output!Q704</f>
        <v>0</v>
      </c>
      <c r="AM322" s="360">
        <f>[2]Output!R704</f>
        <v>0</v>
      </c>
      <c r="AO322" s="7">
        <f>[5]Output!B704</f>
        <v>0</v>
      </c>
      <c r="AP322" s="7">
        <f>[5]Output!C704</f>
        <v>0</v>
      </c>
      <c r="AQ322" s="9">
        <f>[5]Output!D704</f>
        <v>0</v>
      </c>
      <c r="AR322" s="9">
        <f>[5]Output!E704</f>
        <v>0</v>
      </c>
      <c r="AS322" s="24">
        <f t="shared" si="154"/>
        <v>0</v>
      </c>
      <c r="AT322" s="24">
        <f t="shared" si="154"/>
        <v>0</v>
      </c>
      <c r="AU322" s="252">
        <f t="shared" si="155"/>
        <v>0</v>
      </c>
      <c r="AV322" s="38" t="e">
        <f t="shared" si="147"/>
        <v>#DIV/0!</v>
      </c>
      <c r="AW322" s="38" t="e">
        <f t="shared" si="147"/>
        <v>#DIV/0!</v>
      </c>
      <c r="AX322" s="360">
        <f>[5]Output!Q704</f>
        <v>0</v>
      </c>
      <c r="AY322" s="360">
        <f>[5]Output!R704</f>
        <v>0</v>
      </c>
      <c r="BA322" s="7"/>
      <c r="BB322" s="7"/>
      <c r="BC322" s="9"/>
      <c r="BD322" s="9"/>
      <c r="BE322" s="24"/>
      <c r="BF322" s="24"/>
      <c r="BG322" s="252"/>
      <c r="BH322" s="38"/>
      <c r="BI322" s="38"/>
      <c r="BJ322" s="13"/>
      <c r="BK322" s="13"/>
    </row>
    <row r="323" spans="1:63" x14ac:dyDescent="0.25">
      <c r="A323" s="347" t="s">
        <v>7</v>
      </c>
      <c r="C323" s="5">
        <f t="shared" ref="C323:I323" si="156">SUM(C299:C322)</f>
        <v>0</v>
      </c>
      <c r="D323" s="5">
        <f t="shared" si="156"/>
        <v>0</v>
      </c>
      <c r="E323" s="8">
        <f t="shared" si="156"/>
        <v>0</v>
      </c>
      <c r="F323" s="8">
        <f t="shared" si="156"/>
        <v>0</v>
      </c>
      <c r="G323" s="22">
        <f t="shared" si="156"/>
        <v>0</v>
      </c>
      <c r="H323" s="22">
        <f t="shared" si="156"/>
        <v>0</v>
      </c>
      <c r="I323" s="250">
        <f t="shared" si="156"/>
        <v>0</v>
      </c>
      <c r="J323" s="36" t="e">
        <f t="shared" si="144"/>
        <v>#DIV/0!</v>
      </c>
      <c r="K323" s="36" t="e">
        <f t="shared" si="144"/>
        <v>#DIV/0!</v>
      </c>
      <c r="O323" s="5">
        <f t="shared" ref="O323:U323" si="157">SUM(O299:O322)</f>
        <v>0</v>
      </c>
      <c r="P323" s="5">
        <f t="shared" si="157"/>
        <v>0</v>
      </c>
      <c r="Q323" s="8">
        <f t="shared" si="157"/>
        <v>0</v>
      </c>
      <c r="R323" s="8">
        <f t="shared" si="157"/>
        <v>0</v>
      </c>
      <c r="S323" s="22">
        <f t="shared" si="157"/>
        <v>0</v>
      </c>
      <c r="T323" s="22">
        <f t="shared" si="157"/>
        <v>0</v>
      </c>
      <c r="U323" s="250">
        <f t="shared" si="157"/>
        <v>0</v>
      </c>
      <c r="V323" s="36" t="e">
        <f t="shared" si="145"/>
        <v>#DIV/0!</v>
      </c>
      <c r="W323" s="36" t="e">
        <f t="shared" si="145"/>
        <v>#DIV/0!</v>
      </c>
      <c r="AA323" s="347" t="s">
        <v>7</v>
      </c>
      <c r="AC323" s="5">
        <f t="shared" ref="AC323:AI323" si="158">SUM(AC299:AC322)</f>
        <v>0</v>
      </c>
      <c r="AD323" s="5">
        <f t="shared" si="158"/>
        <v>0</v>
      </c>
      <c r="AE323" s="8">
        <f t="shared" si="158"/>
        <v>0</v>
      </c>
      <c r="AF323" s="8">
        <f t="shared" si="158"/>
        <v>0</v>
      </c>
      <c r="AG323" s="22">
        <f t="shared" si="158"/>
        <v>0</v>
      </c>
      <c r="AH323" s="22">
        <f t="shared" si="158"/>
        <v>0</v>
      </c>
      <c r="AI323" s="250">
        <f t="shared" si="158"/>
        <v>0</v>
      </c>
      <c r="AJ323" s="36" t="e">
        <f t="shared" si="146"/>
        <v>#DIV/0!</v>
      </c>
      <c r="AK323" s="36" t="e">
        <f t="shared" si="146"/>
        <v>#DIV/0!</v>
      </c>
      <c r="AO323" s="5">
        <f t="shared" ref="AO323:AU323" si="159">SUM(AO299:AO322)</f>
        <v>0</v>
      </c>
      <c r="AP323" s="5">
        <f t="shared" si="159"/>
        <v>0</v>
      </c>
      <c r="AQ323" s="8">
        <f t="shared" si="159"/>
        <v>0</v>
      </c>
      <c r="AR323" s="8">
        <f t="shared" si="159"/>
        <v>0</v>
      </c>
      <c r="AS323" s="22">
        <f t="shared" si="159"/>
        <v>0</v>
      </c>
      <c r="AT323" s="22">
        <f t="shared" si="159"/>
        <v>0</v>
      </c>
      <c r="AU323" s="250">
        <f t="shared" si="159"/>
        <v>0</v>
      </c>
      <c r="AV323" s="36" t="e">
        <f t="shared" si="147"/>
        <v>#DIV/0!</v>
      </c>
      <c r="AW323" s="36" t="e">
        <f t="shared" si="147"/>
        <v>#DIV/0!</v>
      </c>
      <c r="BE323" s="22"/>
      <c r="BF323" s="22"/>
      <c r="BG323" s="250"/>
      <c r="BH323" s="36"/>
      <c r="BI323" s="36"/>
    </row>
    <row r="324" spans="1:63" x14ac:dyDescent="0.25">
      <c r="C324" s="27"/>
      <c r="D324" s="27"/>
      <c r="E324" s="28"/>
      <c r="F324" s="28"/>
      <c r="G324" s="28"/>
      <c r="H324" s="28"/>
      <c r="I324" s="29"/>
      <c r="J324" s="29"/>
      <c r="K324" s="29"/>
      <c r="L324" s="354"/>
      <c r="M324" s="354"/>
      <c r="O324" s="27"/>
      <c r="P324" s="27"/>
      <c r="Q324" s="28"/>
      <c r="R324" s="28"/>
      <c r="S324" s="28"/>
      <c r="T324" s="28"/>
      <c r="U324" s="29"/>
      <c r="V324" s="29"/>
      <c r="W324" s="29"/>
      <c r="X324" s="354"/>
      <c r="Y324" s="354"/>
      <c r="AC324" s="27"/>
      <c r="AD324" s="27"/>
      <c r="AE324" s="28"/>
      <c r="AF324" s="28"/>
      <c r="AG324" s="28"/>
      <c r="AH324" s="28"/>
      <c r="AI324" s="29"/>
      <c r="AJ324" s="29"/>
      <c r="AK324" s="29"/>
      <c r="AL324" s="354"/>
      <c r="AM324" s="354"/>
      <c r="AO324" s="27"/>
      <c r="AP324" s="27"/>
      <c r="AQ324" s="28"/>
      <c r="AR324" s="28"/>
      <c r="AS324" s="28"/>
      <c r="AT324" s="28"/>
      <c r="AU324" s="29"/>
      <c r="AV324" s="29"/>
      <c r="AW324" s="29"/>
      <c r="AX324" s="354"/>
      <c r="AY324" s="354"/>
      <c r="BA324" s="27"/>
      <c r="BB324" s="27"/>
      <c r="BC324" s="28"/>
      <c r="BD324" s="28"/>
      <c r="BE324" s="28"/>
      <c r="BF324" s="28"/>
      <c r="BG324" s="29"/>
      <c r="BH324" s="29"/>
      <c r="BI324" s="29"/>
      <c r="BJ324" s="30"/>
      <c r="BK324" s="30"/>
    </row>
    <row r="325" spans="1:63" x14ac:dyDescent="0.25">
      <c r="C325" s="27"/>
      <c r="D325" s="27"/>
      <c r="E325" s="28"/>
      <c r="F325" s="28"/>
      <c r="G325" s="28"/>
      <c r="H325" s="28"/>
      <c r="I325" s="29"/>
      <c r="J325" s="29"/>
      <c r="K325" s="29"/>
      <c r="L325" s="354"/>
      <c r="M325" s="354"/>
      <c r="O325" s="27"/>
      <c r="P325" s="27"/>
      <c r="Q325" s="28"/>
      <c r="R325" s="28"/>
      <c r="S325" s="28"/>
      <c r="T325" s="28"/>
      <c r="U325" s="29"/>
      <c r="V325" s="29"/>
      <c r="W325" s="29"/>
      <c r="X325" s="354"/>
      <c r="Y325" s="354"/>
      <c r="AC325" s="27"/>
      <c r="AD325" s="27"/>
      <c r="AE325" s="28"/>
      <c r="AF325" s="28"/>
      <c r="AG325" s="28"/>
      <c r="AH325" s="28"/>
      <c r="AI325" s="29"/>
      <c r="AJ325" s="29"/>
      <c r="AK325" s="29"/>
      <c r="AL325" s="354"/>
      <c r="AM325" s="354"/>
      <c r="AO325" s="27"/>
      <c r="AP325" s="27"/>
      <c r="AQ325" s="28"/>
      <c r="AR325" s="28"/>
      <c r="AS325" s="28"/>
      <c r="AT325" s="28"/>
      <c r="AU325" s="29"/>
      <c r="AV325" s="29"/>
      <c r="AW325" s="29"/>
      <c r="AX325" s="354"/>
      <c r="AY325" s="354"/>
      <c r="BA325" s="27"/>
      <c r="BB325" s="27"/>
      <c r="BC325" s="28"/>
      <c r="BD325" s="28"/>
      <c r="BE325" s="28"/>
      <c r="BF325" s="28"/>
      <c r="BG325" s="29"/>
      <c r="BH325" s="29"/>
      <c r="BI325" s="29"/>
      <c r="BJ325" s="30"/>
      <c r="BK325" s="30"/>
    </row>
    <row r="326" spans="1:63" ht="18" customHeight="1" x14ac:dyDescent="0.25">
      <c r="A326" s="32" t="s">
        <v>0</v>
      </c>
      <c r="C326" s="18">
        <v>21</v>
      </c>
      <c r="D326" s="370" t="s">
        <v>59</v>
      </c>
      <c r="E326" s="370"/>
      <c r="F326" s="370"/>
      <c r="G326" s="370"/>
      <c r="H326" s="370"/>
      <c r="I326" s="370"/>
      <c r="J326" s="370"/>
      <c r="K326" s="370"/>
      <c r="L326" s="370"/>
      <c r="M326" s="370"/>
      <c r="O326" s="18">
        <f>C326</f>
        <v>21</v>
      </c>
      <c r="P326" s="367" t="str">
        <f>D326</f>
        <v>95 Express - South of Spanish River Bv.</v>
      </c>
      <c r="Q326" s="367"/>
      <c r="R326" s="367"/>
      <c r="S326" s="367"/>
      <c r="T326" s="367"/>
      <c r="U326" s="367"/>
      <c r="V326" s="367"/>
      <c r="W326" s="367"/>
      <c r="X326" s="367"/>
      <c r="Y326" s="367"/>
      <c r="AA326" s="32" t="s">
        <v>0</v>
      </c>
      <c r="AC326" s="14">
        <f>O326</f>
        <v>21</v>
      </c>
      <c r="AD326" s="381" t="str">
        <f>P326</f>
        <v>95 Express - South of Spanish River Bv.</v>
      </c>
      <c r="AE326" s="382"/>
      <c r="AF326" s="382"/>
      <c r="AG326" s="382"/>
      <c r="AH326" s="382"/>
      <c r="AI326" s="382"/>
      <c r="AJ326" s="382"/>
      <c r="AK326" s="382"/>
      <c r="AL326" s="382"/>
      <c r="AM326" s="382"/>
      <c r="AO326" s="14">
        <f>AC326</f>
        <v>21</v>
      </c>
      <c r="AP326" s="381" t="str">
        <f>AD326</f>
        <v>95 Express - South of Spanish River Bv.</v>
      </c>
      <c r="AQ326" s="382"/>
      <c r="AR326" s="382"/>
      <c r="AS326" s="382"/>
      <c r="AT326" s="382"/>
      <c r="AU326" s="382"/>
      <c r="AV326" s="382"/>
      <c r="AW326" s="382"/>
      <c r="AX326" s="382"/>
      <c r="AY326" s="382"/>
      <c r="BA326" s="14"/>
      <c r="BB326" s="381"/>
      <c r="BC326" s="382"/>
      <c r="BD326" s="382"/>
      <c r="BE326" s="382"/>
      <c r="BF326" s="382"/>
      <c r="BG326" s="382"/>
      <c r="BH326" s="382"/>
      <c r="BI326" s="382"/>
      <c r="BJ326" s="382"/>
      <c r="BK326" s="382"/>
    </row>
    <row r="327" spans="1:63" ht="15.75" thickBot="1" x14ac:dyDescent="0.3">
      <c r="C327" s="371" t="s">
        <v>1</v>
      </c>
      <c r="D327" s="372"/>
      <c r="E327" s="372"/>
      <c r="F327" s="372"/>
      <c r="G327" s="372"/>
      <c r="H327" s="372"/>
      <c r="I327" s="372"/>
      <c r="J327" s="372"/>
      <c r="K327" s="373"/>
      <c r="L327" s="385" t="s">
        <v>6</v>
      </c>
      <c r="M327" s="386"/>
      <c r="O327" s="371" t="s">
        <v>1</v>
      </c>
      <c r="P327" s="372"/>
      <c r="Q327" s="372"/>
      <c r="R327" s="372"/>
      <c r="S327" s="372"/>
      <c r="T327" s="372"/>
      <c r="U327" s="372"/>
      <c r="V327" s="372"/>
      <c r="W327" s="373"/>
      <c r="X327" s="385" t="s">
        <v>6</v>
      </c>
      <c r="Y327" s="386"/>
      <c r="AC327" s="371" t="s">
        <v>1</v>
      </c>
      <c r="AD327" s="372"/>
      <c r="AE327" s="372"/>
      <c r="AF327" s="372"/>
      <c r="AG327" s="372"/>
      <c r="AH327" s="372"/>
      <c r="AI327" s="372"/>
      <c r="AJ327" s="372"/>
      <c r="AK327" s="373"/>
      <c r="AL327" s="385" t="s">
        <v>6</v>
      </c>
      <c r="AM327" s="386"/>
      <c r="AO327" s="371" t="s">
        <v>1</v>
      </c>
      <c r="AP327" s="372"/>
      <c r="AQ327" s="372"/>
      <c r="AR327" s="372"/>
      <c r="AS327" s="372"/>
      <c r="AT327" s="372"/>
      <c r="AU327" s="372"/>
      <c r="AV327" s="372"/>
      <c r="AW327" s="373"/>
      <c r="AX327" s="385" t="s">
        <v>6</v>
      </c>
      <c r="AY327" s="386"/>
      <c r="BA327" s="371"/>
      <c r="BB327" s="372"/>
      <c r="BC327" s="372"/>
      <c r="BD327" s="372"/>
      <c r="BE327" s="372"/>
      <c r="BF327" s="372"/>
      <c r="BG327" s="372"/>
      <c r="BH327" s="372"/>
      <c r="BI327" s="373"/>
      <c r="BJ327" s="376"/>
      <c r="BK327" s="377"/>
    </row>
    <row r="328" spans="1:63" ht="15" customHeight="1" x14ac:dyDescent="0.25">
      <c r="A328" s="347" t="s">
        <v>9</v>
      </c>
      <c r="C328" s="378" t="s">
        <v>12</v>
      </c>
      <c r="D328" s="378"/>
      <c r="E328" s="374" t="s">
        <v>11</v>
      </c>
      <c r="F328" s="374"/>
      <c r="G328" s="366" t="s">
        <v>3</v>
      </c>
      <c r="H328" s="366"/>
      <c r="I328" s="366"/>
      <c r="J328" s="374" t="s">
        <v>11</v>
      </c>
      <c r="K328" s="374"/>
      <c r="L328" s="374"/>
      <c r="M328" s="374"/>
      <c r="O328" s="378" t="s">
        <v>12</v>
      </c>
      <c r="P328" s="378"/>
      <c r="Q328" s="374" t="s">
        <v>11</v>
      </c>
      <c r="R328" s="374"/>
      <c r="S328" s="366" t="s">
        <v>3</v>
      </c>
      <c r="T328" s="366"/>
      <c r="U328" s="366"/>
      <c r="V328" s="374" t="s">
        <v>11</v>
      </c>
      <c r="W328" s="374"/>
      <c r="X328" s="374"/>
      <c r="Y328" s="374"/>
      <c r="AA328" s="347" t="s">
        <v>9</v>
      </c>
      <c r="AC328" s="378" t="s">
        <v>12</v>
      </c>
      <c r="AD328" s="378"/>
      <c r="AE328" s="374" t="s">
        <v>11</v>
      </c>
      <c r="AF328" s="374"/>
      <c r="AG328" s="366" t="s">
        <v>3</v>
      </c>
      <c r="AH328" s="366"/>
      <c r="AI328" s="366"/>
      <c r="AJ328" s="374" t="s">
        <v>11</v>
      </c>
      <c r="AK328" s="374"/>
      <c r="AL328" s="374"/>
      <c r="AM328" s="374"/>
      <c r="AO328" s="378" t="s">
        <v>12</v>
      </c>
      <c r="AP328" s="378"/>
      <c r="AQ328" s="374" t="s">
        <v>11</v>
      </c>
      <c r="AR328" s="374"/>
      <c r="AS328" s="366" t="s">
        <v>3</v>
      </c>
      <c r="AT328" s="366"/>
      <c r="AU328" s="366"/>
      <c r="AV328" s="374" t="s">
        <v>11</v>
      </c>
      <c r="AW328" s="374"/>
      <c r="AX328" s="374"/>
      <c r="AY328" s="374"/>
      <c r="BA328" s="378"/>
      <c r="BB328" s="378"/>
      <c r="BC328" s="374"/>
      <c r="BD328" s="374"/>
      <c r="BE328" s="366"/>
      <c r="BF328" s="366"/>
      <c r="BG328" s="366"/>
      <c r="BH328" s="374"/>
      <c r="BI328" s="374"/>
      <c r="BJ328" s="374"/>
      <c r="BK328" s="374"/>
    </row>
    <row r="329" spans="1:63" x14ac:dyDescent="0.25">
      <c r="A329" s="3" t="s">
        <v>10</v>
      </c>
      <c r="C329" s="379" t="s">
        <v>2</v>
      </c>
      <c r="D329" s="379"/>
      <c r="E329" s="380" t="s">
        <v>2</v>
      </c>
      <c r="F329" s="380"/>
      <c r="G329" s="365" t="s">
        <v>2</v>
      </c>
      <c r="H329" s="365"/>
      <c r="I329" s="365"/>
      <c r="J329" s="375" t="s">
        <v>13</v>
      </c>
      <c r="K329" s="375"/>
      <c r="L329" s="355"/>
      <c r="M329" s="355"/>
      <c r="O329" s="379" t="s">
        <v>2</v>
      </c>
      <c r="P329" s="379"/>
      <c r="Q329" s="380" t="s">
        <v>2</v>
      </c>
      <c r="R329" s="380"/>
      <c r="S329" s="365" t="s">
        <v>2</v>
      </c>
      <c r="T329" s="365"/>
      <c r="U329" s="365"/>
      <c r="V329" s="375" t="s">
        <v>13</v>
      </c>
      <c r="W329" s="375"/>
      <c r="X329" s="355"/>
      <c r="Y329" s="355"/>
      <c r="AA329" s="3" t="s">
        <v>10</v>
      </c>
      <c r="AC329" s="379" t="s">
        <v>2</v>
      </c>
      <c r="AD329" s="379"/>
      <c r="AE329" s="380" t="s">
        <v>2</v>
      </c>
      <c r="AF329" s="380"/>
      <c r="AG329" s="365" t="s">
        <v>2</v>
      </c>
      <c r="AH329" s="365"/>
      <c r="AI329" s="365"/>
      <c r="AJ329" s="375" t="s">
        <v>13</v>
      </c>
      <c r="AK329" s="375"/>
      <c r="AL329" s="355"/>
      <c r="AM329" s="355"/>
      <c r="AO329" s="379" t="s">
        <v>2</v>
      </c>
      <c r="AP329" s="379"/>
      <c r="AQ329" s="380" t="s">
        <v>2</v>
      </c>
      <c r="AR329" s="380"/>
      <c r="AS329" s="365" t="s">
        <v>2</v>
      </c>
      <c r="AT329" s="365"/>
      <c r="AU329" s="365"/>
      <c r="AV329" s="375" t="s">
        <v>13</v>
      </c>
      <c r="AW329" s="375"/>
      <c r="AX329" s="355"/>
      <c r="AY329" s="355"/>
      <c r="BA329" s="379"/>
      <c r="BB329" s="379"/>
      <c r="BC329" s="380"/>
      <c r="BD329" s="380"/>
      <c r="BE329" s="365"/>
      <c r="BF329" s="365"/>
      <c r="BG329" s="365"/>
      <c r="BH329" s="375"/>
      <c r="BI329" s="375"/>
      <c r="BJ329" s="11"/>
      <c r="BK329" s="11"/>
    </row>
    <row r="330" spans="1:63" x14ac:dyDescent="0.25">
      <c r="A330" s="1" t="s">
        <v>8</v>
      </c>
      <c r="C330" s="6" t="s">
        <v>4</v>
      </c>
      <c r="D330" s="6" t="s">
        <v>5</v>
      </c>
      <c r="E330" s="4" t="s">
        <v>4</v>
      </c>
      <c r="F330" s="4" t="s">
        <v>5</v>
      </c>
      <c r="G330" s="249" t="s">
        <v>4</v>
      </c>
      <c r="H330" s="249" t="s">
        <v>5</v>
      </c>
      <c r="I330" s="35" t="s">
        <v>2</v>
      </c>
      <c r="J330" s="12" t="s">
        <v>4</v>
      </c>
      <c r="K330" s="12" t="s">
        <v>5</v>
      </c>
      <c r="L330" s="356" t="s">
        <v>4</v>
      </c>
      <c r="M330" s="356" t="s">
        <v>5</v>
      </c>
      <c r="O330" s="6" t="s">
        <v>4</v>
      </c>
      <c r="P330" s="6" t="s">
        <v>5</v>
      </c>
      <c r="Q330" s="4" t="s">
        <v>4</v>
      </c>
      <c r="R330" s="4" t="s">
        <v>5</v>
      </c>
      <c r="S330" s="249" t="s">
        <v>4</v>
      </c>
      <c r="T330" s="249" t="s">
        <v>5</v>
      </c>
      <c r="U330" s="35" t="s">
        <v>2</v>
      </c>
      <c r="V330" s="12" t="s">
        <v>4</v>
      </c>
      <c r="W330" s="12" t="s">
        <v>5</v>
      </c>
      <c r="X330" s="356" t="s">
        <v>4</v>
      </c>
      <c r="Y330" s="356" t="s">
        <v>5</v>
      </c>
      <c r="AA330" s="1" t="s">
        <v>8</v>
      </c>
      <c r="AC330" s="6" t="s">
        <v>4</v>
      </c>
      <c r="AD330" s="6" t="s">
        <v>5</v>
      </c>
      <c r="AE330" s="4" t="s">
        <v>4</v>
      </c>
      <c r="AF330" s="4" t="s">
        <v>5</v>
      </c>
      <c r="AG330" s="249" t="s">
        <v>4</v>
      </c>
      <c r="AH330" s="249" t="s">
        <v>5</v>
      </c>
      <c r="AI330" s="35" t="s">
        <v>2</v>
      </c>
      <c r="AJ330" s="12" t="s">
        <v>4</v>
      </c>
      <c r="AK330" s="12" t="s">
        <v>5</v>
      </c>
      <c r="AL330" s="356" t="s">
        <v>4</v>
      </c>
      <c r="AM330" s="356" t="s">
        <v>5</v>
      </c>
      <c r="AO330" s="6" t="s">
        <v>4</v>
      </c>
      <c r="AP330" s="6" t="s">
        <v>5</v>
      </c>
      <c r="AQ330" s="4" t="s">
        <v>4</v>
      </c>
      <c r="AR330" s="4" t="s">
        <v>5</v>
      </c>
      <c r="AS330" s="249" t="s">
        <v>4</v>
      </c>
      <c r="AT330" s="249" t="s">
        <v>5</v>
      </c>
      <c r="AU330" s="35" t="s">
        <v>2</v>
      </c>
      <c r="AV330" s="12" t="s">
        <v>4</v>
      </c>
      <c r="AW330" s="12" t="s">
        <v>5</v>
      </c>
      <c r="AX330" s="356" t="s">
        <v>4</v>
      </c>
      <c r="AY330" s="356" t="s">
        <v>5</v>
      </c>
      <c r="BA330" s="6"/>
      <c r="BB330" s="6"/>
      <c r="BC330" s="4"/>
      <c r="BD330" s="4"/>
      <c r="BE330" s="249"/>
      <c r="BF330" s="249"/>
      <c r="BG330" s="35"/>
      <c r="BH330" s="12"/>
      <c r="BI330" s="12"/>
      <c r="BJ330" s="12"/>
      <c r="BK330" s="12"/>
    </row>
    <row r="331" spans="1:63" x14ac:dyDescent="0.25">
      <c r="A331" s="33">
        <v>1</v>
      </c>
      <c r="C331" s="5">
        <f>[3]Output!B726</f>
        <v>0</v>
      </c>
      <c r="D331" s="5">
        <f>[3]Output!C726</f>
        <v>0</v>
      </c>
      <c r="E331" s="8">
        <f>[3]Output!D726</f>
        <v>0</v>
      </c>
      <c r="F331" s="8">
        <f>[3]Output!E726</f>
        <v>0</v>
      </c>
      <c r="G331" s="22">
        <f>C331+E331</f>
        <v>0</v>
      </c>
      <c r="H331" s="22">
        <f>D331+F331</f>
        <v>0</v>
      </c>
      <c r="I331" s="250">
        <f>H331+G331</f>
        <v>0</v>
      </c>
      <c r="J331" s="36" t="e">
        <f t="shared" ref="J331:K355" si="160">E331/(C331+E331)</f>
        <v>#DIV/0!</v>
      </c>
      <c r="K331" s="36" t="e">
        <f t="shared" si="160"/>
        <v>#DIV/0!</v>
      </c>
      <c r="L331" s="357">
        <f>[3]Output!Q726</f>
        <v>0</v>
      </c>
      <c r="M331" s="357">
        <f>[3]Output!R726</f>
        <v>0</v>
      </c>
      <c r="O331" s="5">
        <f>[4]Output!B726</f>
        <v>0</v>
      </c>
      <c r="P331" s="5">
        <f>[4]Output!C726</f>
        <v>0</v>
      </c>
      <c r="Q331" s="8">
        <f>[4]Output!D726</f>
        <v>0</v>
      </c>
      <c r="R331" s="8">
        <f>[4]Output!E726</f>
        <v>0</v>
      </c>
      <c r="S331" s="22">
        <f>O331+Q331</f>
        <v>0</v>
      </c>
      <c r="T331" s="22">
        <f>P331+R331</f>
        <v>0</v>
      </c>
      <c r="U331" s="250">
        <f>T331+S331</f>
        <v>0</v>
      </c>
      <c r="V331" s="36" t="e">
        <f t="shared" ref="V331:W355" si="161">Q331/(O331+Q331)</f>
        <v>#DIV/0!</v>
      </c>
      <c r="W331" s="36" t="e">
        <f t="shared" si="161"/>
        <v>#DIV/0!</v>
      </c>
      <c r="X331" s="357">
        <f>[4]Output!Q726</f>
        <v>0</v>
      </c>
      <c r="Y331" s="357">
        <f>[4]Output!L726</f>
        <v>0</v>
      </c>
      <c r="AA331" s="33">
        <v>1</v>
      </c>
      <c r="AC331" s="5">
        <f>[2]Output!B726</f>
        <v>0</v>
      </c>
      <c r="AD331" s="5">
        <f>[2]Output!C726</f>
        <v>0</v>
      </c>
      <c r="AE331" s="8">
        <f>[2]Output!D726</f>
        <v>0</v>
      </c>
      <c r="AF331" s="8">
        <f>[2]Output!E726</f>
        <v>0</v>
      </c>
      <c r="AG331" s="22">
        <f>AC331+AE331</f>
        <v>0</v>
      </c>
      <c r="AH331" s="22">
        <f>AD331+AF331</f>
        <v>0</v>
      </c>
      <c r="AI331" s="250">
        <f>AH331+AG331</f>
        <v>0</v>
      </c>
      <c r="AJ331" s="36" t="e">
        <f t="shared" ref="AJ331:AK355" si="162">AE331/(AC331+AE331)</f>
        <v>#DIV/0!</v>
      </c>
      <c r="AK331" s="36" t="e">
        <f t="shared" si="162"/>
        <v>#DIV/0!</v>
      </c>
      <c r="AL331" s="357">
        <f>[2]Output!Q726</f>
        <v>0</v>
      </c>
      <c r="AM331" s="357">
        <f>[2]Output!R726</f>
        <v>0</v>
      </c>
      <c r="AO331" s="5">
        <f>[5]Output!B726</f>
        <v>0</v>
      </c>
      <c r="AP331" s="5">
        <f>[5]Output!C726</f>
        <v>0</v>
      </c>
      <c r="AQ331" s="8">
        <f>[5]Output!D726</f>
        <v>0</v>
      </c>
      <c r="AR331" s="8">
        <f>[5]Output!E726</f>
        <v>0</v>
      </c>
      <c r="AS331" s="22">
        <f>AO331+AQ331</f>
        <v>0</v>
      </c>
      <c r="AT331" s="22">
        <f>AP331+AR331</f>
        <v>0</v>
      </c>
      <c r="AU331" s="250">
        <f>AT331+AS331</f>
        <v>0</v>
      </c>
      <c r="AV331" s="36" t="e">
        <f t="shared" ref="AV331:AW355" si="163">AQ331/(AO331+AQ331)</f>
        <v>#DIV/0!</v>
      </c>
      <c r="AW331" s="36" t="e">
        <f t="shared" si="163"/>
        <v>#DIV/0!</v>
      </c>
      <c r="AX331" s="357">
        <f>[5]Output!Q726</f>
        <v>0</v>
      </c>
      <c r="AY331" s="357">
        <f>[5]Output!R726</f>
        <v>0</v>
      </c>
      <c r="BE331" s="22"/>
      <c r="BF331" s="22"/>
      <c r="BG331" s="250"/>
      <c r="BH331" s="36"/>
      <c r="BI331" s="36"/>
    </row>
    <row r="332" spans="1:63" x14ac:dyDescent="0.25">
      <c r="A332" s="33">
        <v>2</v>
      </c>
      <c r="C332" s="5">
        <f>[3]Output!B727</f>
        <v>0</v>
      </c>
      <c r="D332" s="5">
        <f>[3]Output!C727</f>
        <v>0</v>
      </c>
      <c r="E332" s="8">
        <f>[3]Output!D727</f>
        <v>0</v>
      </c>
      <c r="F332" s="8">
        <f>[3]Output!E727</f>
        <v>0</v>
      </c>
      <c r="G332" s="22">
        <f t="shared" ref="G332:H354" si="164">C332+E332</f>
        <v>0</v>
      </c>
      <c r="H332" s="22">
        <f t="shared" si="164"/>
        <v>0</v>
      </c>
      <c r="I332" s="250">
        <f t="shared" ref="I332:I354" si="165">H332+G332</f>
        <v>0</v>
      </c>
      <c r="J332" s="36" t="e">
        <f t="shared" si="160"/>
        <v>#DIV/0!</v>
      </c>
      <c r="K332" s="36" t="e">
        <f t="shared" si="160"/>
        <v>#DIV/0!</v>
      </c>
      <c r="L332" s="357">
        <f>[3]Output!Q727</f>
        <v>0</v>
      </c>
      <c r="M332" s="357">
        <f>[3]Output!R727</f>
        <v>0</v>
      </c>
      <c r="O332" s="5">
        <f>[4]Output!B727</f>
        <v>0</v>
      </c>
      <c r="P332" s="5">
        <f>[4]Output!C727</f>
        <v>0</v>
      </c>
      <c r="Q332" s="8">
        <f>[4]Output!D727</f>
        <v>0</v>
      </c>
      <c r="R332" s="8">
        <f>[4]Output!E727</f>
        <v>0</v>
      </c>
      <c r="S332" s="22">
        <f t="shared" ref="S332:T354" si="166">O332+Q332</f>
        <v>0</v>
      </c>
      <c r="T332" s="22">
        <f t="shared" si="166"/>
        <v>0</v>
      </c>
      <c r="U332" s="250">
        <f t="shared" ref="U332:U354" si="167">T332+S332</f>
        <v>0</v>
      </c>
      <c r="V332" s="36" t="e">
        <f t="shared" si="161"/>
        <v>#DIV/0!</v>
      </c>
      <c r="W332" s="36" t="e">
        <f t="shared" si="161"/>
        <v>#DIV/0!</v>
      </c>
      <c r="X332" s="357">
        <f>[4]Output!Q727</f>
        <v>0</v>
      </c>
      <c r="Y332" s="357">
        <f>[4]Output!L727</f>
        <v>0</v>
      </c>
      <c r="AA332" s="33">
        <v>2</v>
      </c>
      <c r="AC332" s="5">
        <f>[2]Output!B727</f>
        <v>0</v>
      </c>
      <c r="AD332" s="5">
        <f>[2]Output!C727</f>
        <v>0</v>
      </c>
      <c r="AE332" s="8">
        <f>[2]Output!D727</f>
        <v>0</v>
      </c>
      <c r="AF332" s="8">
        <f>[2]Output!E727</f>
        <v>0</v>
      </c>
      <c r="AG332" s="22">
        <f t="shared" ref="AG332:AH354" si="168">AC332+AE332</f>
        <v>0</v>
      </c>
      <c r="AH332" s="22">
        <f t="shared" si="168"/>
        <v>0</v>
      </c>
      <c r="AI332" s="250">
        <f t="shared" ref="AI332:AI354" si="169">AH332+AG332</f>
        <v>0</v>
      </c>
      <c r="AJ332" s="36" t="e">
        <f t="shared" si="162"/>
        <v>#DIV/0!</v>
      </c>
      <c r="AK332" s="36" t="e">
        <f t="shared" si="162"/>
        <v>#DIV/0!</v>
      </c>
      <c r="AL332" s="357">
        <f>[2]Output!Q727</f>
        <v>0</v>
      </c>
      <c r="AM332" s="357">
        <f>[2]Output!R727</f>
        <v>0</v>
      </c>
      <c r="AO332" s="5">
        <f>[5]Output!B727</f>
        <v>0</v>
      </c>
      <c r="AP332" s="5">
        <f>[5]Output!C727</f>
        <v>0</v>
      </c>
      <c r="AQ332" s="8">
        <f>[5]Output!D727</f>
        <v>0</v>
      </c>
      <c r="AR332" s="8">
        <f>[5]Output!E727</f>
        <v>0</v>
      </c>
      <c r="AS332" s="22">
        <f t="shared" ref="AS332:AT354" si="170">AO332+AQ332</f>
        <v>0</v>
      </c>
      <c r="AT332" s="22">
        <f t="shared" si="170"/>
        <v>0</v>
      </c>
      <c r="AU332" s="250">
        <f t="shared" ref="AU332:AU354" si="171">AT332+AS332</f>
        <v>0</v>
      </c>
      <c r="AV332" s="36" t="e">
        <f t="shared" si="163"/>
        <v>#DIV/0!</v>
      </c>
      <c r="AW332" s="36" t="e">
        <f t="shared" si="163"/>
        <v>#DIV/0!</v>
      </c>
      <c r="AX332" s="357">
        <f>[5]Output!Q727</f>
        <v>0</v>
      </c>
      <c r="AY332" s="357">
        <f>[5]Output!R727</f>
        <v>0</v>
      </c>
      <c r="BE332" s="22"/>
      <c r="BF332" s="22"/>
      <c r="BG332" s="250"/>
      <c r="BH332" s="36"/>
      <c r="BI332" s="36"/>
    </row>
    <row r="333" spans="1:63" x14ac:dyDescent="0.25">
      <c r="A333" s="33">
        <v>3</v>
      </c>
      <c r="C333" s="5">
        <f>[3]Output!B728</f>
        <v>0</v>
      </c>
      <c r="D333" s="5">
        <f>[3]Output!C728</f>
        <v>0</v>
      </c>
      <c r="E333" s="8">
        <f>[3]Output!D728</f>
        <v>0</v>
      </c>
      <c r="F333" s="8">
        <f>[3]Output!E728</f>
        <v>0</v>
      </c>
      <c r="G333" s="22">
        <f t="shared" si="164"/>
        <v>0</v>
      </c>
      <c r="H333" s="22">
        <f t="shared" si="164"/>
        <v>0</v>
      </c>
      <c r="I333" s="250">
        <f t="shared" si="165"/>
        <v>0</v>
      </c>
      <c r="J333" s="36" t="e">
        <f t="shared" si="160"/>
        <v>#DIV/0!</v>
      </c>
      <c r="K333" s="36" t="e">
        <f t="shared" si="160"/>
        <v>#DIV/0!</v>
      </c>
      <c r="L333" s="357">
        <f>[3]Output!Q728</f>
        <v>0</v>
      </c>
      <c r="M333" s="357">
        <f>[3]Output!R728</f>
        <v>0</v>
      </c>
      <c r="O333" s="5">
        <f>[4]Output!B728</f>
        <v>0</v>
      </c>
      <c r="P333" s="5">
        <f>[4]Output!C728</f>
        <v>0</v>
      </c>
      <c r="Q333" s="8">
        <f>[4]Output!D728</f>
        <v>0</v>
      </c>
      <c r="R333" s="8">
        <f>[4]Output!E728</f>
        <v>0</v>
      </c>
      <c r="S333" s="22">
        <f t="shared" si="166"/>
        <v>0</v>
      </c>
      <c r="T333" s="22">
        <f t="shared" si="166"/>
        <v>0</v>
      </c>
      <c r="U333" s="250">
        <f t="shared" si="167"/>
        <v>0</v>
      </c>
      <c r="V333" s="36" t="e">
        <f t="shared" si="161"/>
        <v>#DIV/0!</v>
      </c>
      <c r="W333" s="36" t="e">
        <f t="shared" si="161"/>
        <v>#DIV/0!</v>
      </c>
      <c r="X333" s="357">
        <f>[4]Output!Q728</f>
        <v>0</v>
      </c>
      <c r="Y333" s="357">
        <f>[4]Output!L728</f>
        <v>0</v>
      </c>
      <c r="AA333" s="33">
        <v>3</v>
      </c>
      <c r="AC333" s="5">
        <f>[2]Output!B728</f>
        <v>0</v>
      </c>
      <c r="AD333" s="5">
        <f>[2]Output!C728</f>
        <v>0</v>
      </c>
      <c r="AE333" s="8">
        <f>[2]Output!D728</f>
        <v>0</v>
      </c>
      <c r="AF333" s="8">
        <f>[2]Output!E728</f>
        <v>0</v>
      </c>
      <c r="AG333" s="22">
        <f t="shared" si="168"/>
        <v>0</v>
      </c>
      <c r="AH333" s="22">
        <f t="shared" si="168"/>
        <v>0</v>
      </c>
      <c r="AI333" s="250">
        <f t="shared" si="169"/>
        <v>0</v>
      </c>
      <c r="AJ333" s="36" t="e">
        <f t="shared" si="162"/>
        <v>#DIV/0!</v>
      </c>
      <c r="AK333" s="36" t="e">
        <f t="shared" si="162"/>
        <v>#DIV/0!</v>
      </c>
      <c r="AL333" s="357">
        <f>[2]Output!Q728</f>
        <v>0</v>
      </c>
      <c r="AM333" s="357">
        <f>[2]Output!R728</f>
        <v>0</v>
      </c>
      <c r="AO333" s="5">
        <f>[5]Output!B728</f>
        <v>0</v>
      </c>
      <c r="AP333" s="5">
        <f>[5]Output!C728</f>
        <v>0</v>
      </c>
      <c r="AQ333" s="8">
        <f>[5]Output!D728</f>
        <v>0</v>
      </c>
      <c r="AR333" s="8">
        <f>[5]Output!E728</f>
        <v>0</v>
      </c>
      <c r="AS333" s="22">
        <f t="shared" si="170"/>
        <v>0</v>
      </c>
      <c r="AT333" s="22">
        <f t="shared" si="170"/>
        <v>0</v>
      </c>
      <c r="AU333" s="250">
        <f t="shared" si="171"/>
        <v>0</v>
      </c>
      <c r="AV333" s="36" t="e">
        <f t="shared" si="163"/>
        <v>#DIV/0!</v>
      </c>
      <c r="AW333" s="36" t="e">
        <f t="shared" si="163"/>
        <v>#DIV/0!</v>
      </c>
      <c r="AX333" s="357">
        <f>[5]Output!Q728</f>
        <v>0</v>
      </c>
      <c r="AY333" s="357">
        <f>[5]Output!R728</f>
        <v>0</v>
      </c>
      <c r="BE333" s="22"/>
      <c r="BF333" s="22"/>
      <c r="BG333" s="250"/>
      <c r="BH333" s="36"/>
      <c r="BI333" s="36"/>
    </row>
    <row r="334" spans="1:63" x14ac:dyDescent="0.25">
      <c r="A334" s="33">
        <v>4</v>
      </c>
      <c r="C334" s="5">
        <f>[3]Output!B729</f>
        <v>0</v>
      </c>
      <c r="D334" s="5">
        <f>[3]Output!C729</f>
        <v>0</v>
      </c>
      <c r="E334" s="8">
        <f>[3]Output!D729</f>
        <v>0</v>
      </c>
      <c r="F334" s="8">
        <f>[3]Output!E729</f>
        <v>0</v>
      </c>
      <c r="G334" s="22">
        <f t="shared" si="164"/>
        <v>0</v>
      </c>
      <c r="H334" s="22">
        <f t="shared" si="164"/>
        <v>0</v>
      </c>
      <c r="I334" s="250">
        <f t="shared" si="165"/>
        <v>0</v>
      </c>
      <c r="J334" s="36" t="e">
        <f t="shared" si="160"/>
        <v>#DIV/0!</v>
      </c>
      <c r="K334" s="36" t="e">
        <f t="shared" si="160"/>
        <v>#DIV/0!</v>
      </c>
      <c r="L334" s="357">
        <f>[3]Output!Q729</f>
        <v>0</v>
      </c>
      <c r="M334" s="357">
        <f>[3]Output!R729</f>
        <v>0</v>
      </c>
      <c r="O334" s="5">
        <f>[4]Output!B729</f>
        <v>0</v>
      </c>
      <c r="P334" s="5">
        <f>[4]Output!C729</f>
        <v>0</v>
      </c>
      <c r="Q334" s="8">
        <f>[4]Output!D729</f>
        <v>0</v>
      </c>
      <c r="R334" s="8">
        <f>[4]Output!E729</f>
        <v>0</v>
      </c>
      <c r="S334" s="22">
        <f t="shared" si="166"/>
        <v>0</v>
      </c>
      <c r="T334" s="22">
        <f t="shared" si="166"/>
        <v>0</v>
      </c>
      <c r="U334" s="250">
        <f t="shared" si="167"/>
        <v>0</v>
      </c>
      <c r="V334" s="36" t="e">
        <f t="shared" si="161"/>
        <v>#DIV/0!</v>
      </c>
      <c r="W334" s="36" t="e">
        <f t="shared" si="161"/>
        <v>#DIV/0!</v>
      </c>
      <c r="X334" s="357">
        <f>[4]Output!Q729</f>
        <v>0</v>
      </c>
      <c r="Y334" s="357">
        <f>[4]Output!L729</f>
        <v>0</v>
      </c>
      <c r="AA334" s="33">
        <v>4</v>
      </c>
      <c r="AC334" s="5">
        <f>[2]Output!B729</f>
        <v>0</v>
      </c>
      <c r="AD334" s="5">
        <f>[2]Output!C729</f>
        <v>0</v>
      </c>
      <c r="AE334" s="8">
        <f>[2]Output!D729</f>
        <v>0</v>
      </c>
      <c r="AF334" s="8">
        <f>[2]Output!E729</f>
        <v>0</v>
      </c>
      <c r="AG334" s="22">
        <f t="shared" si="168"/>
        <v>0</v>
      </c>
      <c r="AH334" s="22">
        <f t="shared" si="168"/>
        <v>0</v>
      </c>
      <c r="AI334" s="250">
        <f t="shared" si="169"/>
        <v>0</v>
      </c>
      <c r="AJ334" s="36" t="e">
        <f t="shared" si="162"/>
        <v>#DIV/0!</v>
      </c>
      <c r="AK334" s="36" t="e">
        <f t="shared" si="162"/>
        <v>#DIV/0!</v>
      </c>
      <c r="AL334" s="357">
        <f>[2]Output!Q729</f>
        <v>0</v>
      </c>
      <c r="AM334" s="357">
        <f>[2]Output!R729</f>
        <v>0</v>
      </c>
      <c r="AO334" s="5">
        <f>[5]Output!B729</f>
        <v>0</v>
      </c>
      <c r="AP334" s="5">
        <f>[5]Output!C729</f>
        <v>0</v>
      </c>
      <c r="AQ334" s="8">
        <f>[5]Output!D729</f>
        <v>0</v>
      </c>
      <c r="AR334" s="8">
        <f>[5]Output!E729</f>
        <v>0</v>
      </c>
      <c r="AS334" s="22">
        <f t="shared" si="170"/>
        <v>0</v>
      </c>
      <c r="AT334" s="22">
        <f t="shared" si="170"/>
        <v>0</v>
      </c>
      <c r="AU334" s="250">
        <f t="shared" si="171"/>
        <v>0</v>
      </c>
      <c r="AV334" s="36" t="e">
        <f t="shared" si="163"/>
        <v>#DIV/0!</v>
      </c>
      <c r="AW334" s="36" t="e">
        <f t="shared" si="163"/>
        <v>#DIV/0!</v>
      </c>
      <c r="AX334" s="357">
        <f>[5]Output!Q729</f>
        <v>0</v>
      </c>
      <c r="AY334" s="357">
        <f>[5]Output!R729</f>
        <v>0</v>
      </c>
      <c r="BE334" s="22"/>
      <c r="BF334" s="22"/>
      <c r="BG334" s="250"/>
      <c r="BH334" s="36"/>
      <c r="BI334" s="36"/>
    </row>
    <row r="335" spans="1:63" x14ac:dyDescent="0.25">
      <c r="A335" s="33">
        <v>5</v>
      </c>
      <c r="C335" s="5">
        <f>[3]Output!B730</f>
        <v>0</v>
      </c>
      <c r="D335" s="5">
        <f>[3]Output!C730</f>
        <v>0</v>
      </c>
      <c r="E335" s="8">
        <f>[3]Output!D730</f>
        <v>0</v>
      </c>
      <c r="F335" s="8">
        <f>[3]Output!E730</f>
        <v>0</v>
      </c>
      <c r="G335" s="22">
        <f t="shared" si="164"/>
        <v>0</v>
      </c>
      <c r="H335" s="22">
        <f t="shared" si="164"/>
        <v>0</v>
      </c>
      <c r="I335" s="250">
        <f t="shared" si="165"/>
        <v>0</v>
      </c>
      <c r="J335" s="36" t="e">
        <f t="shared" si="160"/>
        <v>#DIV/0!</v>
      </c>
      <c r="K335" s="36" t="e">
        <f t="shared" si="160"/>
        <v>#DIV/0!</v>
      </c>
      <c r="L335" s="357">
        <f>[3]Output!Q730</f>
        <v>0</v>
      </c>
      <c r="M335" s="357">
        <f>[3]Output!R730</f>
        <v>0</v>
      </c>
      <c r="O335" s="5">
        <f>[4]Output!B730</f>
        <v>0</v>
      </c>
      <c r="P335" s="5">
        <f>[4]Output!C730</f>
        <v>0</v>
      </c>
      <c r="Q335" s="8">
        <f>[4]Output!D730</f>
        <v>0</v>
      </c>
      <c r="R335" s="8">
        <f>[4]Output!E730</f>
        <v>0</v>
      </c>
      <c r="S335" s="22">
        <f t="shared" si="166"/>
        <v>0</v>
      </c>
      <c r="T335" s="22">
        <f t="shared" si="166"/>
        <v>0</v>
      </c>
      <c r="U335" s="250">
        <f t="shared" si="167"/>
        <v>0</v>
      </c>
      <c r="V335" s="36" t="e">
        <f t="shared" si="161"/>
        <v>#DIV/0!</v>
      </c>
      <c r="W335" s="36" t="e">
        <f t="shared" si="161"/>
        <v>#DIV/0!</v>
      </c>
      <c r="X335" s="357">
        <f>[4]Output!Q730</f>
        <v>0</v>
      </c>
      <c r="Y335" s="357">
        <f>[4]Output!L730</f>
        <v>0</v>
      </c>
      <c r="AA335" s="33">
        <v>5</v>
      </c>
      <c r="AC335" s="5">
        <f>[2]Output!B730</f>
        <v>0</v>
      </c>
      <c r="AD335" s="5">
        <f>[2]Output!C730</f>
        <v>0</v>
      </c>
      <c r="AE335" s="8">
        <f>[2]Output!D730</f>
        <v>0</v>
      </c>
      <c r="AF335" s="8">
        <f>[2]Output!E730</f>
        <v>0</v>
      </c>
      <c r="AG335" s="22">
        <f t="shared" si="168"/>
        <v>0</v>
      </c>
      <c r="AH335" s="22">
        <f t="shared" si="168"/>
        <v>0</v>
      </c>
      <c r="AI335" s="250">
        <f t="shared" si="169"/>
        <v>0</v>
      </c>
      <c r="AJ335" s="36" t="e">
        <f t="shared" si="162"/>
        <v>#DIV/0!</v>
      </c>
      <c r="AK335" s="36" t="e">
        <f t="shared" si="162"/>
        <v>#DIV/0!</v>
      </c>
      <c r="AL335" s="357">
        <f>[2]Output!Q730</f>
        <v>0</v>
      </c>
      <c r="AM335" s="357">
        <f>[2]Output!R730</f>
        <v>0</v>
      </c>
      <c r="AO335" s="5">
        <f>[5]Output!B730</f>
        <v>0</v>
      </c>
      <c r="AP335" s="5">
        <f>[5]Output!C730</f>
        <v>0</v>
      </c>
      <c r="AQ335" s="8">
        <f>[5]Output!D730</f>
        <v>0</v>
      </c>
      <c r="AR335" s="8">
        <f>[5]Output!E730</f>
        <v>0</v>
      </c>
      <c r="AS335" s="22">
        <f t="shared" si="170"/>
        <v>0</v>
      </c>
      <c r="AT335" s="22">
        <f t="shared" si="170"/>
        <v>0</v>
      </c>
      <c r="AU335" s="250">
        <f t="shared" si="171"/>
        <v>0</v>
      </c>
      <c r="AV335" s="36" t="e">
        <f t="shared" si="163"/>
        <v>#DIV/0!</v>
      </c>
      <c r="AW335" s="36" t="e">
        <f t="shared" si="163"/>
        <v>#DIV/0!</v>
      </c>
      <c r="AX335" s="357">
        <f>[5]Output!Q730</f>
        <v>0</v>
      </c>
      <c r="AY335" s="357">
        <f>[5]Output!R730</f>
        <v>0</v>
      </c>
      <c r="BE335" s="22"/>
      <c r="BF335" s="22"/>
      <c r="BG335" s="250"/>
      <c r="BH335" s="36"/>
      <c r="BI335" s="36"/>
    </row>
    <row r="336" spans="1:63" x14ac:dyDescent="0.25">
      <c r="A336" s="33">
        <v>6</v>
      </c>
      <c r="C336" s="5">
        <f>[3]Output!B731</f>
        <v>0</v>
      </c>
      <c r="D336" s="5">
        <f>[3]Output!C731</f>
        <v>0</v>
      </c>
      <c r="E336" s="8">
        <f>[3]Output!D731</f>
        <v>0</v>
      </c>
      <c r="F336" s="8">
        <f>[3]Output!E731</f>
        <v>0</v>
      </c>
      <c r="G336" s="22">
        <f t="shared" si="164"/>
        <v>0</v>
      </c>
      <c r="H336" s="22">
        <f t="shared" si="164"/>
        <v>0</v>
      </c>
      <c r="I336" s="250">
        <f t="shared" si="165"/>
        <v>0</v>
      </c>
      <c r="J336" s="36" t="e">
        <f t="shared" si="160"/>
        <v>#DIV/0!</v>
      </c>
      <c r="K336" s="36" t="e">
        <f t="shared" si="160"/>
        <v>#DIV/0!</v>
      </c>
      <c r="L336" s="357">
        <f>[3]Output!Q731</f>
        <v>0</v>
      </c>
      <c r="M336" s="357">
        <f>[3]Output!R731</f>
        <v>0</v>
      </c>
      <c r="O336" s="5">
        <f>[4]Output!B731</f>
        <v>0</v>
      </c>
      <c r="P336" s="5">
        <f>[4]Output!C731</f>
        <v>0</v>
      </c>
      <c r="Q336" s="8">
        <f>[4]Output!D731</f>
        <v>0</v>
      </c>
      <c r="R336" s="8">
        <f>[4]Output!E731</f>
        <v>0</v>
      </c>
      <c r="S336" s="22">
        <f t="shared" si="166"/>
        <v>0</v>
      </c>
      <c r="T336" s="22">
        <f t="shared" si="166"/>
        <v>0</v>
      </c>
      <c r="U336" s="250">
        <f t="shared" si="167"/>
        <v>0</v>
      </c>
      <c r="V336" s="36" t="e">
        <f t="shared" si="161"/>
        <v>#DIV/0!</v>
      </c>
      <c r="W336" s="36" t="e">
        <f t="shared" si="161"/>
        <v>#DIV/0!</v>
      </c>
      <c r="X336" s="357">
        <f>[4]Output!Q731</f>
        <v>0</v>
      </c>
      <c r="Y336" s="357">
        <f>[4]Output!L731</f>
        <v>0</v>
      </c>
      <c r="AA336" s="33">
        <v>6</v>
      </c>
      <c r="AC336" s="5">
        <f>[2]Output!B731</f>
        <v>0</v>
      </c>
      <c r="AD336" s="5">
        <f>[2]Output!C731</f>
        <v>0</v>
      </c>
      <c r="AE336" s="8">
        <f>[2]Output!D731</f>
        <v>0</v>
      </c>
      <c r="AF336" s="8">
        <f>[2]Output!E731</f>
        <v>0</v>
      </c>
      <c r="AG336" s="22">
        <f t="shared" si="168"/>
        <v>0</v>
      </c>
      <c r="AH336" s="22">
        <f t="shared" si="168"/>
        <v>0</v>
      </c>
      <c r="AI336" s="250">
        <f t="shared" si="169"/>
        <v>0</v>
      </c>
      <c r="AJ336" s="36" t="e">
        <f t="shared" si="162"/>
        <v>#DIV/0!</v>
      </c>
      <c r="AK336" s="36" t="e">
        <f t="shared" si="162"/>
        <v>#DIV/0!</v>
      </c>
      <c r="AL336" s="357">
        <f>[2]Output!Q731</f>
        <v>0</v>
      </c>
      <c r="AM336" s="357">
        <f>[2]Output!R731</f>
        <v>0</v>
      </c>
      <c r="AO336" s="5">
        <f>[5]Output!B731</f>
        <v>0</v>
      </c>
      <c r="AP336" s="5">
        <f>[5]Output!C731</f>
        <v>0</v>
      </c>
      <c r="AQ336" s="8">
        <f>[5]Output!D731</f>
        <v>0</v>
      </c>
      <c r="AR336" s="8">
        <f>[5]Output!E731</f>
        <v>0</v>
      </c>
      <c r="AS336" s="22">
        <f t="shared" si="170"/>
        <v>0</v>
      </c>
      <c r="AT336" s="22">
        <f t="shared" si="170"/>
        <v>0</v>
      </c>
      <c r="AU336" s="250">
        <f t="shared" si="171"/>
        <v>0</v>
      </c>
      <c r="AV336" s="36" t="e">
        <f t="shared" si="163"/>
        <v>#DIV/0!</v>
      </c>
      <c r="AW336" s="36" t="e">
        <f t="shared" si="163"/>
        <v>#DIV/0!</v>
      </c>
      <c r="AX336" s="357">
        <f>[5]Output!Q731</f>
        <v>0</v>
      </c>
      <c r="AY336" s="357">
        <f>[5]Output!R731</f>
        <v>0</v>
      </c>
      <c r="BE336" s="22"/>
      <c r="BF336" s="22"/>
      <c r="BG336" s="250"/>
      <c r="BH336" s="36"/>
      <c r="BI336" s="36"/>
    </row>
    <row r="337" spans="1:63" x14ac:dyDescent="0.25">
      <c r="A337" s="33">
        <v>7</v>
      </c>
      <c r="C337" s="5">
        <f>[3]Output!B732</f>
        <v>0</v>
      </c>
      <c r="D337" s="5">
        <f>[3]Output!C732</f>
        <v>0</v>
      </c>
      <c r="E337" s="8">
        <f>[3]Output!D732</f>
        <v>0</v>
      </c>
      <c r="F337" s="8">
        <f>[3]Output!E732</f>
        <v>0</v>
      </c>
      <c r="G337" s="22">
        <f t="shared" si="164"/>
        <v>0</v>
      </c>
      <c r="H337" s="22">
        <f t="shared" si="164"/>
        <v>0</v>
      </c>
      <c r="I337" s="250">
        <f t="shared" si="165"/>
        <v>0</v>
      </c>
      <c r="J337" s="36" t="e">
        <f t="shared" si="160"/>
        <v>#DIV/0!</v>
      </c>
      <c r="K337" s="36" t="e">
        <f t="shared" si="160"/>
        <v>#DIV/0!</v>
      </c>
      <c r="L337" s="357">
        <f>[3]Output!Q732</f>
        <v>0</v>
      </c>
      <c r="M337" s="357">
        <f>[3]Output!R732</f>
        <v>0</v>
      </c>
      <c r="O337" s="5">
        <f>[4]Output!B732</f>
        <v>0</v>
      </c>
      <c r="P337" s="5">
        <f>[4]Output!C732</f>
        <v>0</v>
      </c>
      <c r="Q337" s="8">
        <f>[4]Output!D732</f>
        <v>0</v>
      </c>
      <c r="R337" s="8">
        <f>[4]Output!E732</f>
        <v>0</v>
      </c>
      <c r="S337" s="22">
        <f t="shared" si="166"/>
        <v>0</v>
      </c>
      <c r="T337" s="22">
        <f t="shared" si="166"/>
        <v>0</v>
      </c>
      <c r="U337" s="250">
        <f t="shared" si="167"/>
        <v>0</v>
      </c>
      <c r="V337" s="36" t="e">
        <f t="shared" si="161"/>
        <v>#DIV/0!</v>
      </c>
      <c r="W337" s="36" t="e">
        <f t="shared" si="161"/>
        <v>#DIV/0!</v>
      </c>
      <c r="X337" s="357">
        <f>[4]Output!Q732</f>
        <v>0</v>
      </c>
      <c r="Y337" s="357">
        <f>[4]Output!L732</f>
        <v>0</v>
      </c>
      <c r="AA337" s="33">
        <v>7</v>
      </c>
      <c r="AC337" s="5">
        <f>[2]Output!B732</f>
        <v>0</v>
      </c>
      <c r="AD337" s="5">
        <f>[2]Output!C732</f>
        <v>0</v>
      </c>
      <c r="AE337" s="8">
        <f>[2]Output!D732</f>
        <v>0</v>
      </c>
      <c r="AF337" s="8">
        <f>[2]Output!E732</f>
        <v>0</v>
      </c>
      <c r="AG337" s="22">
        <f t="shared" si="168"/>
        <v>0</v>
      </c>
      <c r="AH337" s="22">
        <f t="shared" si="168"/>
        <v>0</v>
      </c>
      <c r="AI337" s="250">
        <f t="shared" si="169"/>
        <v>0</v>
      </c>
      <c r="AJ337" s="36" t="e">
        <f t="shared" si="162"/>
        <v>#DIV/0!</v>
      </c>
      <c r="AK337" s="36" t="e">
        <f t="shared" si="162"/>
        <v>#DIV/0!</v>
      </c>
      <c r="AL337" s="357">
        <f>[2]Output!Q732</f>
        <v>0</v>
      </c>
      <c r="AM337" s="357">
        <f>[2]Output!R732</f>
        <v>0</v>
      </c>
      <c r="AO337" s="5">
        <f>[5]Output!B732</f>
        <v>0</v>
      </c>
      <c r="AP337" s="5">
        <f>[5]Output!C732</f>
        <v>0</v>
      </c>
      <c r="AQ337" s="8">
        <f>[5]Output!D732</f>
        <v>0</v>
      </c>
      <c r="AR337" s="8">
        <f>[5]Output!E732</f>
        <v>0</v>
      </c>
      <c r="AS337" s="22">
        <f t="shared" si="170"/>
        <v>0</v>
      </c>
      <c r="AT337" s="22">
        <f t="shared" si="170"/>
        <v>0</v>
      </c>
      <c r="AU337" s="250">
        <f t="shared" si="171"/>
        <v>0</v>
      </c>
      <c r="AV337" s="36" t="e">
        <f t="shared" si="163"/>
        <v>#DIV/0!</v>
      </c>
      <c r="AW337" s="36" t="e">
        <f t="shared" si="163"/>
        <v>#DIV/0!</v>
      </c>
      <c r="AX337" s="357">
        <f>[5]Output!Q732</f>
        <v>0</v>
      </c>
      <c r="AY337" s="357">
        <f>[5]Output!R732</f>
        <v>0</v>
      </c>
      <c r="BE337" s="22"/>
      <c r="BF337" s="22"/>
      <c r="BG337" s="250"/>
      <c r="BH337" s="36"/>
      <c r="BI337" s="36"/>
    </row>
    <row r="338" spans="1:63" x14ac:dyDescent="0.25">
      <c r="A338" s="34">
        <v>8</v>
      </c>
      <c r="C338" s="19">
        <f>[3]Output!B733</f>
        <v>0</v>
      </c>
      <c r="D338" s="19">
        <f>[3]Output!C733</f>
        <v>0</v>
      </c>
      <c r="E338" s="20">
        <f>[3]Output!D733</f>
        <v>0</v>
      </c>
      <c r="F338" s="20">
        <f>[3]Output!E733</f>
        <v>0</v>
      </c>
      <c r="G338" s="23">
        <f t="shared" si="164"/>
        <v>0</v>
      </c>
      <c r="H338" s="23">
        <f t="shared" si="164"/>
        <v>0</v>
      </c>
      <c r="I338" s="251">
        <f t="shared" si="165"/>
        <v>0</v>
      </c>
      <c r="J338" s="37" t="e">
        <f t="shared" si="160"/>
        <v>#DIV/0!</v>
      </c>
      <c r="K338" s="37" t="e">
        <f t="shared" si="160"/>
        <v>#DIV/0!</v>
      </c>
      <c r="L338" s="361">
        <f>[3]Output!Q733</f>
        <v>0</v>
      </c>
      <c r="M338" s="361">
        <f>[3]Output!R733</f>
        <v>0</v>
      </c>
      <c r="O338" s="19">
        <f>[4]Output!B733</f>
        <v>0</v>
      </c>
      <c r="P338" s="19">
        <f>[4]Output!C733</f>
        <v>0</v>
      </c>
      <c r="Q338" s="20">
        <f>[4]Output!D733</f>
        <v>0</v>
      </c>
      <c r="R338" s="20">
        <f>[4]Output!E733</f>
        <v>0</v>
      </c>
      <c r="S338" s="23">
        <f t="shared" si="166"/>
        <v>0</v>
      </c>
      <c r="T338" s="23">
        <f t="shared" si="166"/>
        <v>0</v>
      </c>
      <c r="U338" s="251">
        <f t="shared" si="167"/>
        <v>0</v>
      </c>
      <c r="V338" s="37" t="e">
        <f t="shared" si="161"/>
        <v>#DIV/0!</v>
      </c>
      <c r="W338" s="37" t="e">
        <f t="shared" si="161"/>
        <v>#DIV/0!</v>
      </c>
      <c r="X338" s="361">
        <f>[4]Output!Q733</f>
        <v>0</v>
      </c>
      <c r="Y338" s="361">
        <f>[4]Output!L733</f>
        <v>0</v>
      </c>
      <c r="AA338" s="34">
        <v>8</v>
      </c>
      <c r="AC338" s="19">
        <f>[2]Output!B733</f>
        <v>0</v>
      </c>
      <c r="AD338" s="19">
        <f>[2]Output!C733</f>
        <v>0</v>
      </c>
      <c r="AE338" s="20">
        <f>[2]Output!D733</f>
        <v>0</v>
      </c>
      <c r="AF338" s="20">
        <f>[2]Output!E733</f>
        <v>0</v>
      </c>
      <c r="AG338" s="23">
        <f t="shared" si="168"/>
        <v>0</v>
      </c>
      <c r="AH338" s="23">
        <f t="shared" si="168"/>
        <v>0</v>
      </c>
      <c r="AI338" s="251">
        <f t="shared" si="169"/>
        <v>0</v>
      </c>
      <c r="AJ338" s="37" t="e">
        <f t="shared" si="162"/>
        <v>#DIV/0!</v>
      </c>
      <c r="AK338" s="37" t="e">
        <f t="shared" si="162"/>
        <v>#DIV/0!</v>
      </c>
      <c r="AL338" s="361">
        <f>[2]Output!Q733</f>
        <v>0</v>
      </c>
      <c r="AM338" s="361">
        <f>[2]Output!R733</f>
        <v>0</v>
      </c>
      <c r="AO338" s="19">
        <f>[5]Output!B733</f>
        <v>0</v>
      </c>
      <c r="AP338" s="19">
        <f>[5]Output!C733</f>
        <v>0</v>
      </c>
      <c r="AQ338" s="20">
        <f>[5]Output!D733</f>
        <v>0</v>
      </c>
      <c r="AR338" s="20">
        <f>[5]Output!E733</f>
        <v>0</v>
      </c>
      <c r="AS338" s="23">
        <f t="shared" si="170"/>
        <v>0</v>
      </c>
      <c r="AT338" s="23">
        <f t="shared" si="170"/>
        <v>0</v>
      </c>
      <c r="AU338" s="251">
        <f t="shared" si="171"/>
        <v>0</v>
      </c>
      <c r="AV338" s="37" t="e">
        <f t="shared" si="163"/>
        <v>#DIV/0!</v>
      </c>
      <c r="AW338" s="37" t="e">
        <f t="shared" si="163"/>
        <v>#DIV/0!</v>
      </c>
      <c r="AX338" s="361">
        <f>[5]Output!Q733</f>
        <v>0</v>
      </c>
      <c r="AY338" s="361">
        <f>[5]Output!R733</f>
        <v>0</v>
      </c>
      <c r="BA338" s="19"/>
      <c r="BB338" s="19"/>
      <c r="BC338" s="20"/>
      <c r="BD338" s="20"/>
      <c r="BE338" s="23"/>
      <c r="BF338" s="23"/>
      <c r="BG338" s="251"/>
      <c r="BH338" s="37"/>
      <c r="BI338" s="37"/>
      <c r="BJ338" s="21"/>
      <c r="BK338" s="21"/>
    </row>
    <row r="339" spans="1:63" x14ac:dyDescent="0.25">
      <c r="A339" s="34">
        <v>9</v>
      </c>
      <c r="C339" s="19">
        <f>[3]Output!B734</f>
        <v>0</v>
      </c>
      <c r="D339" s="19">
        <f>[3]Output!C734</f>
        <v>0</v>
      </c>
      <c r="E339" s="20">
        <f>[3]Output!D734</f>
        <v>0</v>
      </c>
      <c r="F339" s="20">
        <f>[3]Output!E734</f>
        <v>0</v>
      </c>
      <c r="G339" s="23">
        <f t="shared" si="164"/>
        <v>0</v>
      </c>
      <c r="H339" s="23">
        <f t="shared" si="164"/>
        <v>0</v>
      </c>
      <c r="I339" s="251">
        <f t="shared" si="165"/>
        <v>0</v>
      </c>
      <c r="J339" s="37" t="e">
        <f t="shared" si="160"/>
        <v>#DIV/0!</v>
      </c>
      <c r="K339" s="37" t="e">
        <f t="shared" si="160"/>
        <v>#DIV/0!</v>
      </c>
      <c r="L339" s="361">
        <f>[3]Output!Q734</f>
        <v>0</v>
      </c>
      <c r="M339" s="361">
        <f>[3]Output!R734</f>
        <v>0</v>
      </c>
      <c r="O339" s="19">
        <f>[4]Output!B734</f>
        <v>0</v>
      </c>
      <c r="P339" s="19">
        <f>[4]Output!C734</f>
        <v>0</v>
      </c>
      <c r="Q339" s="20">
        <f>[4]Output!D734</f>
        <v>0</v>
      </c>
      <c r="R339" s="20">
        <f>[4]Output!E734</f>
        <v>0</v>
      </c>
      <c r="S339" s="23">
        <f t="shared" si="166"/>
        <v>0</v>
      </c>
      <c r="T339" s="23">
        <f t="shared" si="166"/>
        <v>0</v>
      </c>
      <c r="U339" s="251">
        <f t="shared" si="167"/>
        <v>0</v>
      </c>
      <c r="V339" s="37" t="e">
        <f t="shared" si="161"/>
        <v>#DIV/0!</v>
      </c>
      <c r="W339" s="37" t="e">
        <f t="shared" si="161"/>
        <v>#DIV/0!</v>
      </c>
      <c r="X339" s="361">
        <f>[4]Output!Q734</f>
        <v>0</v>
      </c>
      <c r="Y339" s="361">
        <f>[4]Output!L734</f>
        <v>0</v>
      </c>
      <c r="AA339" s="34">
        <v>9</v>
      </c>
      <c r="AC339" s="19">
        <f>[2]Output!B734</f>
        <v>0</v>
      </c>
      <c r="AD339" s="19">
        <f>[2]Output!C734</f>
        <v>0</v>
      </c>
      <c r="AE339" s="20">
        <f>[2]Output!D734</f>
        <v>0</v>
      </c>
      <c r="AF339" s="20">
        <f>[2]Output!E734</f>
        <v>0</v>
      </c>
      <c r="AG339" s="23">
        <f t="shared" si="168"/>
        <v>0</v>
      </c>
      <c r="AH339" s="23">
        <f t="shared" si="168"/>
        <v>0</v>
      </c>
      <c r="AI339" s="251">
        <f t="shared" si="169"/>
        <v>0</v>
      </c>
      <c r="AJ339" s="37" t="e">
        <f t="shared" si="162"/>
        <v>#DIV/0!</v>
      </c>
      <c r="AK339" s="37" t="e">
        <f t="shared" si="162"/>
        <v>#DIV/0!</v>
      </c>
      <c r="AL339" s="361">
        <f>[2]Output!Q734</f>
        <v>0</v>
      </c>
      <c r="AM339" s="361">
        <f>[2]Output!R734</f>
        <v>0</v>
      </c>
      <c r="AO339" s="19">
        <f>[5]Output!B734</f>
        <v>0</v>
      </c>
      <c r="AP339" s="19">
        <f>[5]Output!C734</f>
        <v>0</v>
      </c>
      <c r="AQ339" s="20">
        <f>[5]Output!D734</f>
        <v>0</v>
      </c>
      <c r="AR339" s="20">
        <f>[5]Output!E734</f>
        <v>0</v>
      </c>
      <c r="AS339" s="23">
        <f t="shared" si="170"/>
        <v>0</v>
      </c>
      <c r="AT339" s="23">
        <f t="shared" si="170"/>
        <v>0</v>
      </c>
      <c r="AU339" s="251">
        <f t="shared" si="171"/>
        <v>0</v>
      </c>
      <c r="AV339" s="37" t="e">
        <f t="shared" si="163"/>
        <v>#DIV/0!</v>
      </c>
      <c r="AW339" s="37" t="e">
        <f t="shared" si="163"/>
        <v>#DIV/0!</v>
      </c>
      <c r="AX339" s="361">
        <f>[5]Output!Q734</f>
        <v>0</v>
      </c>
      <c r="AY339" s="361">
        <f>[5]Output!R734</f>
        <v>0</v>
      </c>
      <c r="BA339" s="19"/>
      <c r="BB339" s="19"/>
      <c r="BC339" s="20"/>
      <c r="BD339" s="20"/>
      <c r="BE339" s="23"/>
      <c r="BF339" s="23"/>
      <c r="BG339" s="251"/>
      <c r="BH339" s="37"/>
      <c r="BI339" s="37"/>
      <c r="BJ339" s="21"/>
      <c r="BK339" s="21"/>
    </row>
    <row r="340" spans="1:63" x14ac:dyDescent="0.25">
      <c r="A340" s="34">
        <v>10</v>
      </c>
      <c r="C340" s="19">
        <f>[3]Output!B735</f>
        <v>0</v>
      </c>
      <c r="D340" s="19">
        <f>[3]Output!C735</f>
        <v>0</v>
      </c>
      <c r="E340" s="20">
        <f>[3]Output!D735</f>
        <v>0</v>
      </c>
      <c r="F340" s="20">
        <f>[3]Output!E735</f>
        <v>0</v>
      </c>
      <c r="G340" s="23">
        <f t="shared" si="164"/>
        <v>0</v>
      </c>
      <c r="H340" s="23">
        <f t="shared" si="164"/>
        <v>0</v>
      </c>
      <c r="I340" s="251">
        <f t="shared" si="165"/>
        <v>0</v>
      </c>
      <c r="J340" s="37" t="e">
        <f t="shared" si="160"/>
        <v>#DIV/0!</v>
      </c>
      <c r="K340" s="37" t="e">
        <f t="shared" si="160"/>
        <v>#DIV/0!</v>
      </c>
      <c r="L340" s="361">
        <f>[3]Output!Q735</f>
        <v>0</v>
      </c>
      <c r="M340" s="361">
        <f>[3]Output!R735</f>
        <v>0</v>
      </c>
      <c r="O340" s="19">
        <f>[4]Output!B735</f>
        <v>0</v>
      </c>
      <c r="P340" s="19">
        <f>[4]Output!C735</f>
        <v>0</v>
      </c>
      <c r="Q340" s="20">
        <f>[4]Output!D735</f>
        <v>0</v>
      </c>
      <c r="R340" s="20">
        <f>[4]Output!E735</f>
        <v>0</v>
      </c>
      <c r="S340" s="23">
        <f t="shared" si="166"/>
        <v>0</v>
      </c>
      <c r="T340" s="23">
        <f t="shared" si="166"/>
        <v>0</v>
      </c>
      <c r="U340" s="251">
        <f t="shared" si="167"/>
        <v>0</v>
      </c>
      <c r="V340" s="37" t="e">
        <f t="shared" si="161"/>
        <v>#DIV/0!</v>
      </c>
      <c r="W340" s="37" t="e">
        <f t="shared" si="161"/>
        <v>#DIV/0!</v>
      </c>
      <c r="X340" s="361">
        <f>[4]Output!Q735</f>
        <v>0</v>
      </c>
      <c r="Y340" s="361">
        <f>[4]Output!L735</f>
        <v>0</v>
      </c>
      <c r="AA340" s="34">
        <v>10</v>
      </c>
      <c r="AC340" s="19">
        <f>[2]Output!B735</f>
        <v>0</v>
      </c>
      <c r="AD340" s="19">
        <f>[2]Output!C735</f>
        <v>0</v>
      </c>
      <c r="AE340" s="20">
        <f>[2]Output!D735</f>
        <v>0</v>
      </c>
      <c r="AF340" s="20">
        <f>[2]Output!E735</f>
        <v>0</v>
      </c>
      <c r="AG340" s="23">
        <f t="shared" si="168"/>
        <v>0</v>
      </c>
      <c r="AH340" s="23">
        <f t="shared" si="168"/>
        <v>0</v>
      </c>
      <c r="AI340" s="251">
        <f t="shared" si="169"/>
        <v>0</v>
      </c>
      <c r="AJ340" s="37" t="e">
        <f t="shared" si="162"/>
        <v>#DIV/0!</v>
      </c>
      <c r="AK340" s="37" t="e">
        <f t="shared" si="162"/>
        <v>#DIV/0!</v>
      </c>
      <c r="AL340" s="361">
        <f>[2]Output!Q735</f>
        <v>0</v>
      </c>
      <c r="AM340" s="361">
        <f>[2]Output!R735</f>
        <v>0</v>
      </c>
      <c r="AO340" s="19">
        <f>[5]Output!B735</f>
        <v>0</v>
      </c>
      <c r="AP340" s="19">
        <f>[5]Output!C735</f>
        <v>0</v>
      </c>
      <c r="AQ340" s="20">
        <f>[5]Output!D735</f>
        <v>0</v>
      </c>
      <c r="AR340" s="20">
        <f>[5]Output!E735</f>
        <v>0</v>
      </c>
      <c r="AS340" s="23">
        <f t="shared" si="170"/>
        <v>0</v>
      </c>
      <c r="AT340" s="23">
        <f t="shared" si="170"/>
        <v>0</v>
      </c>
      <c r="AU340" s="251">
        <f t="shared" si="171"/>
        <v>0</v>
      </c>
      <c r="AV340" s="37" t="e">
        <f t="shared" si="163"/>
        <v>#DIV/0!</v>
      </c>
      <c r="AW340" s="37" t="e">
        <f t="shared" si="163"/>
        <v>#DIV/0!</v>
      </c>
      <c r="AX340" s="361">
        <f>[5]Output!Q735</f>
        <v>0</v>
      </c>
      <c r="AY340" s="361">
        <f>[5]Output!R735</f>
        <v>0</v>
      </c>
      <c r="BA340" s="19"/>
      <c r="BB340" s="19"/>
      <c r="BC340" s="20"/>
      <c r="BD340" s="20"/>
      <c r="BE340" s="23"/>
      <c r="BF340" s="23"/>
      <c r="BG340" s="251"/>
      <c r="BH340" s="37"/>
      <c r="BI340" s="37"/>
      <c r="BJ340" s="21"/>
      <c r="BK340" s="21"/>
    </row>
    <row r="341" spans="1:63" x14ac:dyDescent="0.25">
      <c r="A341" s="33">
        <v>11</v>
      </c>
      <c r="C341" s="5">
        <f>[3]Output!B736</f>
        <v>0</v>
      </c>
      <c r="D341" s="5">
        <f>[3]Output!C736</f>
        <v>0</v>
      </c>
      <c r="E341" s="8">
        <f>[3]Output!D736</f>
        <v>0</v>
      </c>
      <c r="F341" s="8">
        <f>[3]Output!E736</f>
        <v>0</v>
      </c>
      <c r="G341" s="22">
        <f t="shared" si="164"/>
        <v>0</v>
      </c>
      <c r="H341" s="22">
        <f t="shared" si="164"/>
        <v>0</v>
      </c>
      <c r="I341" s="250">
        <f t="shared" si="165"/>
        <v>0</v>
      </c>
      <c r="J341" s="36" t="e">
        <f t="shared" si="160"/>
        <v>#DIV/0!</v>
      </c>
      <c r="K341" s="36" t="e">
        <f t="shared" si="160"/>
        <v>#DIV/0!</v>
      </c>
      <c r="L341" s="357">
        <f>[3]Output!Q736</f>
        <v>0</v>
      </c>
      <c r="M341" s="357">
        <f>[3]Output!R736</f>
        <v>0</v>
      </c>
      <c r="O341" s="5">
        <f>[4]Output!B736</f>
        <v>0</v>
      </c>
      <c r="P341" s="5">
        <f>[4]Output!C736</f>
        <v>0</v>
      </c>
      <c r="Q341" s="8">
        <f>[4]Output!D736</f>
        <v>0</v>
      </c>
      <c r="R341" s="8">
        <f>[4]Output!E736</f>
        <v>0</v>
      </c>
      <c r="S341" s="22">
        <f t="shared" si="166"/>
        <v>0</v>
      </c>
      <c r="T341" s="22">
        <f t="shared" si="166"/>
        <v>0</v>
      </c>
      <c r="U341" s="250">
        <f t="shared" si="167"/>
        <v>0</v>
      </c>
      <c r="V341" s="36" t="e">
        <f t="shared" si="161"/>
        <v>#DIV/0!</v>
      </c>
      <c r="W341" s="36" t="e">
        <f t="shared" si="161"/>
        <v>#DIV/0!</v>
      </c>
      <c r="X341" s="357">
        <f>[4]Output!Q736</f>
        <v>0</v>
      </c>
      <c r="Y341" s="357">
        <f>[4]Output!L736</f>
        <v>0</v>
      </c>
      <c r="AA341" s="33">
        <v>11</v>
      </c>
      <c r="AC341" s="5">
        <f>[2]Output!B736</f>
        <v>0</v>
      </c>
      <c r="AD341" s="5">
        <f>[2]Output!C736</f>
        <v>0</v>
      </c>
      <c r="AE341" s="8">
        <f>[2]Output!D736</f>
        <v>0</v>
      </c>
      <c r="AF341" s="8">
        <f>[2]Output!E736</f>
        <v>0</v>
      </c>
      <c r="AG341" s="22">
        <f t="shared" si="168"/>
        <v>0</v>
      </c>
      <c r="AH341" s="22">
        <f t="shared" si="168"/>
        <v>0</v>
      </c>
      <c r="AI341" s="250">
        <f t="shared" si="169"/>
        <v>0</v>
      </c>
      <c r="AJ341" s="36" t="e">
        <f t="shared" si="162"/>
        <v>#DIV/0!</v>
      </c>
      <c r="AK341" s="36" t="e">
        <f t="shared" si="162"/>
        <v>#DIV/0!</v>
      </c>
      <c r="AL341" s="357">
        <f>[2]Output!Q736</f>
        <v>0</v>
      </c>
      <c r="AM341" s="357">
        <f>[2]Output!R736</f>
        <v>0</v>
      </c>
      <c r="AO341" s="5">
        <f>[5]Output!B736</f>
        <v>0</v>
      </c>
      <c r="AP341" s="5">
        <f>[5]Output!C736</f>
        <v>0</v>
      </c>
      <c r="AQ341" s="8">
        <f>[5]Output!D736</f>
        <v>0</v>
      </c>
      <c r="AR341" s="8">
        <f>[5]Output!E736</f>
        <v>0</v>
      </c>
      <c r="AS341" s="22">
        <f t="shared" si="170"/>
        <v>0</v>
      </c>
      <c r="AT341" s="22">
        <f t="shared" si="170"/>
        <v>0</v>
      </c>
      <c r="AU341" s="250">
        <f t="shared" si="171"/>
        <v>0</v>
      </c>
      <c r="AV341" s="36" t="e">
        <f t="shared" si="163"/>
        <v>#DIV/0!</v>
      </c>
      <c r="AW341" s="36" t="e">
        <f t="shared" si="163"/>
        <v>#DIV/0!</v>
      </c>
      <c r="AX341" s="357">
        <f>[5]Output!Q736</f>
        <v>0</v>
      </c>
      <c r="AY341" s="357">
        <f>[5]Output!R736</f>
        <v>0</v>
      </c>
      <c r="BE341" s="22"/>
      <c r="BF341" s="22"/>
      <c r="BG341" s="250"/>
      <c r="BH341" s="36"/>
      <c r="BI341" s="36"/>
    </row>
    <row r="342" spans="1:63" x14ac:dyDescent="0.25">
      <c r="A342" s="33">
        <v>12</v>
      </c>
      <c r="C342" s="5">
        <f>[3]Output!B737</f>
        <v>0</v>
      </c>
      <c r="D342" s="5">
        <f>[3]Output!C737</f>
        <v>0</v>
      </c>
      <c r="E342" s="8">
        <f>[3]Output!D737</f>
        <v>0</v>
      </c>
      <c r="F342" s="8">
        <f>[3]Output!E737</f>
        <v>0</v>
      </c>
      <c r="G342" s="22">
        <f t="shared" si="164"/>
        <v>0</v>
      </c>
      <c r="H342" s="22">
        <f t="shared" si="164"/>
        <v>0</v>
      </c>
      <c r="I342" s="250">
        <f t="shared" si="165"/>
        <v>0</v>
      </c>
      <c r="J342" s="36" t="e">
        <f t="shared" si="160"/>
        <v>#DIV/0!</v>
      </c>
      <c r="K342" s="36" t="e">
        <f t="shared" si="160"/>
        <v>#DIV/0!</v>
      </c>
      <c r="L342" s="357">
        <f>[3]Output!Q737</f>
        <v>0</v>
      </c>
      <c r="M342" s="357">
        <f>[3]Output!R737</f>
        <v>0</v>
      </c>
      <c r="O342" s="5">
        <f>[4]Output!B737</f>
        <v>0</v>
      </c>
      <c r="P342" s="5">
        <f>[4]Output!C737</f>
        <v>0</v>
      </c>
      <c r="Q342" s="8">
        <f>[4]Output!D737</f>
        <v>0</v>
      </c>
      <c r="R342" s="8">
        <f>[4]Output!E737</f>
        <v>0</v>
      </c>
      <c r="S342" s="22">
        <f t="shared" si="166"/>
        <v>0</v>
      </c>
      <c r="T342" s="22">
        <f t="shared" si="166"/>
        <v>0</v>
      </c>
      <c r="U342" s="250">
        <f t="shared" si="167"/>
        <v>0</v>
      </c>
      <c r="V342" s="36" t="e">
        <f t="shared" si="161"/>
        <v>#DIV/0!</v>
      </c>
      <c r="W342" s="36" t="e">
        <f t="shared" si="161"/>
        <v>#DIV/0!</v>
      </c>
      <c r="X342" s="357">
        <f>[4]Output!Q737</f>
        <v>0</v>
      </c>
      <c r="Y342" s="357">
        <f>[4]Output!L737</f>
        <v>0</v>
      </c>
      <c r="AA342" s="33">
        <v>12</v>
      </c>
      <c r="AC342" s="5">
        <f>[2]Output!B737</f>
        <v>0</v>
      </c>
      <c r="AD342" s="5">
        <f>[2]Output!C737</f>
        <v>0</v>
      </c>
      <c r="AE342" s="8">
        <f>[2]Output!D737</f>
        <v>0</v>
      </c>
      <c r="AF342" s="8">
        <f>[2]Output!E737</f>
        <v>0</v>
      </c>
      <c r="AG342" s="22">
        <f t="shared" si="168"/>
        <v>0</v>
      </c>
      <c r="AH342" s="22">
        <f t="shared" si="168"/>
        <v>0</v>
      </c>
      <c r="AI342" s="250">
        <f t="shared" si="169"/>
        <v>0</v>
      </c>
      <c r="AJ342" s="36" t="e">
        <f t="shared" si="162"/>
        <v>#DIV/0!</v>
      </c>
      <c r="AK342" s="36" t="e">
        <f t="shared" si="162"/>
        <v>#DIV/0!</v>
      </c>
      <c r="AL342" s="357">
        <f>[2]Output!Q737</f>
        <v>0</v>
      </c>
      <c r="AM342" s="357">
        <f>[2]Output!R737</f>
        <v>0</v>
      </c>
      <c r="AO342" s="5">
        <f>[5]Output!B737</f>
        <v>0</v>
      </c>
      <c r="AP342" s="5">
        <f>[5]Output!C737</f>
        <v>0</v>
      </c>
      <c r="AQ342" s="8">
        <f>[5]Output!D737</f>
        <v>0</v>
      </c>
      <c r="AR342" s="8">
        <f>[5]Output!E737</f>
        <v>0</v>
      </c>
      <c r="AS342" s="22">
        <f t="shared" si="170"/>
        <v>0</v>
      </c>
      <c r="AT342" s="22">
        <f t="shared" si="170"/>
        <v>0</v>
      </c>
      <c r="AU342" s="250">
        <f t="shared" si="171"/>
        <v>0</v>
      </c>
      <c r="AV342" s="36" t="e">
        <f t="shared" si="163"/>
        <v>#DIV/0!</v>
      </c>
      <c r="AW342" s="36" t="e">
        <f t="shared" si="163"/>
        <v>#DIV/0!</v>
      </c>
      <c r="AX342" s="357">
        <f>[5]Output!Q737</f>
        <v>0</v>
      </c>
      <c r="AY342" s="357">
        <f>[5]Output!R737</f>
        <v>0</v>
      </c>
      <c r="BE342" s="22"/>
      <c r="BF342" s="22"/>
      <c r="BG342" s="250"/>
      <c r="BH342" s="36"/>
      <c r="BI342" s="36"/>
    </row>
    <row r="343" spans="1:63" x14ac:dyDescent="0.25">
      <c r="A343" s="33">
        <v>13</v>
      </c>
      <c r="C343" s="5">
        <f>[3]Output!B738</f>
        <v>0</v>
      </c>
      <c r="D343" s="5">
        <f>[3]Output!C738</f>
        <v>0</v>
      </c>
      <c r="E343" s="8">
        <f>[3]Output!D738</f>
        <v>0</v>
      </c>
      <c r="F343" s="8">
        <f>[3]Output!E738</f>
        <v>0</v>
      </c>
      <c r="G343" s="22">
        <f t="shared" si="164"/>
        <v>0</v>
      </c>
      <c r="H343" s="22">
        <f t="shared" si="164"/>
        <v>0</v>
      </c>
      <c r="I343" s="250">
        <f t="shared" si="165"/>
        <v>0</v>
      </c>
      <c r="J343" s="36" t="e">
        <f t="shared" si="160"/>
        <v>#DIV/0!</v>
      </c>
      <c r="K343" s="36" t="e">
        <f t="shared" si="160"/>
        <v>#DIV/0!</v>
      </c>
      <c r="L343" s="357">
        <f>[3]Output!Q738</f>
        <v>0</v>
      </c>
      <c r="M343" s="357">
        <f>[3]Output!R738</f>
        <v>0</v>
      </c>
      <c r="O343" s="5">
        <f>[4]Output!B738</f>
        <v>0</v>
      </c>
      <c r="P343" s="5">
        <f>[4]Output!C738</f>
        <v>0</v>
      </c>
      <c r="Q343" s="8">
        <f>[4]Output!D738</f>
        <v>0</v>
      </c>
      <c r="R343" s="8">
        <f>[4]Output!E738</f>
        <v>0</v>
      </c>
      <c r="S343" s="22">
        <f t="shared" si="166"/>
        <v>0</v>
      </c>
      <c r="T343" s="22">
        <f t="shared" si="166"/>
        <v>0</v>
      </c>
      <c r="U343" s="250">
        <f t="shared" si="167"/>
        <v>0</v>
      </c>
      <c r="V343" s="36" t="e">
        <f t="shared" si="161"/>
        <v>#DIV/0!</v>
      </c>
      <c r="W343" s="36" t="e">
        <f t="shared" si="161"/>
        <v>#DIV/0!</v>
      </c>
      <c r="X343" s="357">
        <f>[4]Output!Q738</f>
        <v>0</v>
      </c>
      <c r="Y343" s="357">
        <f>[4]Output!L738</f>
        <v>0</v>
      </c>
      <c r="AA343" s="33">
        <v>13</v>
      </c>
      <c r="AC343" s="5">
        <f>[2]Output!B738</f>
        <v>0</v>
      </c>
      <c r="AD343" s="5">
        <f>[2]Output!C738</f>
        <v>0</v>
      </c>
      <c r="AE343" s="8">
        <f>[2]Output!D738</f>
        <v>0</v>
      </c>
      <c r="AF343" s="8">
        <f>[2]Output!E738</f>
        <v>0</v>
      </c>
      <c r="AG343" s="22">
        <f t="shared" si="168"/>
        <v>0</v>
      </c>
      <c r="AH343" s="22">
        <f t="shared" si="168"/>
        <v>0</v>
      </c>
      <c r="AI343" s="250">
        <f t="shared" si="169"/>
        <v>0</v>
      </c>
      <c r="AJ343" s="36" t="e">
        <f t="shared" si="162"/>
        <v>#DIV/0!</v>
      </c>
      <c r="AK343" s="36" t="e">
        <f t="shared" si="162"/>
        <v>#DIV/0!</v>
      </c>
      <c r="AL343" s="357">
        <f>[2]Output!Q738</f>
        <v>0</v>
      </c>
      <c r="AM343" s="357">
        <f>[2]Output!R738</f>
        <v>0</v>
      </c>
      <c r="AO343" s="5">
        <f>[5]Output!B738</f>
        <v>0</v>
      </c>
      <c r="AP343" s="5">
        <f>[5]Output!C738</f>
        <v>0</v>
      </c>
      <c r="AQ343" s="8">
        <f>[5]Output!D738</f>
        <v>0</v>
      </c>
      <c r="AR343" s="8">
        <f>[5]Output!E738</f>
        <v>0</v>
      </c>
      <c r="AS343" s="22">
        <f t="shared" si="170"/>
        <v>0</v>
      </c>
      <c r="AT343" s="22">
        <f t="shared" si="170"/>
        <v>0</v>
      </c>
      <c r="AU343" s="250">
        <f t="shared" si="171"/>
        <v>0</v>
      </c>
      <c r="AV343" s="36" t="e">
        <f t="shared" si="163"/>
        <v>#DIV/0!</v>
      </c>
      <c r="AW343" s="36" t="e">
        <f t="shared" si="163"/>
        <v>#DIV/0!</v>
      </c>
      <c r="AX343" s="357">
        <f>[5]Output!Q738</f>
        <v>0</v>
      </c>
      <c r="AY343" s="357">
        <f>[5]Output!R738</f>
        <v>0</v>
      </c>
      <c r="BE343" s="22"/>
      <c r="BF343" s="22"/>
      <c r="BG343" s="250"/>
      <c r="BH343" s="36"/>
      <c r="BI343" s="36"/>
    </row>
    <row r="344" spans="1:63" x14ac:dyDescent="0.25">
      <c r="A344" s="33">
        <v>14</v>
      </c>
      <c r="C344" s="5">
        <f>[3]Output!B739</f>
        <v>0</v>
      </c>
      <c r="D344" s="5">
        <f>[3]Output!C739</f>
        <v>0</v>
      </c>
      <c r="E344" s="8">
        <f>[3]Output!D739</f>
        <v>0</v>
      </c>
      <c r="F344" s="8">
        <f>[3]Output!E739</f>
        <v>0</v>
      </c>
      <c r="G344" s="22">
        <f t="shared" si="164"/>
        <v>0</v>
      </c>
      <c r="H344" s="22">
        <f t="shared" si="164"/>
        <v>0</v>
      </c>
      <c r="I344" s="250">
        <f t="shared" si="165"/>
        <v>0</v>
      </c>
      <c r="J344" s="36" t="e">
        <f t="shared" si="160"/>
        <v>#DIV/0!</v>
      </c>
      <c r="K344" s="36" t="e">
        <f t="shared" si="160"/>
        <v>#DIV/0!</v>
      </c>
      <c r="L344" s="357">
        <f>[3]Output!Q739</f>
        <v>0</v>
      </c>
      <c r="M344" s="357">
        <f>[3]Output!R739</f>
        <v>0</v>
      </c>
      <c r="O344" s="5">
        <f>[4]Output!B739</f>
        <v>0</v>
      </c>
      <c r="P344" s="5">
        <f>[4]Output!C739</f>
        <v>0</v>
      </c>
      <c r="Q344" s="8">
        <f>[4]Output!D739</f>
        <v>0</v>
      </c>
      <c r="R344" s="8">
        <f>[4]Output!E739</f>
        <v>0</v>
      </c>
      <c r="S344" s="22">
        <f t="shared" si="166"/>
        <v>0</v>
      </c>
      <c r="T344" s="22">
        <f t="shared" si="166"/>
        <v>0</v>
      </c>
      <c r="U344" s="250">
        <f t="shared" si="167"/>
        <v>0</v>
      </c>
      <c r="V344" s="36" t="e">
        <f t="shared" si="161"/>
        <v>#DIV/0!</v>
      </c>
      <c r="W344" s="36" t="e">
        <f t="shared" si="161"/>
        <v>#DIV/0!</v>
      </c>
      <c r="X344" s="357">
        <f>[4]Output!Q739</f>
        <v>0</v>
      </c>
      <c r="Y344" s="357">
        <f>[4]Output!L739</f>
        <v>0</v>
      </c>
      <c r="AA344" s="33">
        <v>14</v>
      </c>
      <c r="AC344" s="5">
        <f>[2]Output!B739</f>
        <v>0</v>
      </c>
      <c r="AD344" s="5">
        <f>[2]Output!C739</f>
        <v>0</v>
      </c>
      <c r="AE344" s="8">
        <f>[2]Output!D739</f>
        <v>0</v>
      </c>
      <c r="AF344" s="8">
        <f>[2]Output!E739</f>
        <v>0</v>
      </c>
      <c r="AG344" s="22">
        <f t="shared" si="168"/>
        <v>0</v>
      </c>
      <c r="AH344" s="22">
        <f t="shared" si="168"/>
        <v>0</v>
      </c>
      <c r="AI344" s="250">
        <f t="shared" si="169"/>
        <v>0</v>
      </c>
      <c r="AJ344" s="36" t="e">
        <f t="shared" si="162"/>
        <v>#DIV/0!</v>
      </c>
      <c r="AK344" s="36" t="e">
        <f t="shared" si="162"/>
        <v>#DIV/0!</v>
      </c>
      <c r="AL344" s="357">
        <f>[2]Output!Q739</f>
        <v>0</v>
      </c>
      <c r="AM344" s="357">
        <f>[2]Output!R739</f>
        <v>0</v>
      </c>
      <c r="AO344" s="5">
        <f>[5]Output!B739</f>
        <v>0</v>
      </c>
      <c r="AP344" s="5">
        <f>[5]Output!C739</f>
        <v>0</v>
      </c>
      <c r="AQ344" s="8">
        <f>[5]Output!D739</f>
        <v>0</v>
      </c>
      <c r="AR344" s="8">
        <f>[5]Output!E739</f>
        <v>0</v>
      </c>
      <c r="AS344" s="22">
        <f t="shared" si="170"/>
        <v>0</v>
      </c>
      <c r="AT344" s="22">
        <f t="shared" si="170"/>
        <v>0</v>
      </c>
      <c r="AU344" s="250">
        <f t="shared" si="171"/>
        <v>0</v>
      </c>
      <c r="AV344" s="36" t="e">
        <f t="shared" si="163"/>
        <v>#DIV/0!</v>
      </c>
      <c r="AW344" s="36" t="e">
        <f t="shared" si="163"/>
        <v>#DIV/0!</v>
      </c>
      <c r="AX344" s="357">
        <f>[5]Output!Q739</f>
        <v>0</v>
      </c>
      <c r="AY344" s="357">
        <f>[5]Output!R739</f>
        <v>0</v>
      </c>
      <c r="BE344" s="22"/>
      <c r="BF344" s="22"/>
      <c r="BG344" s="250"/>
      <c r="BH344" s="36"/>
      <c r="BI344" s="36"/>
    </row>
    <row r="345" spans="1:63" x14ac:dyDescent="0.25">
      <c r="A345" s="33">
        <v>15</v>
      </c>
      <c r="C345" s="5">
        <f>[3]Output!B740</f>
        <v>0</v>
      </c>
      <c r="D345" s="5">
        <f>[3]Output!C740</f>
        <v>0</v>
      </c>
      <c r="E345" s="8">
        <f>[3]Output!D740</f>
        <v>0</v>
      </c>
      <c r="F345" s="8">
        <f>[3]Output!E740</f>
        <v>0</v>
      </c>
      <c r="G345" s="22">
        <f t="shared" si="164"/>
        <v>0</v>
      </c>
      <c r="H345" s="22">
        <f t="shared" si="164"/>
        <v>0</v>
      </c>
      <c r="I345" s="250">
        <f t="shared" si="165"/>
        <v>0</v>
      </c>
      <c r="J345" s="36" t="e">
        <f t="shared" si="160"/>
        <v>#DIV/0!</v>
      </c>
      <c r="K345" s="36" t="e">
        <f t="shared" si="160"/>
        <v>#DIV/0!</v>
      </c>
      <c r="L345" s="357">
        <f>[3]Output!Q740</f>
        <v>0</v>
      </c>
      <c r="M345" s="357">
        <f>[3]Output!R740</f>
        <v>0</v>
      </c>
      <c r="O345" s="5">
        <f>[4]Output!B740</f>
        <v>0</v>
      </c>
      <c r="P345" s="5">
        <f>[4]Output!C740</f>
        <v>0</v>
      </c>
      <c r="Q345" s="8">
        <f>[4]Output!D740</f>
        <v>0</v>
      </c>
      <c r="R345" s="8">
        <f>[4]Output!E740</f>
        <v>0</v>
      </c>
      <c r="S345" s="22">
        <f t="shared" si="166"/>
        <v>0</v>
      </c>
      <c r="T345" s="22">
        <f t="shared" si="166"/>
        <v>0</v>
      </c>
      <c r="U345" s="250">
        <f t="shared" si="167"/>
        <v>0</v>
      </c>
      <c r="V345" s="36" t="e">
        <f t="shared" si="161"/>
        <v>#DIV/0!</v>
      </c>
      <c r="W345" s="36" t="e">
        <f t="shared" si="161"/>
        <v>#DIV/0!</v>
      </c>
      <c r="X345" s="357">
        <f>[4]Output!Q740</f>
        <v>0</v>
      </c>
      <c r="Y345" s="357">
        <f>[4]Output!L740</f>
        <v>0</v>
      </c>
      <c r="AA345" s="33">
        <v>15</v>
      </c>
      <c r="AC345" s="5">
        <f>[2]Output!B740</f>
        <v>0</v>
      </c>
      <c r="AD345" s="5">
        <f>[2]Output!C740</f>
        <v>0</v>
      </c>
      <c r="AE345" s="8">
        <f>[2]Output!D740</f>
        <v>0</v>
      </c>
      <c r="AF345" s="8">
        <f>[2]Output!E740</f>
        <v>0</v>
      </c>
      <c r="AG345" s="22">
        <f t="shared" si="168"/>
        <v>0</v>
      </c>
      <c r="AH345" s="22">
        <f t="shared" si="168"/>
        <v>0</v>
      </c>
      <c r="AI345" s="250">
        <f t="shared" si="169"/>
        <v>0</v>
      </c>
      <c r="AJ345" s="36" t="e">
        <f t="shared" si="162"/>
        <v>#DIV/0!</v>
      </c>
      <c r="AK345" s="36" t="e">
        <f t="shared" si="162"/>
        <v>#DIV/0!</v>
      </c>
      <c r="AL345" s="357">
        <f>[2]Output!Q740</f>
        <v>0</v>
      </c>
      <c r="AM345" s="357">
        <f>[2]Output!R740</f>
        <v>0</v>
      </c>
      <c r="AO345" s="5">
        <f>[5]Output!B740</f>
        <v>0</v>
      </c>
      <c r="AP345" s="5">
        <f>[5]Output!C740</f>
        <v>0</v>
      </c>
      <c r="AQ345" s="8">
        <f>[5]Output!D740</f>
        <v>0</v>
      </c>
      <c r="AR345" s="8">
        <f>[5]Output!E740</f>
        <v>0</v>
      </c>
      <c r="AS345" s="22">
        <f t="shared" si="170"/>
        <v>0</v>
      </c>
      <c r="AT345" s="22">
        <f t="shared" si="170"/>
        <v>0</v>
      </c>
      <c r="AU345" s="250">
        <f t="shared" si="171"/>
        <v>0</v>
      </c>
      <c r="AV345" s="36" t="e">
        <f t="shared" si="163"/>
        <v>#DIV/0!</v>
      </c>
      <c r="AW345" s="36" t="e">
        <f t="shared" si="163"/>
        <v>#DIV/0!</v>
      </c>
      <c r="AX345" s="357">
        <f>[5]Output!Q740</f>
        <v>0</v>
      </c>
      <c r="AY345" s="357">
        <f>[5]Output!R740</f>
        <v>0</v>
      </c>
      <c r="BE345" s="22"/>
      <c r="BF345" s="22"/>
      <c r="BG345" s="250"/>
      <c r="BH345" s="36"/>
      <c r="BI345" s="36"/>
    </row>
    <row r="346" spans="1:63" x14ac:dyDescent="0.25">
      <c r="A346" s="33">
        <v>16</v>
      </c>
      <c r="C346" s="5">
        <f>[3]Output!B741</f>
        <v>0</v>
      </c>
      <c r="D346" s="5">
        <f>[3]Output!C741</f>
        <v>0</v>
      </c>
      <c r="E346" s="8">
        <f>[3]Output!D741</f>
        <v>0</v>
      </c>
      <c r="F346" s="8">
        <f>[3]Output!E741</f>
        <v>0</v>
      </c>
      <c r="G346" s="22">
        <f t="shared" si="164"/>
        <v>0</v>
      </c>
      <c r="H346" s="22">
        <f t="shared" si="164"/>
        <v>0</v>
      </c>
      <c r="I346" s="250">
        <f t="shared" si="165"/>
        <v>0</v>
      </c>
      <c r="J346" s="36" t="e">
        <f t="shared" si="160"/>
        <v>#DIV/0!</v>
      </c>
      <c r="K346" s="36" t="e">
        <f t="shared" si="160"/>
        <v>#DIV/0!</v>
      </c>
      <c r="L346" s="357">
        <f>[3]Output!Q741</f>
        <v>0</v>
      </c>
      <c r="M346" s="357">
        <f>[3]Output!R741</f>
        <v>0</v>
      </c>
      <c r="O346" s="5">
        <f>[4]Output!B741</f>
        <v>0</v>
      </c>
      <c r="P346" s="5">
        <f>[4]Output!C741</f>
        <v>0</v>
      </c>
      <c r="Q346" s="8">
        <f>[4]Output!D741</f>
        <v>0</v>
      </c>
      <c r="R346" s="8">
        <f>[4]Output!E741</f>
        <v>0</v>
      </c>
      <c r="S346" s="22">
        <f t="shared" si="166"/>
        <v>0</v>
      </c>
      <c r="T346" s="22">
        <f t="shared" si="166"/>
        <v>0</v>
      </c>
      <c r="U346" s="250">
        <f t="shared" si="167"/>
        <v>0</v>
      </c>
      <c r="V346" s="36" t="e">
        <f t="shared" si="161"/>
        <v>#DIV/0!</v>
      </c>
      <c r="W346" s="36" t="e">
        <f t="shared" si="161"/>
        <v>#DIV/0!</v>
      </c>
      <c r="X346" s="357">
        <f>[4]Output!Q741</f>
        <v>0</v>
      </c>
      <c r="Y346" s="357">
        <f>[4]Output!L741</f>
        <v>0</v>
      </c>
      <c r="AA346" s="33">
        <v>16</v>
      </c>
      <c r="AC346" s="5">
        <f>[2]Output!B741</f>
        <v>0</v>
      </c>
      <c r="AD346" s="5">
        <f>[2]Output!C741</f>
        <v>0</v>
      </c>
      <c r="AE346" s="8">
        <f>[2]Output!D741</f>
        <v>0</v>
      </c>
      <c r="AF346" s="8">
        <f>[2]Output!E741</f>
        <v>0</v>
      </c>
      <c r="AG346" s="22">
        <f t="shared" si="168"/>
        <v>0</v>
      </c>
      <c r="AH346" s="22">
        <f t="shared" si="168"/>
        <v>0</v>
      </c>
      <c r="AI346" s="250">
        <f t="shared" si="169"/>
        <v>0</v>
      </c>
      <c r="AJ346" s="36" t="e">
        <f t="shared" si="162"/>
        <v>#DIV/0!</v>
      </c>
      <c r="AK346" s="36" t="e">
        <f t="shared" si="162"/>
        <v>#DIV/0!</v>
      </c>
      <c r="AL346" s="357">
        <f>[2]Output!Q741</f>
        <v>0</v>
      </c>
      <c r="AM346" s="357">
        <f>[2]Output!R741</f>
        <v>0</v>
      </c>
      <c r="AO346" s="5">
        <f>[5]Output!B741</f>
        <v>0</v>
      </c>
      <c r="AP346" s="5">
        <f>[5]Output!C741</f>
        <v>0</v>
      </c>
      <c r="AQ346" s="8">
        <f>[5]Output!D741</f>
        <v>0</v>
      </c>
      <c r="AR346" s="8">
        <f>[5]Output!E741</f>
        <v>0</v>
      </c>
      <c r="AS346" s="22">
        <f t="shared" si="170"/>
        <v>0</v>
      </c>
      <c r="AT346" s="22">
        <f t="shared" si="170"/>
        <v>0</v>
      </c>
      <c r="AU346" s="250">
        <f t="shared" si="171"/>
        <v>0</v>
      </c>
      <c r="AV346" s="36" t="e">
        <f t="shared" si="163"/>
        <v>#DIV/0!</v>
      </c>
      <c r="AW346" s="36" t="e">
        <f t="shared" si="163"/>
        <v>#DIV/0!</v>
      </c>
      <c r="AX346" s="357">
        <f>[5]Output!Q741</f>
        <v>0</v>
      </c>
      <c r="AY346" s="357">
        <f>[5]Output!R741</f>
        <v>0</v>
      </c>
      <c r="BE346" s="22"/>
      <c r="BF346" s="22"/>
      <c r="BG346" s="250"/>
      <c r="BH346" s="36"/>
      <c r="BI346" s="36"/>
    </row>
    <row r="347" spans="1:63" x14ac:dyDescent="0.25">
      <c r="A347" s="34">
        <v>17</v>
      </c>
      <c r="C347" s="19">
        <f>[3]Output!B742</f>
        <v>0</v>
      </c>
      <c r="D347" s="19">
        <f>[3]Output!C742</f>
        <v>0</v>
      </c>
      <c r="E347" s="20">
        <f>[3]Output!D742</f>
        <v>0</v>
      </c>
      <c r="F347" s="20">
        <f>[3]Output!E742</f>
        <v>0</v>
      </c>
      <c r="G347" s="23">
        <f t="shared" si="164"/>
        <v>0</v>
      </c>
      <c r="H347" s="23">
        <f t="shared" si="164"/>
        <v>0</v>
      </c>
      <c r="I347" s="251">
        <f t="shared" si="165"/>
        <v>0</v>
      </c>
      <c r="J347" s="37" t="e">
        <f t="shared" si="160"/>
        <v>#DIV/0!</v>
      </c>
      <c r="K347" s="37" t="e">
        <f t="shared" si="160"/>
        <v>#DIV/0!</v>
      </c>
      <c r="L347" s="361">
        <f>[3]Output!Q742</f>
        <v>0</v>
      </c>
      <c r="M347" s="361">
        <f>[3]Output!R742</f>
        <v>0</v>
      </c>
      <c r="O347" s="19">
        <f>[4]Output!B742</f>
        <v>0</v>
      </c>
      <c r="P347" s="19">
        <f>[4]Output!C742</f>
        <v>0</v>
      </c>
      <c r="Q347" s="20">
        <f>[4]Output!D742</f>
        <v>0</v>
      </c>
      <c r="R347" s="20">
        <f>[4]Output!E742</f>
        <v>0</v>
      </c>
      <c r="S347" s="23">
        <f t="shared" si="166"/>
        <v>0</v>
      </c>
      <c r="T347" s="23">
        <f t="shared" si="166"/>
        <v>0</v>
      </c>
      <c r="U347" s="251">
        <f t="shared" si="167"/>
        <v>0</v>
      </c>
      <c r="V347" s="37" t="e">
        <f t="shared" si="161"/>
        <v>#DIV/0!</v>
      </c>
      <c r="W347" s="37" t="e">
        <f t="shared" si="161"/>
        <v>#DIV/0!</v>
      </c>
      <c r="X347" s="361">
        <f>[4]Output!Q742</f>
        <v>0</v>
      </c>
      <c r="Y347" s="361">
        <f>[4]Output!L742</f>
        <v>0</v>
      </c>
      <c r="AA347" s="34">
        <v>17</v>
      </c>
      <c r="AC347" s="19">
        <f>[2]Output!B742</f>
        <v>0</v>
      </c>
      <c r="AD347" s="19">
        <f>[2]Output!C742</f>
        <v>0</v>
      </c>
      <c r="AE347" s="20">
        <f>[2]Output!D742</f>
        <v>0</v>
      </c>
      <c r="AF347" s="20">
        <f>[2]Output!E742</f>
        <v>0</v>
      </c>
      <c r="AG347" s="23">
        <f t="shared" si="168"/>
        <v>0</v>
      </c>
      <c r="AH347" s="23">
        <f t="shared" si="168"/>
        <v>0</v>
      </c>
      <c r="AI347" s="251">
        <f t="shared" si="169"/>
        <v>0</v>
      </c>
      <c r="AJ347" s="37" t="e">
        <f t="shared" si="162"/>
        <v>#DIV/0!</v>
      </c>
      <c r="AK347" s="37" t="e">
        <f t="shared" si="162"/>
        <v>#DIV/0!</v>
      </c>
      <c r="AL347" s="361">
        <f>[2]Output!Q742</f>
        <v>0</v>
      </c>
      <c r="AM347" s="361">
        <f>[2]Output!R742</f>
        <v>0</v>
      </c>
      <c r="AO347" s="19">
        <f>[5]Output!B742</f>
        <v>0</v>
      </c>
      <c r="AP347" s="19">
        <f>[5]Output!C742</f>
        <v>0</v>
      </c>
      <c r="AQ347" s="20">
        <f>[5]Output!D742</f>
        <v>0</v>
      </c>
      <c r="AR347" s="20">
        <f>[5]Output!E742</f>
        <v>0</v>
      </c>
      <c r="AS347" s="23">
        <f t="shared" si="170"/>
        <v>0</v>
      </c>
      <c r="AT347" s="23">
        <f t="shared" si="170"/>
        <v>0</v>
      </c>
      <c r="AU347" s="251">
        <f t="shared" si="171"/>
        <v>0</v>
      </c>
      <c r="AV347" s="37" t="e">
        <f t="shared" si="163"/>
        <v>#DIV/0!</v>
      </c>
      <c r="AW347" s="37" t="e">
        <f t="shared" si="163"/>
        <v>#DIV/0!</v>
      </c>
      <c r="AX347" s="361">
        <f>[5]Output!Q742</f>
        <v>0</v>
      </c>
      <c r="AY347" s="361">
        <f>[5]Output!R742</f>
        <v>0</v>
      </c>
      <c r="BA347" s="19"/>
      <c r="BB347" s="19"/>
      <c r="BC347" s="20"/>
      <c r="BD347" s="20"/>
      <c r="BE347" s="23"/>
      <c r="BF347" s="23"/>
      <c r="BG347" s="251"/>
      <c r="BH347" s="37"/>
      <c r="BI347" s="37"/>
      <c r="BJ347" s="21"/>
      <c r="BK347" s="21"/>
    </row>
    <row r="348" spans="1:63" x14ac:dyDescent="0.25">
      <c r="A348" s="34">
        <v>18</v>
      </c>
      <c r="C348" s="19">
        <f>[3]Output!B743</f>
        <v>0</v>
      </c>
      <c r="D348" s="19">
        <f>[3]Output!C743</f>
        <v>0</v>
      </c>
      <c r="E348" s="20">
        <f>[3]Output!D743</f>
        <v>0</v>
      </c>
      <c r="F348" s="20">
        <f>[3]Output!E743</f>
        <v>0</v>
      </c>
      <c r="G348" s="23">
        <f t="shared" si="164"/>
        <v>0</v>
      </c>
      <c r="H348" s="23">
        <f t="shared" si="164"/>
        <v>0</v>
      </c>
      <c r="I348" s="251">
        <f t="shared" si="165"/>
        <v>0</v>
      </c>
      <c r="J348" s="37" t="e">
        <f t="shared" si="160"/>
        <v>#DIV/0!</v>
      </c>
      <c r="K348" s="37" t="e">
        <f t="shared" si="160"/>
        <v>#DIV/0!</v>
      </c>
      <c r="L348" s="361">
        <f>[3]Output!Q743</f>
        <v>0</v>
      </c>
      <c r="M348" s="361">
        <f>[3]Output!R743</f>
        <v>0</v>
      </c>
      <c r="O348" s="19">
        <f>[4]Output!B743</f>
        <v>0</v>
      </c>
      <c r="P348" s="19">
        <f>[4]Output!C743</f>
        <v>0</v>
      </c>
      <c r="Q348" s="20">
        <f>[4]Output!D743</f>
        <v>0</v>
      </c>
      <c r="R348" s="20">
        <f>[4]Output!E743</f>
        <v>0</v>
      </c>
      <c r="S348" s="23">
        <f t="shared" si="166"/>
        <v>0</v>
      </c>
      <c r="T348" s="23">
        <f t="shared" si="166"/>
        <v>0</v>
      </c>
      <c r="U348" s="251">
        <f t="shared" si="167"/>
        <v>0</v>
      </c>
      <c r="V348" s="37" t="e">
        <f t="shared" si="161"/>
        <v>#DIV/0!</v>
      </c>
      <c r="W348" s="37" t="e">
        <f t="shared" si="161"/>
        <v>#DIV/0!</v>
      </c>
      <c r="X348" s="361">
        <f>[4]Output!Q743</f>
        <v>0</v>
      </c>
      <c r="Y348" s="361">
        <f>[4]Output!L743</f>
        <v>0</v>
      </c>
      <c r="AA348" s="34">
        <v>18</v>
      </c>
      <c r="AC348" s="19">
        <f>[2]Output!B743</f>
        <v>0</v>
      </c>
      <c r="AD348" s="19">
        <f>[2]Output!C743</f>
        <v>0</v>
      </c>
      <c r="AE348" s="20">
        <f>[2]Output!D743</f>
        <v>0</v>
      </c>
      <c r="AF348" s="20">
        <f>[2]Output!E743</f>
        <v>0</v>
      </c>
      <c r="AG348" s="23">
        <f t="shared" si="168"/>
        <v>0</v>
      </c>
      <c r="AH348" s="23">
        <f t="shared" si="168"/>
        <v>0</v>
      </c>
      <c r="AI348" s="251">
        <f t="shared" si="169"/>
        <v>0</v>
      </c>
      <c r="AJ348" s="37" t="e">
        <f t="shared" si="162"/>
        <v>#DIV/0!</v>
      </c>
      <c r="AK348" s="37" t="e">
        <f t="shared" si="162"/>
        <v>#DIV/0!</v>
      </c>
      <c r="AL348" s="361">
        <f>[2]Output!Q743</f>
        <v>0</v>
      </c>
      <c r="AM348" s="361">
        <f>[2]Output!R743</f>
        <v>0</v>
      </c>
      <c r="AO348" s="19">
        <f>[5]Output!B743</f>
        <v>0</v>
      </c>
      <c r="AP348" s="19">
        <f>[5]Output!C743</f>
        <v>0</v>
      </c>
      <c r="AQ348" s="20">
        <f>[5]Output!D743</f>
        <v>0</v>
      </c>
      <c r="AR348" s="20">
        <f>[5]Output!E743</f>
        <v>0</v>
      </c>
      <c r="AS348" s="23">
        <f t="shared" si="170"/>
        <v>0</v>
      </c>
      <c r="AT348" s="23">
        <f t="shared" si="170"/>
        <v>0</v>
      </c>
      <c r="AU348" s="251">
        <f t="shared" si="171"/>
        <v>0</v>
      </c>
      <c r="AV348" s="37" t="e">
        <f t="shared" si="163"/>
        <v>#DIV/0!</v>
      </c>
      <c r="AW348" s="37" t="e">
        <f t="shared" si="163"/>
        <v>#DIV/0!</v>
      </c>
      <c r="AX348" s="361">
        <f>[5]Output!Q743</f>
        <v>0</v>
      </c>
      <c r="AY348" s="361">
        <f>[5]Output!R743</f>
        <v>0</v>
      </c>
      <c r="BA348" s="19"/>
      <c r="BB348" s="19"/>
      <c r="BC348" s="20"/>
      <c r="BD348" s="20"/>
      <c r="BE348" s="23"/>
      <c r="BF348" s="23"/>
      <c r="BG348" s="251"/>
      <c r="BH348" s="37"/>
      <c r="BI348" s="37"/>
      <c r="BJ348" s="21"/>
      <c r="BK348" s="21"/>
    </row>
    <row r="349" spans="1:63" x14ac:dyDescent="0.25">
      <c r="A349" s="34">
        <v>19</v>
      </c>
      <c r="C349" s="19">
        <f>[3]Output!B744</f>
        <v>0</v>
      </c>
      <c r="D349" s="19">
        <f>[3]Output!C744</f>
        <v>0</v>
      </c>
      <c r="E349" s="20">
        <f>[3]Output!D744</f>
        <v>0</v>
      </c>
      <c r="F349" s="20">
        <f>[3]Output!E744</f>
        <v>0</v>
      </c>
      <c r="G349" s="23">
        <f t="shared" si="164"/>
        <v>0</v>
      </c>
      <c r="H349" s="23">
        <f t="shared" si="164"/>
        <v>0</v>
      </c>
      <c r="I349" s="251">
        <f t="shared" si="165"/>
        <v>0</v>
      </c>
      <c r="J349" s="37" t="e">
        <f t="shared" si="160"/>
        <v>#DIV/0!</v>
      </c>
      <c r="K349" s="37" t="e">
        <f t="shared" si="160"/>
        <v>#DIV/0!</v>
      </c>
      <c r="L349" s="361">
        <f>[3]Output!Q744</f>
        <v>0</v>
      </c>
      <c r="M349" s="361">
        <f>[3]Output!R744</f>
        <v>0</v>
      </c>
      <c r="O349" s="19">
        <f>[4]Output!B744</f>
        <v>0</v>
      </c>
      <c r="P349" s="19">
        <f>[4]Output!C744</f>
        <v>0</v>
      </c>
      <c r="Q349" s="20">
        <f>[4]Output!D744</f>
        <v>0</v>
      </c>
      <c r="R349" s="20">
        <f>[4]Output!E744</f>
        <v>0</v>
      </c>
      <c r="S349" s="23">
        <f t="shared" si="166"/>
        <v>0</v>
      </c>
      <c r="T349" s="23">
        <f t="shared" si="166"/>
        <v>0</v>
      </c>
      <c r="U349" s="251">
        <f t="shared" si="167"/>
        <v>0</v>
      </c>
      <c r="V349" s="37" t="e">
        <f t="shared" si="161"/>
        <v>#DIV/0!</v>
      </c>
      <c r="W349" s="37" t="e">
        <f t="shared" si="161"/>
        <v>#DIV/0!</v>
      </c>
      <c r="X349" s="361">
        <f>[4]Output!Q744</f>
        <v>0</v>
      </c>
      <c r="Y349" s="361">
        <f>[4]Output!L744</f>
        <v>0</v>
      </c>
      <c r="AA349" s="34">
        <v>19</v>
      </c>
      <c r="AC349" s="19">
        <f>[2]Output!B744</f>
        <v>0</v>
      </c>
      <c r="AD349" s="19">
        <f>[2]Output!C744</f>
        <v>0</v>
      </c>
      <c r="AE349" s="20">
        <f>[2]Output!D744</f>
        <v>0</v>
      </c>
      <c r="AF349" s="20">
        <f>[2]Output!E744</f>
        <v>0</v>
      </c>
      <c r="AG349" s="23">
        <f t="shared" si="168"/>
        <v>0</v>
      </c>
      <c r="AH349" s="23">
        <f t="shared" si="168"/>
        <v>0</v>
      </c>
      <c r="AI349" s="251">
        <f t="shared" si="169"/>
        <v>0</v>
      </c>
      <c r="AJ349" s="37" t="e">
        <f t="shared" si="162"/>
        <v>#DIV/0!</v>
      </c>
      <c r="AK349" s="37" t="e">
        <f t="shared" si="162"/>
        <v>#DIV/0!</v>
      </c>
      <c r="AL349" s="361">
        <f>[2]Output!Q744</f>
        <v>0</v>
      </c>
      <c r="AM349" s="361">
        <f>[2]Output!R744</f>
        <v>0</v>
      </c>
      <c r="AO349" s="19">
        <f>[5]Output!B744</f>
        <v>0</v>
      </c>
      <c r="AP349" s="19">
        <f>[5]Output!C744</f>
        <v>0</v>
      </c>
      <c r="AQ349" s="20">
        <f>[5]Output!D744</f>
        <v>0</v>
      </c>
      <c r="AR349" s="20">
        <f>[5]Output!E744</f>
        <v>0</v>
      </c>
      <c r="AS349" s="23">
        <f t="shared" si="170"/>
        <v>0</v>
      </c>
      <c r="AT349" s="23">
        <f t="shared" si="170"/>
        <v>0</v>
      </c>
      <c r="AU349" s="251">
        <f t="shared" si="171"/>
        <v>0</v>
      </c>
      <c r="AV349" s="37" t="e">
        <f t="shared" si="163"/>
        <v>#DIV/0!</v>
      </c>
      <c r="AW349" s="37" t="e">
        <f t="shared" si="163"/>
        <v>#DIV/0!</v>
      </c>
      <c r="AX349" s="361">
        <f>[5]Output!Q744</f>
        <v>0</v>
      </c>
      <c r="AY349" s="361">
        <f>[5]Output!R744</f>
        <v>0</v>
      </c>
      <c r="BA349" s="19"/>
      <c r="BB349" s="19"/>
      <c r="BC349" s="20"/>
      <c r="BD349" s="20"/>
      <c r="BE349" s="23"/>
      <c r="BF349" s="23"/>
      <c r="BG349" s="251"/>
      <c r="BH349" s="37"/>
      <c r="BI349" s="37"/>
      <c r="BJ349" s="21"/>
      <c r="BK349" s="21"/>
    </row>
    <row r="350" spans="1:63" x14ac:dyDescent="0.25">
      <c r="A350" s="33">
        <v>20</v>
      </c>
      <c r="C350" s="5">
        <f>[3]Output!B745</f>
        <v>0</v>
      </c>
      <c r="D350" s="5">
        <f>[3]Output!C745</f>
        <v>0</v>
      </c>
      <c r="E350" s="8">
        <f>[3]Output!D745</f>
        <v>0</v>
      </c>
      <c r="F350" s="8">
        <f>[3]Output!E745</f>
        <v>0</v>
      </c>
      <c r="G350" s="22">
        <f t="shared" si="164"/>
        <v>0</v>
      </c>
      <c r="H350" s="22">
        <f t="shared" si="164"/>
        <v>0</v>
      </c>
      <c r="I350" s="250">
        <f t="shared" si="165"/>
        <v>0</v>
      </c>
      <c r="J350" s="36" t="e">
        <f t="shared" si="160"/>
        <v>#DIV/0!</v>
      </c>
      <c r="K350" s="36" t="e">
        <f t="shared" si="160"/>
        <v>#DIV/0!</v>
      </c>
      <c r="L350" s="357">
        <f>[3]Output!Q745</f>
        <v>0</v>
      </c>
      <c r="M350" s="357">
        <f>[3]Output!R745</f>
        <v>0</v>
      </c>
      <c r="O350" s="5">
        <f>[4]Output!B745</f>
        <v>0</v>
      </c>
      <c r="P350" s="5">
        <f>[4]Output!C745</f>
        <v>0</v>
      </c>
      <c r="Q350" s="8">
        <f>[4]Output!D745</f>
        <v>0</v>
      </c>
      <c r="R350" s="8">
        <f>[4]Output!E745</f>
        <v>0</v>
      </c>
      <c r="S350" s="22">
        <f t="shared" si="166"/>
        <v>0</v>
      </c>
      <c r="T350" s="22">
        <f t="shared" si="166"/>
        <v>0</v>
      </c>
      <c r="U350" s="250">
        <f t="shared" si="167"/>
        <v>0</v>
      </c>
      <c r="V350" s="36" t="e">
        <f t="shared" si="161"/>
        <v>#DIV/0!</v>
      </c>
      <c r="W350" s="36" t="e">
        <f t="shared" si="161"/>
        <v>#DIV/0!</v>
      </c>
      <c r="X350" s="357">
        <f>[4]Output!Q745</f>
        <v>0</v>
      </c>
      <c r="Y350" s="357">
        <f>[4]Output!L745</f>
        <v>0</v>
      </c>
      <c r="AA350" s="33">
        <v>20</v>
      </c>
      <c r="AC350" s="5">
        <f>[2]Output!B745</f>
        <v>0</v>
      </c>
      <c r="AD350" s="5">
        <f>[2]Output!C745</f>
        <v>0</v>
      </c>
      <c r="AE350" s="8">
        <f>[2]Output!D745</f>
        <v>0</v>
      </c>
      <c r="AF350" s="8">
        <f>[2]Output!E745</f>
        <v>0</v>
      </c>
      <c r="AG350" s="22">
        <f t="shared" si="168"/>
        <v>0</v>
      </c>
      <c r="AH350" s="22">
        <f t="shared" si="168"/>
        <v>0</v>
      </c>
      <c r="AI350" s="250">
        <f t="shared" si="169"/>
        <v>0</v>
      </c>
      <c r="AJ350" s="36" t="e">
        <f t="shared" si="162"/>
        <v>#DIV/0!</v>
      </c>
      <c r="AK350" s="36" t="e">
        <f t="shared" si="162"/>
        <v>#DIV/0!</v>
      </c>
      <c r="AL350" s="357">
        <f>[2]Output!Q745</f>
        <v>0</v>
      </c>
      <c r="AM350" s="357">
        <f>[2]Output!R745</f>
        <v>0</v>
      </c>
      <c r="AO350" s="5">
        <f>[5]Output!B745</f>
        <v>0</v>
      </c>
      <c r="AP350" s="5">
        <f>[5]Output!C745</f>
        <v>0</v>
      </c>
      <c r="AQ350" s="8">
        <f>[5]Output!D745</f>
        <v>0</v>
      </c>
      <c r="AR350" s="8">
        <f>[5]Output!E745</f>
        <v>0</v>
      </c>
      <c r="AS350" s="22">
        <f t="shared" si="170"/>
        <v>0</v>
      </c>
      <c r="AT350" s="22">
        <f t="shared" si="170"/>
        <v>0</v>
      </c>
      <c r="AU350" s="250">
        <f t="shared" si="171"/>
        <v>0</v>
      </c>
      <c r="AV350" s="36" t="e">
        <f t="shared" si="163"/>
        <v>#DIV/0!</v>
      </c>
      <c r="AW350" s="36" t="e">
        <f t="shared" si="163"/>
        <v>#DIV/0!</v>
      </c>
      <c r="AX350" s="357">
        <f>[5]Output!Q745</f>
        <v>0</v>
      </c>
      <c r="AY350" s="357">
        <f>[5]Output!R745</f>
        <v>0</v>
      </c>
      <c r="BE350" s="22"/>
      <c r="BF350" s="22"/>
      <c r="BG350" s="250"/>
      <c r="BH350" s="36"/>
      <c r="BI350" s="36"/>
    </row>
    <row r="351" spans="1:63" x14ac:dyDescent="0.25">
      <c r="A351" s="33">
        <v>21</v>
      </c>
      <c r="C351" s="5">
        <f>[3]Output!B746</f>
        <v>0</v>
      </c>
      <c r="D351" s="5">
        <f>[3]Output!C746</f>
        <v>0</v>
      </c>
      <c r="E351" s="8">
        <f>[3]Output!D746</f>
        <v>0</v>
      </c>
      <c r="F351" s="8">
        <f>[3]Output!E746</f>
        <v>0</v>
      </c>
      <c r="G351" s="22">
        <f t="shared" si="164"/>
        <v>0</v>
      </c>
      <c r="H351" s="22">
        <f t="shared" si="164"/>
        <v>0</v>
      </c>
      <c r="I351" s="250">
        <f t="shared" si="165"/>
        <v>0</v>
      </c>
      <c r="J351" s="36" t="e">
        <f t="shared" si="160"/>
        <v>#DIV/0!</v>
      </c>
      <c r="K351" s="36" t="e">
        <f t="shared" si="160"/>
        <v>#DIV/0!</v>
      </c>
      <c r="L351" s="357">
        <f>[3]Output!Q746</f>
        <v>0</v>
      </c>
      <c r="M351" s="357">
        <f>[3]Output!R746</f>
        <v>0</v>
      </c>
      <c r="O351" s="5">
        <f>[4]Output!B746</f>
        <v>0</v>
      </c>
      <c r="P351" s="5">
        <f>[4]Output!C746</f>
        <v>0</v>
      </c>
      <c r="Q351" s="8">
        <f>[4]Output!D746</f>
        <v>0</v>
      </c>
      <c r="R351" s="8">
        <f>[4]Output!E746</f>
        <v>0</v>
      </c>
      <c r="S351" s="22">
        <f t="shared" si="166"/>
        <v>0</v>
      </c>
      <c r="T351" s="22">
        <f t="shared" si="166"/>
        <v>0</v>
      </c>
      <c r="U351" s="250">
        <f t="shared" si="167"/>
        <v>0</v>
      </c>
      <c r="V351" s="36" t="e">
        <f t="shared" si="161"/>
        <v>#DIV/0!</v>
      </c>
      <c r="W351" s="36" t="e">
        <f t="shared" si="161"/>
        <v>#DIV/0!</v>
      </c>
      <c r="X351" s="357">
        <f>[4]Output!Q746</f>
        <v>0</v>
      </c>
      <c r="Y351" s="357">
        <f>[4]Output!L746</f>
        <v>0</v>
      </c>
      <c r="AA351" s="33">
        <v>21</v>
      </c>
      <c r="AC351" s="5">
        <f>[2]Output!B746</f>
        <v>0</v>
      </c>
      <c r="AD351" s="5">
        <f>[2]Output!C746</f>
        <v>0</v>
      </c>
      <c r="AE351" s="8">
        <f>[2]Output!D746</f>
        <v>0</v>
      </c>
      <c r="AF351" s="8">
        <f>[2]Output!E746</f>
        <v>0</v>
      </c>
      <c r="AG351" s="22">
        <f t="shared" si="168"/>
        <v>0</v>
      </c>
      <c r="AH351" s="22">
        <f t="shared" si="168"/>
        <v>0</v>
      </c>
      <c r="AI351" s="250">
        <f t="shared" si="169"/>
        <v>0</v>
      </c>
      <c r="AJ351" s="36" t="e">
        <f t="shared" si="162"/>
        <v>#DIV/0!</v>
      </c>
      <c r="AK351" s="36" t="e">
        <f t="shared" si="162"/>
        <v>#DIV/0!</v>
      </c>
      <c r="AL351" s="357">
        <f>[2]Output!Q746</f>
        <v>0</v>
      </c>
      <c r="AM351" s="357">
        <f>[2]Output!R746</f>
        <v>0</v>
      </c>
      <c r="AO351" s="5">
        <f>[5]Output!B746</f>
        <v>0</v>
      </c>
      <c r="AP351" s="5">
        <f>[5]Output!C746</f>
        <v>0</v>
      </c>
      <c r="AQ351" s="8">
        <f>[5]Output!D746</f>
        <v>0</v>
      </c>
      <c r="AR351" s="8">
        <f>[5]Output!E746</f>
        <v>0</v>
      </c>
      <c r="AS351" s="22">
        <f t="shared" si="170"/>
        <v>0</v>
      </c>
      <c r="AT351" s="22">
        <f t="shared" si="170"/>
        <v>0</v>
      </c>
      <c r="AU351" s="250">
        <f t="shared" si="171"/>
        <v>0</v>
      </c>
      <c r="AV351" s="36" t="e">
        <f t="shared" si="163"/>
        <v>#DIV/0!</v>
      </c>
      <c r="AW351" s="36" t="e">
        <f t="shared" si="163"/>
        <v>#DIV/0!</v>
      </c>
      <c r="AX351" s="357">
        <f>[5]Output!Q746</f>
        <v>0</v>
      </c>
      <c r="AY351" s="357">
        <f>[5]Output!R746</f>
        <v>0</v>
      </c>
      <c r="BE351" s="22"/>
      <c r="BF351" s="22"/>
      <c r="BG351" s="250"/>
      <c r="BH351" s="36"/>
      <c r="BI351" s="36"/>
    </row>
    <row r="352" spans="1:63" x14ac:dyDescent="0.25">
      <c r="A352" s="33">
        <v>22</v>
      </c>
      <c r="C352" s="5">
        <f>[3]Output!B747</f>
        <v>0</v>
      </c>
      <c r="D352" s="5">
        <f>[3]Output!C747</f>
        <v>0</v>
      </c>
      <c r="E352" s="8">
        <f>[3]Output!D747</f>
        <v>0</v>
      </c>
      <c r="F352" s="8">
        <f>[3]Output!E747</f>
        <v>0</v>
      </c>
      <c r="G352" s="22">
        <f t="shared" si="164"/>
        <v>0</v>
      </c>
      <c r="H352" s="22">
        <f t="shared" si="164"/>
        <v>0</v>
      </c>
      <c r="I352" s="250">
        <f t="shared" si="165"/>
        <v>0</v>
      </c>
      <c r="J352" s="36" t="e">
        <f t="shared" si="160"/>
        <v>#DIV/0!</v>
      </c>
      <c r="K352" s="36" t="e">
        <f t="shared" si="160"/>
        <v>#DIV/0!</v>
      </c>
      <c r="L352" s="357">
        <f>[3]Output!Q747</f>
        <v>0</v>
      </c>
      <c r="M352" s="357">
        <f>[3]Output!R747</f>
        <v>0</v>
      </c>
      <c r="O352" s="5">
        <f>[4]Output!B747</f>
        <v>0</v>
      </c>
      <c r="P352" s="5">
        <f>[4]Output!C747</f>
        <v>0</v>
      </c>
      <c r="Q352" s="8">
        <f>[4]Output!D747</f>
        <v>0</v>
      </c>
      <c r="R352" s="8">
        <f>[4]Output!E747</f>
        <v>0</v>
      </c>
      <c r="S352" s="22">
        <f t="shared" si="166"/>
        <v>0</v>
      </c>
      <c r="T352" s="22">
        <f t="shared" si="166"/>
        <v>0</v>
      </c>
      <c r="U352" s="250">
        <f t="shared" si="167"/>
        <v>0</v>
      </c>
      <c r="V352" s="36" t="e">
        <f t="shared" si="161"/>
        <v>#DIV/0!</v>
      </c>
      <c r="W352" s="36" t="e">
        <f t="shared" si="161"/>
        <v>#DIV/0!</v>
      </c>
      <c r="X352" s="357">
        <f>[4]Output!Q747</f>
        <v>0</v>
      </c>
      <c r="Y352" s="357">
        <f>[4]Output!L747</f>
        <v>0</v>
      </c>
      <c r="AA352" s="33">
        <v>22</v>
      </c>
      <c r="AC352" s="5">
        <f>[2]Output!B747</f>
        <v>0</v>
      </c>
      <c r="AD352" s="5">
        <f>[2]Output!C747</f>
        <v>0</v>
      </c>
      <c r="AE352" s="8">
        <f>[2]Output!D747</f>
        <v>0</v>
      </c>
      <c r="AF352" s="8">
        <f>[2]Output!E747</f>
        <v>0</v>
      </c>
      <c r="AG352" s="22">
        <f t="shared" si="168"/>
        <v>0</v>
      </c>
      <c r="AH352" s="22">
        <f t="shared" si="168"/>
        <v>0</v>
      </c>
      <c r="AI352" s="250">
        <f t="shared" si="169"/>
        <v>0</v>
      </c>
      <c r="AJ352" s="36" t="e">
        <f t="shared" si="162"/>
        <v>#DIV/0!</v>
      </c>
      <c r="AK352" s="36" t="e">
        <f t="shared" si="162"/>
        <v>#DIV/0!</v>
      </c>
      <c r="AL352" s="357">
        <f>[2]Output!Q747</f>
        <v>0</v>
      </c>
      <c r="AM352" s="357">
        <f>[2]Output!R747</f>
        <v>0</v>
      </c>
      <c r="AO352" s="5">
        <f>[5]Output!B747</f>
        <v>0</v>
      </c>
      <c r="AP352" s="5">
        <f>[5]Output!C747</f>
        <v>0</v>
      </c>
      <c r="AQ352" s="8">
        <f>[5]Output!D747</f>
        <v>0</v>
      </c>
      <c r="AR352" s="8">
        <f>[5]Output!E747</f>
        <v>0</v>
      </c>
      <c r="AS352" s="22">
        <f t="shared" si="170"/>
        <v>0</v>
      </c>
      <c r="AT352" s="22">
        <f t="shared" si="170"/>
        <v>0</v>
      </c>
      <c r="AU352" s="250">
        <f t="shared" si="171"/>
        <v>0</v>
      </c>
      <c r="AV352" s="36" t="e">
        <f t="shared" si="163"/>
        <v>#DIV/0!</v>
      </c>
      <c r="AW352" s="36" t="e">
        <f t="shared" si="163"/>
        <v>#DIV/0!</v>
      </c>
      <c r="AX352" s="357">
        <f>[5]Output!Q747</f>
        <v>0</v>
      </c>
      <c r="AY352" s="357">
        <f>[5]Output!R747</f>
        <v>0</v>
      </c>
      <c r="BE352" s="22"/>
      <c r="BF352" s="22"/>
      <c r="BG352" s="250"/>
      <c r="BH352" s="36"/>
      <c r="BI352" s="36"/>
    </row>
    <row r="353" spans="1:63" x14ac:dyDescent="0.25">
      <c r="A353" s="33">
        <v>23</v>
      </c>
      <c r="C353" s="15">
        <f>[3]Output!B748</f>
        <v>0</v>
      </c>
      <c r="D353" s="15">
        <f>[3]Output!C748</f>
        <v>0</v>
      </c>
      <c r="E353" s="16">
        <f>[3]Output!D748</f>
        <v>0</v>
      </c>
      <c r="F353" s="16">
        <f>[3]Output!E748</f>
        <v>0</v>
      </c>
      <c r="G353" s="22">
        <f t="shared" si="164"/>
        <v>0</v>
      </c>
      <c r="H353" s="22">
        <f t="shared" si="164"/>
        <v>0</v>
      </c>
      <c r="I353" s="250">
        <f t="shared" si="165"/>
        <v>0</v>
      </c>
      <c r="J353" s="36" t="e">
        <f t="shared" si="160"/>
        <v>#DIV/0!</v>
      </c>
      <c r="K353" s="36" t="e">
        <f t="shared" si="160"/>
        <v>#DIV/0!</v>
      </c>
      <c r="L353" s="362">
        <f>[3]Output!Q748</f>
        <v>0</v>
      </c>
      <c r="M353" s="362">
        <f>[3]Output!R748</f>
        <v>0</v>
      </c>
      <c r="O353" s="15">
        <f>[4]Output!B748</f>
        <v>0</v>
      </c>
      <c r="P353" s="15">
        <f>[4]Output!C748</f>
        <v>0</v>
      </c>
      <c r="Q353" s="16">
        <f>[4]Output!D748</f>
        <v>0</v>
      </c>
      <c r="R353" s="16">
        <f>[4]Output!E748</f>
        <v>0</v>
      </c>
      <c r="S353" s="22">
        <f t="shared" si="166"/>
        <v>0</v>
      </c>
      <c r="T353" s="22">
        <f t="shared" si="166"/>
        <v>0</v>
      </c>
      <c r="U353" s="250">
        <f t="shared" si="167"/>
        <v>0</v>
      </c>
      <c r="V353" s="36" t="e">
        <f t="shared" si="161"/>
        <v>#DIV/0!</v>
      </c>
      <c r="W353" s="36" t="e">
        <f t="shared" si="161"/>
        <v>#DIV/0!</v>
      </c>
      <c r="X353" s="362">
        <f>[4]Output!Q748</f>
        <v>0</v>
      </c>
      <c r="Y353" s="362">
        <f>[4]Output!L748</f>
        <v>0</v>
      </c>
      <c r="AA353" s="33">
        <v>23</v>
      </c>
      <c r="AC353" s="15">
        <f>[2]Output!B748</f>
        <v>0</v>
      </c>
      <c r="AD353" s="15">
        <f>[2]Output!C748</f>
        <v>0</v>
      </c>
      <c r="AE353" s="16">
        <f>[2]Output!D748</f>
        <v>0</v>
      </c>
      <c r="AF353" s="16">
        <f>[2]Output!E748</f>
        <v>0</v>
      </c>
      <c r="AG353" s="22">
        <f t="shared" si="168"/>
        <v>0</v>
      </c>
      <c r="AH353" s="22">
        <f t="shared" si="168"/>
        <v>0</v>
      </c>
      <c r="AI353" s="250">
        <f t="shared" si="169"/>
        <v>0</v>
      </c>
      <c r="AJ353" s="36" t="e">
        <f t="shared" si="162"/>
        <v>#DIV/0!</v>
      </c>
      <c r="AK353" s="36" t="e">
        <f t="shared" si="162"/>
        <v>#DIV/0!</v>
      </c>
      <c r="AL353" s="362">
        <f>[2]Output!Q748</f>
        <v>0</v>
      </c>
      <c r="AM353" s="362">
        <f>[2]Output!R748</f>
        <v>0</v>
      </c>
      <c r="AO353" s="15">
        <f>[5]Output!B748</f>
        <v>0</v>
      </c>
      <c r="AP353" s="15">
        <f>[5]Output!C748</f>
        <v>0</v>
      </c>
      <c r="AQ353" s="16">
        <f>[5]Output!D748</f>
        <v>0</v>
      </c>
      <c r="AR353" s="16">
        <f>[5]Output!E748</f>
        <v>0</v>
      </c>
      <c r="AS353" s="22">
        <f t="shared" si="170"/>
        <v>0</v>
      </c>
      <c r="AT353" s="22">
        <f t="shared" si="170"/>
        <v>0</v>
      </c>
      <c r="AU353" s="250">
        <f t="shared" si="171"/>
        <v>0</v>
      </c>
      <c r="AV353" s="36" t="e">
        <f t="shared" si="163"/>
        <v>#DIV/0!</v>
      </c>
      <c r="AW353" s="36" t="e">
        <f t="shared" si="163"/>
        <v>#DIV/0!</v>
      </c>
      <c r="AX353" s="362">
        <f>[5]Output!Q748</f>
        <v>0</v>
      </c>
      <c r="AY353" s="362">
        <f>[5]Output!R748</f>
        <v>0</v>
      </c>
      <c r="BA353" s="15"/>
      <c r="BB353" s="15"/>
      <c r="BC353" s="16"/>
      <c r="BD353" s="16"/>
      <c r="BE353" s="22"/>
      <c r="BF353" s="22"/>
      <c r="BG353" s="250"/>
      <c r="BH353" s="36"/>
      <c r="BI353" s="36"/>
      <c r="BJ353" s="17"/>
      <c r="BK353" s="17"/>
    </row>
    <row r="354" spans="1:63" x14ac:dyDescent="0.25">
      <c r="A354" s="33">
        <v>24</v>
      </c>
      <c r="C354" s="7">
        <f>[3]Output!B749</f>
        <v>0</v>
      </c>
      <c r="D354" s="7">
        <f>[3]Output!C749</f>
        <v>0</v>
      </c>
      <c r="E354" s="9">
        <f>[3]Output!D749</f>
        <v>0</v>
      </c>
      <c r="F354" s="9">
        <f>[3]Output!E749</f>
        <v>0</v>
      </c>
      <c r="G354" s="24">
        <f t="shared" si="164"/>
        <v>0</v>
      </c>
      <c r="H354" s="24">
        <f t="shared" si="164"/>
        <v>0</v>
      </c>
      <c r="I354" s="252">
        <f t="shared" si="165"/>
        <v>0</v>
      </c>
      <c r="J354" s="38" t="e">
        <f t="shared" si="160"/>
        <v>#DIV/0!</v>
      </c>
      <c r="K354" s="38" t="e">
        <f t="shared" si="160"/>
        <v>#DIV/0!</v>
      </c>
      <c r="L354" s="360">
        <f>[3]Output!Q749</f>
        <v>0</v>
      </c>
      <c r="M354" s="360">
        <f>[3]Output!R749</f>
        <v>0</v>
      </c>
      <c r="O354" s="7">
        <f>[4]Output!B749</f>
        <v>0</v>
      </c>
      <c r="P354" s="7">
        <f>[4]Output!C749</f>
        <v>0</v>
      </c>
      <c r="Q354" s="9">
        <f>[4]Output!D749</f>
        <v>0</v>
      </c>
      <c r="R354" s="9">
        <f>[4]Output!E749</f>
        <v>0</v>
      </c>
      <c r="S354" s="24">
        <f t="shared" si="166"/>
        <v>0</v>
      </c>
      <c r="T354" s="24">
        <f t="shared" si="166"/>
        <v>0</v>
      </c>
      <c r="U354" s="252">
        <f t="shared" si="167"/>
        <v>0</v>
      </c>
      <c r="V354" s="38" t="e">
        <f t="shared" si="161"/>
        <v>#DIV/0!</v>
      </c>
      <c r="W354" s="38" t="e">
        <f t="shared" si="161"/>
        <v>#DIV/0!</v>
      </c>
      <c r="X354" s="360">
        <f>[4]Output!Q749</f>
        <v>0</v>
      </c>
      <c r="Y354" s="360">
        <f>[4]Output!L749</f>
        <v>0</v>
      </c>
      <c r="AA354" s="33">
        <v>24</v>
      </c>
      <c r="AC354" s="7">
        <f>[2]Output!B749</f>
        <v>0</v>
      </c>
      <c r="AD354" s="7">
        <f>[2]Output!C749</f>
        <v>0</v>
      </c>
      <c r="AE354" s="9">
        <f>[2]Output!D749</f>
        <v>0</v>
      </c>
      <c r="AF354" s="9">
        <f>[2]Output!E749</f>
        <v>0</v>
      </c>
      <c r="AG354" s="24">
        <f t="shared" si="168"/>
        <v>0</v>
      </c>
      <c r="AH354" s="24">
        <f t="shared" si="168"/>
        <v>0</v>
      </c>
      <c r="AI354" s="252">
        <f t="shared" si="169"/>
        <v>0</v>
      </c>
      <c r="AJ354" s="38" t="e">
        <f t="shared" si="162"/>
        <v>#DIV/0!</v>
      </c>
      <c r="AK354" s="38" t="e">
        <f t="shared" si="162"/>
        <v>#DIV/0!</v>
      </c>
      <c r="AL354" s="360">
        <f>[2]Output!Q749</f>
        <v>0</v>
      </c>
      <c r="AM354" s="360">
        <f>[2]Output!R749</f>
        <v>0</v>
      </c>
      <c r="AO354" s="7">
        <f>[5]Output!B749</f>
        <v>0</v>
      </c>
      <c r="AP354" s="7">
        <f>[5]Output!C749</f>
        <v>0</v>
      </c>
      <c r="AQ354" s="9">
        <f>[5]Output!D749</f>
        <v>0</v>
      </c>
      <c r="AR354" s="9">
        <f>[5]Output!E749</f>
        <v>0</v>
      </c>
      <c r="AS354" s="24">
        <f t="shared" si="170"/>
        <v>0</v>
      </c>
      <c r="AT354" s="24">
        <f t="shared" si="170"/>
        <v>0</v>
      </c>
      <c r="AU354" s="252">
        <f t="shared" si="171"/>
        <v>0</v>
      </c>
      <c r="AV354" s="38" t="e">
        <f t="shared" si="163"/>
        <v>#DIV/0!</v>
      </c>
      <c r="AW354" s="38" t="e">
        <f t="shared" si="163"/>
        <v>#DIV/0!</v>
      </c>
      <c r="AX354" s="360">
        <f>[5]Output!Q749</f>
        <v>0</v>
      </c>
      <c r="AY354" s="360">
        <f>[5]Output!R749</f>
        <v>0</v>
      </c>
      <c r="BA354" s="7"/>
      <c r="BB354" s="7"/>
      <c r="BC354" s="9"/>
      <c r="BD354" s="9"/>
      <c r="BE354" s="24"/>
      <c r="BF354" s="24"/>
      <c r="BG354" s="252"/>
      <c r="BH354" s="38"/>
      <c r="BI354" s="38"/>
      <c r="BJ354" s="13"/>
      <c r="BK354" s="13"/>
    </row>
    <row r="355" spans="1:63" x14ac:dyDescent="0.25">
      <c r="A355" s="347" t="s">
        <v>7</v>
      </c>
      <c r="C355" s="5">
        <f t="shared" ref="C355:I355" si="172">SUM(C331:C354)</f>
        <v>0</v>
      </c>
      <c r="D355" s="5">
        <f t="shared" si="172"/>
        <v>0</v>
      </c>
      <c r="E355" s="8">
        <f t="shared" si="172"/>
        <v>0</v>
      </c>
      <c r="F355" s="8">
        <f t="shared" si="172"/>
        <v>0</v>
      </c>
      <c r="G355" s="22">
        <f t="shared" si="172"/>
        <v>0</v>
      </c>
      <c r="H355" s="22">
        <f t="shared" si="172"/>
        <v>0</v>
      </c>
      <c r="I355" s="250">
        <f t="shared" si="172"/>
        <v>0</v>
      </c>
      <c r="J355" s="36" t="e">
        <f t="shared" si="160"/>
        <v>#DIV/0!</v>
      </c>
      <c r="K355" s="36" t="e">
        <f t="shared" si="160"/>
        <v>#DIV/0!</v>
      </c>
      <c r="O355" s="5">
        <f t="shared" ref="O355:U355" si="173">SUM(O331:O354)</f>
        <v>0</v>
      </c>
      <c r="P355" s="5">
        <f t="shared" si="173"/>
        <v>0</v>
      </c>
      <c r="Q355" s="8">
        <f t="shared" si="173"/>
        <v>0</v>
      </c>
      <c r="R355" s="8">
        <f t="shared" si="173"/>
        <v>0</v>
      </c>
      <c r="S355" s="22">
        <f t="shared" si="173"/>
        <v>0</v>
      </c>
      <c r="T355" s="22">
        <f t="shared" si="173"/>
        <v>0</v>
      </c>
      <c r="U355" s="250">
        <f t="shared" si="173"/>
        <v>0</v>
      </c>
      <c r="V355" s="36" t="e">
        <f t="shared" si="161"/>
        <v>#DIV/0!</v>
      </c>
      <c r="W355" s="36" t="e">
        <f t="shared" si="161"/>
        <v>#DIV/0!</v>
      </c>
      <c r="AA355" s="347" t="s">
        <v>7</v>
      </c>
      <c r="AC355" s="5">
        <f t="shared" ref="AC355:AI355" si="174">SUM(AC331:AC354)</f>
        <v>0</v>
      </c>
      <c r="AD355" s="5">
        <f t="shared" si="174"/>
        <v>0</v>
      </c>
      <c r="AE355" s="8">
        <f t="shared" si="174"/>
        <v>0</v>
      </c>
      <c r="AF355" s="8">
        <f t="shared" si="174"/>
        <v>0</v>
      </c>
      <c r="AG355" s="22">
        <f t="shared" si="174"/>
        <v>0</v>
      </c>
      <c r="AH355" s="22">
        <f t="shared" si="174"/>
        <v>0</v>
      </c>
      <c r="AI355" s="250">
        <f t="shared" si="174"/>
        <v>0</v>
      </c>
      <c r="AJ355" s="36" t="e">
        <f t="shared" si="162"/>
        <v>#DIV/0!</v>
      </c>
      <c r="AK355" s="36" t="e">
        <f t="shared" si="162"/>
        <v>#DIV/0!</v>
      </c>
      <c r="AO355" s="5">
        <f t="shared" ref="AO355:AU355" si="175">SUM(AO331:AO354)</f>
        <v>0</v>
      </c>
      <c r="AP355" s="5">
        <f t="shared" si="175"/>
        <v>0</v>
      </c>
      <c r="AQ355" s="8">
        <f t="shared" si="175"/>
        <v>0</v>
      </c>
      <c r="AR355" s="8">
        <f t="shared" si="175"/>
        <v>0</v>
      </c>
      <c r="AS355" s="22">
        <f t="shared" si="175"/>
        <v>0</v>
      </c>
      <c r="AT355" s="22">
        <f t="shared" si="175"/>
        <v>0</v>
      </c>
      <c r="AU355" s="250">
        <f t="shared" si="175"/>
        <v>0</v>
      </c>
      <c r="AV355" s="36" t="e">
        <f t="shared" si="163"/>
        <v>#DIV/0!</v>
      </c>
      <c r="AW355" s="36" t="e">
        <f t="shared" si="163"/>
        <v>#DIV/0!</v>
      </c>
      <c r="BE355" s="22"/>
      <c r="BF355" s="22"/>
      <c r="BG355" s="250"/>
      <c r="BH355" s="36"/>
      <c r="BI355" s="36"/>
    </row>
    <row r="356" spans="1:63" x14ac:dyDescent="0.25">
      <c r="C356" s="27"/>
      <c r="D356" s="27"/>
      <c r="E356" s="28"/>
      <c r="F356" s="28"/>
      <c r="G356" s="28"/>
      <c r="H356" s="28"/>
      <c r="I356" s="29"/>
      <c r="J356" s="29"/>
      <c r="K356" s="29"/>
      <c r="L356" s="354"/>
      <c r="M356" s="354"/>
      <c r="O356" s="27"/>
      <c r="P356" s="27"/>
      <c r="Q356" s="28"/>
      <c r="R356" s="28"/>
      <c r="S356" s="28"/>
      <c r="T356" s="28"/>
      <c r="U356" s="29"/>
      <c r="V356" s="29"/>
      <c r="W356" s="29"/>
      <c r="X356" s="354"/>
      <c r="Y356" s="354"/>
      <c r="AC356" s="27"/>
      <c r="AD356" s="27"/>
      <c r="AE356" s="28"/>
      <c r="AF356" s="28"/>
      <c r="AG356" s="28"/>
      <c r="AH356" s="28"/>
      <c r="AI356" s="29"/>
      <c r="AJ356" s="29"/>
      <c r="AK356" s="29"/>
      <c r="AL356" s="354"/>
      <c r="AM356" s="354"/>
      <c r="AO356" s="27"/>
      <c r="AP356" s="27"/>
      <c r="AQ356" s="28"/>
      <c r="AR356" s="28"/>
      <c r="AS356" s="28"/>
      <c r="AT356" s="28"/>
      <c r="AU356" s="29"/>
      <c r="AV356" s="29"/>
      <c r="AW356" s="29"/>
      <c r="AX356" s="354"/>
      <c r="AY356" s="354"/>
      <c r="BA356" s="27"/>
      <c r="BB356" s="27"/>
      <c r="BC356" s="28"/>
      <c r="BD356" s="28"/>
      <c r="BE356" s="28"/>
      <c r="BF356" s="28"/>
      <c r="BG356" s="29"/>
      <c r="BH356" s="29"/>
      <c r="BI356" s="29"/>
      <c r="BJ356" s="30"/>
      <c r="BK356" s="30"/>
    </row>
    <row r="357" spans="1:63" x14ac:dyDescent="0.25">
      <c r="C357" s="27"/>
      <c r="D357" s="27"/>
      <c r="E357" s="28"/>
      <c r="F357" s="28"/>
      <c r="G357" s="28"/>
      <c r="H357" s="28"/>
      <c r="I357" s="29"/>
      <c r="J357" s="29"/>
      <c r="K357" s="29"/>
      <c r="L357" s="354"/>
      <c r="M357" s="354"/>
      <c r="O357" s="27"/>
      <c r="P357" s="27"/>
      <c r="Q357" s="28"/>
      <c r="R357" s="28"/>
      <c r="S357" s="28"/>
      <c r="T357" s="28"/>
      <c r="U357" s="29"/>
      <c r="V357" s="29"/>
      <c r="W357" s="29"/>
      <c r="X357" s="354"/>
      <c r="Y357" s="354"/>
      <c r="AC357" s="27"/>
      <c r="AD357" s="27"/>
      <c r="AE357" s="28"/>
      <c r="AF357" s="28"/>
      <c r="AG357" s="28"/>
      <c r="AH357" s="28"/>
      <c r="AI357" s="29"/>
      <c r="AJ357" s="29"/>
      <c r="AK357" s="29"/>
      <c r="AL357" s="354"/>
      <c r="AM357" s="354"/>
      <c r="AO357" s="27"/>
      <c r="AP357" s="27"/>
      <c r="AQ357" s="28"/>
      <c r="AR357" s="28"/>
      <c r="AS357" s="28"/>
      <c r="AT357" s="28"/>
      <c r="AU357" s="29"/>
      <c r="AV357" s="29"/>
      <c r="AW357" s="29"/>
      <c r="AX357" s="354"/>
      <c r="AY357" s="354"/>
      <c r="BA357" s="27"/>
      <c r="BB357" s="27"/>
      <c r="BC357" s="28"/>
      <c r="BD357" s="28"/>
      <c r="BE357" s="28"/>
      <c r="BF357" s="28"/>
      <c r="BG357" s="29"/>
      <c r="BH357" s="29"/>
      <c r="BI357" s="29"/>
      <c r="BJ357" s="30"/>
      <c r="BK357" s="30"/>
    </row>
  </sheetData>
  <mergeCells count="620">
    <mergeCell ref="AS329:AU329"/>
    <mergeCell ref="AV329:AW329"/>
    <mergeCell ref="AC329:AD329"/>
    <mergeCell ref="AE329:AF329"/>
    <mergeCell ref="AG329:AI329"/>
    <mergeCell ref="AJ329:AK329"/>
    <mergeCell ref="AO329:AP329"/>
    <mergeCell ref="AQ329:AR329"/>
    <mergeCell ref="C329:D329"/>
    <mergeCell ref="E329:F329"/>
    <mergeCell ref="G329:I329"/>
    <mergeCell ref="J329:K329"/>
    <mergeCell ref="O329:P329"/>
    <mergeCell ref="Q329:R329"/>
    <mergeCell ref="S329:U329"/>
    <mergeCell ref="V329:W329"/>
    <mergeCell ref="AO328:AP328"/>
    <mergeCell ref="S328:U328"/>
    <mergeCell ref="V328:Y328"/>
    <mergeCell ref="AC328:AD328"/>
    <mergeCell ref="AE328:AF328"/>
    <mergeCell ref="AG328:AI328"/>
    <mergeCell ref="AJ328:AM328"/>
    <mergeCell ref="AO327:AW327"/>
    <mergeCell ref="AX327:AY327"/>
    <mergeCell ref="X327:Y327"/>
    <mergeCell ref="AC327:AK327"/>
    <mergeCell ref="AL327:AM327"/>
    <mergeCell ref="AQ328:AR328"/>
    <mergeCell ref="AS328:AU328"/>
    <mergeCell ref="AV328:AY328"/>
    <mergeCell ref="C328:D328"/>
    <mergeCell ref="E328:F328"/>
    <mergeCell ref="G328:I328"/>
    <mergeCell ref="J328:M328"/>
    <mergeCell ref="O328:P328"/>
    <mergeCell ref="Q328:R328"/>
    <mergeCell ref="C327:K327"/>
    <mergeCell ref="L327:M327"/>
    <mergeCell ref="O327:W327"/>
    <mergeCell ref="D326:M326"/>
    <mergeCell ref="P326:Y326"/>
    <mergeCell ref="AD326:AM326"/>
    <mergeCell ref="AP326:AY326"/>
    <mergeCell ref="AQ297:AR297"/>
    <mergeCell ref="AS297:AU297"/>
    <mergeCell ref="AV297:AW297"/>
    <mergeCell ref="V297:W297"/>
    <mergeCell ref="AC297:AD297"/>
    <mergeCell ref="AE297:AF297"/>
    <mergeCell ref="AG297:AI297"/>
    <mergeCell ref="AJ297:AK297"/>
    <mergeCell ref="AO297:AP297"/>
    <mergeCell ref="C297:D297"/>
    <mergeCell ref="E297:F297"/>
    <mergeCell ref="G297:I297"/>
    <mergeCell ref="J297:K297"/>
    <mergeCell ref="O297:P297"/>
    <mergeCell ref="Q297:R297"/>
    <mergeCell ref="S297:U297"/>
    <mergeCell ref="C295:K295"/>
    <mergeCell ref="L295:M295"/>
    <mergeCell ref="O295:W295"/>
    <mergeCell ref="X295:Y295"/>
    <mergeCell ref="AC295:AK295"/>
    <mergeCell ref="AL295:AM295"/>
    <mergeCell ref="AO295:AW295"/>
    <mergeCell ref="AX295:AY295"/>
    <mergeCell ref="J296:M296"/>
    <mergeCell ref="O296:P296"/>
    <mergeCell ref="AQ296:AR296"/>
    <mergeCell ref="AS296:AU296"/>
    <mergeCell ref="AV296:AY296"/>
    <mergeCell ref="AJ296:AM296"/>
    <mergeCell ref="AO296:AP296"/>
    <mergeCell ref="Q296:R296"/>
    <mergeCell ref="S296:U296"/>
    <mergeCell ref="V296:Y296"/>
    <mergeCell ref="AC296:AD296"/>
    <mergeCell ref="AE296:AF296"/>
    <mergeCell ref="AG296:AI296"/>
    <mergeCell ref="C296:D296"/>
    <mergeCell ref="E296:F296"/>
    <mergeCell ref="G296:I296"/>
    <mergeCell ref="AS265:AU265"/>
    <mergeCell ref="AV265:AW265"/>
    <mergeCell ref="AC265:AD265"/>
    <mergeCell ref="AE265:AF265"/>
    <mergeCell ref="AG265:AI265"/>
    <mergeCell ref="AJ265:AK265"/>
    <mergeCell ref="AO265:AP265"/>
    <mergeCell ref="AQ265:AR265"/>
    <mergeCell ref="D294:M294"/>
    <mergeCell ref="P294:Y294"/>
    <mergeCell ref="AD294:AM294"/>
    <mergeCell ref="AP294:AY294"/>
    <mergeCell ref="C265:D265"/>
    <mergeCell ref="E265:F265"/>
    <mergeCell ref="G265:I265"/>
    <mergeCell ref="J265:K265"/>
    <mergeCell ref="O265:P265"/>
    <mergeCell ref="Q265:R265"/>
    <mergeCell ref="S265:U265"/>
    <mergeCell ref="V265:W265"/>
    <mergeCell ref="AO264:AP264"/>
    <mergeCell ref="S264:U264"/>
    <mergeCell ref="V264:Y264"/>
    <mergeCell ref="AC264:AD264"/>
    <mergeCell ref="AE264:AF264"/>
    <mergeCell ref="AG264:AI264"/>
    <mergeCell ref="AJ264:AM264"/>
    <mergeCell ref="AO263:AW263"/>
    <mergeCell ref="AX263:AY263"/>
    <mergeCell ref="X263:Y263"/>
    <mergeCell ref="AC263:AK263"/>
    <mergeCell ref="AL263:AM263"/>
    <mergeCell ref="AQ264:AR264"/>
    <mergeCell ref="AS264:AU264"/>
    <mergeCell ref="AV264:AY264"/>
    <mergeCell ref="C264:D264"/>
    <mergeCell ref="E264:F264"/>
    <mergeCell ref="G264:I264"/>
    <mergeCell ref="J264:M264"/>
    <mergeCell ref="O264:P264"/>
    <mergeCell ref="Q264:R264"/>
    <mergeCell ref="C263:K263"/>
    <mergeCell ref="L263:M263"/>
    <mergeCell ref="O263:W263"/>
    <mergeCell ref="D262:M262"/>
    <mergeCell ref="P262:Y262"/>
    <mergeCell ref="AD262:AM262"/>
    <mergeCell ref="AP262:AY262"/>
    <mergeCell ref="AQ233:AR233"/>
    <mergeCell ref="AS233:AU233"/>
    <mergeCell ref="AV233:AW233"/>
    <mergeCell ref="V233:W233"/>
    <mergeCell ref="AC233:AD233"/>
    <mergeCell ref="AE233:AF233"/>
    <mergeCell ref="AG233:AI233"/>
    <mergeCell ref="AJ233:AK233"/>
    <mergeCell ref="AO233:AP233"/>
    <mergeCell ref="C233:D233"/>
    <mergeCell ref="E233:F233"/>
    <mergeCell ref="G233:I233"/>
    <mergeCell ref="J233:K233"/>
    <mergeCell ref="O233:P233"/>
    <mergeCell ref="Q233:R233"/>
    <mergeCell ref="S233:U233"/>
    <mergeCell ref="C231:K231"/>
    <mergeCell ref="L231:M231"/>
    <mergeCell ref="O231:W231"/>
    <mergeCell ref="X231:Y231"/>
    <mergeCell ref="AC231:AK231"/>
    <mergeCell ref="AL231:AM231"/>
    <mergeCell ref="AO231:AW231"/>
    <mergeCell ref="AX231:AY231"/>
    <mergeCell ref="J232:M232"/>
    <mergeCell ref="O232:P232"/>
    <mergeCell ref="AQ232:AR232"/>
    <mergeCell ref="AS232:AU232"/>
    <mergeCell ref="AV232:AY232"/>
    <mergeCell ref="AJ232:AM232"/>
    <mergeCell ref="AO232:AP232"/>
    <mergeCell ref="Q232:R232"/>
    <mergeCell ref="S232:U232"/>
    <mergeCell ref="V232:Y232"/>
    <mergeCell ref="AC232:AD232"/>
    <mergeCell ref="AE232:AF232"/>
    <mergeCell ref="AG232:AI232"/>
    <mergeCell ref="C232:D232"/>
    <mergeCell ref="E232:F232"/>
    <mergeCell ref="G232:I232"/>
    <mergeCell ref="AS201:AU201"/>
    <mergeCell ref="AV201:AW201"/>
    <mergeCell ref="AC201:AD201"/>
    <mergeCell ref="AE201:AF201"/>
    <mergeCell ref="AG201:AI201"/>
    <mergeCell ref="AJ201:AK201"/>
    <mergeCell ref="AO201:AP201"/>
    <mergeCell ref="AQ201:AR201"/>
    <mergeCell ref="D230:M230"/>
    <mergeCell ref="P230:Y230"/>
    <mergeCell ref="AD230:AM230"/>
    <mergeCell ref="AP230:AY230"/>
    <mergeCell ref="C201:D201"/>
    <mergeCell ref="E201:F201"/>
    <mergeCell ref="G201:I201"/>
    <mergeCell ref="J201:K201"/>
    <mergeCell ref="O201:P201"/>
    <mergeCell ref="Q201:R201"/>
    <mergeCell ref="S201:U201"/>
    <mergeCell ref="V201:W201"/>
    <mergeCell ref="AO200:AP200"/>
    <mergeCell ref="S200:U200"/>
    <mergeCell ref="V200:Y200"/>
    <mergeCell ref="AC200:AD200"/>
    <mergeCell ref="AE200:AF200"/>
    <mergeCell ref="AG200:AI200"/>
    <mergeCell ref="AJ200:AM200"/>
    <mergeCell ref="AO199:AW199"/>
    <mergeCell ref="AX199:AY199"/>
    <mergeCell ref="X199:Y199"/>
    <mergeCell ref="AC199:AK199"/>
    <mergeCell ref="AL199:AM199"/>
    <mergeCell ref="AQ200:AR200"/>
    <mergeCell ref="AS200:AU200"/>
    <mergeCell ref="AV200:AY200"/>
    <mergeCell ref="C200:D200"/>
    <mergeCell ref="E200:F200"/>
    <mergeCell ref="G200:I200"/>
    <mergeCell ref="J200:M200"/>
    <mergeCell ref="O200:P200"/>
    <mergeCell ref="Q200:R200"/>
    <mergeCell ref="C199:K199"/>
    <mergeCell ref="L199:M199"/>
    <mergeCell ref="O199:W199"/>
    <mergeCell ref="D198:M198"/>
    <mergeCell ref="P198:Y198"/>
    <mergeCell ref="AD198:AM198"/>
    <mergeCell ref="AP198:AY198"/>
    <mergeCell ref="AQ169:AR169"/>
    <mergeCell ref="AS169:AU169"/>
    <mergeCell ref="AV169:AW169"/>
    <mergeCell ref="V169:W169"/>
    <mergeCell ref="AC169:AD169"/>
    <mergeCell ref="AE169:AF169"/>
    <mergeCell ref="AG169:AI169"/>
    <mergeCell ref="AJ169:AK169"/>
    <mergeCell ref="AO169:AP169"/>
    <mergeCell ref="C169:D169"/>
    <mergeCell ref="E169:F169"/>
    <mergeCell ref="G169:I169"/>
    <mergeCell ref="J169:K169"/>
    <mergeCell ref="O169:P169"/>
    <mergeCell ref="Q169:R169"/>
    <mergeCell ref="S169:U169"/>
    <mergeCell ref="C167:K167"/>
    <mergeCell ref="L167:M167"/>
    <mergeCell ref="O167:W167"/>
    <mergeCell ref="X167:Y167"/>
    <mergeCell ref="AC167:AK167"/>
    <mergeCell ref="AL167:AM167"/>
    <mergeCell ref="AO167:AW167"/>
    <mergeCell ref="AX167:AY167"/>
    <mergeCell ref="J168:M168"/>
    <mergeCell ref="O168:P168"/>
    <mergeCell ref="AQ168:AR168"/>
    <mergeCell ref="AS168:AU168"/>
    <mergeCell ref="AV168:AY168"/>
    <mergeCell ref="AJ168:AM168"/>
    <mergeCell ref="AO168:AP168"/>
    <mergeCell ref="Q168:R168"/>
    <mergeCell ref="S168:U168"/>
    <mergeCell ref="V168:Y168"/>
    <mergeCell ref="AC168:AD168"/>
    <mergeCell ref="AE168:AF168"/>
    <mergeCell ref="AG168:AI168"/>
    <mergeCell ref="C168:D168"/>
    <mergeCell ref="E168:F168"/>
    <mergeCell ref="G168:I168"/>
    <mergeCell ref="AS137:AU137"/>
    <mergeCell ref="AV137:AW137"/>
    <mergeCell ref="AC137:AD137"/>
    <mergeCell ref="AE137:AF137"/>
    <mergeCell ref="AG137:AI137"/>
    <mergeCell ref="AJ137:AK137"/>
    <mergeCell ref="AO137:AP137"/>
    <mergeCell ref="AQ137:AR137"/>
    <mergeCell ref="D166:M166"/>
    <mergeCell ref="P166:Y166"/>
    <mergeCell ref="AD166:AM166"/>
    <mergeCell ref="AP166:AY166"/>
    <mergeCell ref="C137:D137"/>
    <mergeCell ref="E137:F137"/>
    <mergeCell ref="G137:I137"/>
    <mergeCell ref="J137:K137"/>
    <mergeCell ref="O137:P137"/>
    <mergeCell ref="Q137:R137"/>
    <mergeCell ref="S137:U137"/>
    <mergeCell ref="V137:W137"/>
    <mergeCell ref="AO136:AP136"/>
    <mergeCell ref="S136:U136"/>
    <mergeCell ref="V136:Y136"/>
    <mergeCell ref="AC136:AD136"/>
    <mergeCell ref="AE136:AF136"/>
    <mergeCell ref="AG136:AI136"/>
    <mergeCell ref="AJ136:AM136"/>
    <mergeCell ref="AO135:AW135"/>
    <mergeCell ref="AX135:AY135"/>
    <mergeCell ref="X135:Y135"/>
    <mergeCell ref="AC135:AK135"/>
    <mergeCell ref="AL135:AM135"/>
    <mergeCell ref="AQ136:AR136"/>
    <mergeCell ref="AS136:AU136"/>
    <mergeCell ref="AV136:AY136"/>
    <mergeCell ref="C136:D136"/>
    <mergeCell ref="E136:F136"/>
    <mergeCell ref="G136:I136"/>
    <mergeCell ref="J136:M136"/>
    <mergeCell ref="O136:P136"/>
    <mergeCell ref="Q136:R136"/>
    <mergeCell ref="C135:K135"/>
    <mergeCell ref="L135:M135"/>
    <mergeCell ref="O135:W135"/>
    <mergeCell ref="D134:M134"/>
    <mergeCell ref="P134:Y134"/>
    <mergeCell ref="AD134:AM134"/>
    <mergeCell ref="AP134:AY134"/>
    <mergeCell ref="AQ105:AR105"/>
    <mergeCell ref="AS105:AU105"/>
    <mergeCell ref="AV105:AW105"/>
    <mergeCell ref="V105:W105"/>
    <mergeCell ref="AC105:AD105"/>
    <mergeCell ref="AE105:AF105"/>
    <mergeCell ref="AG105:AI105"/>
    <mergeCell ref="AJ105:AK105"/>
    <mergeCell ref="AO105:AP105"/>
    <mergeCell ref="C105:D105"/>
    <mergeCell ref="E105:F105"/>
    <mergeCell ref="G105:I105"/>
    <mergeCell ref="J105:K105"/>
    <mergeCell ref="O105:P105"/>
    <mergeCell ref="Q105:R105"/>
    <mergeCell ref="S105:U105"/>
    <mergeCell ref="C103:K103"/>
    <mergeCell ref="L103:M103"/>
    <mergeCell ref="O103:W103"/>
    <mergeCell ref="X103:Y103"/>
    <mergeCell ref="AC103:AK103"/>
    <mergeCell ref="AL103:AM103"/>
    <mergeCell ref="AO103:AW103"/>
    <mergeCell ref="AX103:AY103"/>
    <mergeCell ref="J104:M104"/>
    <mergeCell ref="O104:P104"/>
    <mergeCell ref="AQ104:AR104"/>
    <mergeCell ref="AS104:AU104"/>
    <mergeCell ref="AV104:AY104"/>
    <mergeCell ref="AJ104:AM104"/>
    <mergeCell ref="AO104:AP104"/>
    <mergeCell ref="Q104:R104"/>
    <mergeCell ref="S104:U104"/>
    <mergeCell ref="V104:Y104"/>
    <mergeCell ref="AC104:AD104"/>
    <mergeCell ref="AE104:AF104"/>
    <mergeCell ref="AG104:AI104"/>
    <mergeCell ref="C104:D104"/>
    <mergeCell ref="E104:F104"/>
    <mergeCell ref="G104:I104"/>
    <mergeCell ref="AS73:AU73"/>
    <mergeCell ref="AV73:AW73"/>
    <mergeCell ref="AC73:AD73"/>
    <mergeCell ref="AE73:AF73"/>
    <mergeCell ref="AG73:AI73"/>
    <mergeCell ref="AJ73:AK73"/>
    <mergeCell ref="AO73:AP73"/>
    <mergeCell ref="AQ73:AR73"/>
    <mergeCell ref="D102:M102"/>
    <mergeCell ref="P102:Y102"/>
    <mergeCell ref="AD102:AM102"/>
    <mergeCell ref="AP102:AY102"/>
    <mergeCell ref="C73:D73"/>
    <mergeCell ref="E73:F73"/>
    <mergeCell ref="G73:I73"/>
    <mergeCell ref="J73:K73"/>
    <mergeCell ref="O73:P73"/>
    <mergeCell ref="Q73:R73"/>
    <mergeCell ref="S73:U73"/>
    <mergeCell ref="V73:W73"/>
    <mergeCell ref="AO72:AP72"/>
    <mergeCell ref="S72:U72"/>
    <mergeCell ref="V72:Y72"/>
    <mergeCell ref="AC72:AD72"/>
    <mergeCell ref="AE72:AF72"/>
    <mergeCell ref="AG72:AI72"/>
    <mergeCell ref="AJ72:AM72"/>
    <mergeCell ref="AO71:AW71"/>
    <mergeCell ref="AX71:AY71"/>
    <mergeCell ref="X71:Y71"/>
    <mergeCell ref="AC71:AK71"/>
    <mergeCell ref="AL71:AM71"/>
    <mergeCell ref="AQ72:AR72"/>
    <mergeCell ref="AS72:AU72"/>
    <mergeCell ref="AV72:AY72"/>
    <mergeCell ref="C72:D72"/>
    <mergeCell ref="E72:F72"/>
    <mergeCell ref="G72:I72"/>
    <mergeCell ref="J72:M72"/>
    <mergeCell ref="O72:P72"/>
    <mergeCell ref="Q72:R72"/>
    <mergeCell ref="C71:K71"/>
    <mergeCell ref="L71:M71"/>
    <mergeCell ref="O71:W71"/>
    <mergeCell ref="D70:M70"/>
    <mergeCell ref="P70:Y70"/>
    <mergeCell ref="AD70:AM70"/>
    <mergeCell ref="AP70:AY70"/>
    <mergeCell ref="AQ41:AR41"/>
    <mergeCell ref="AS41:AU41"/>
    <mergeCell ref="AV41:AW41"/>
    <mergeCell ref="V41:W41"/>
    <mergeCell ref="AC41:AD41"/>
    <mergeCell ref="AE41:AF41"/>
    <mergeCell ref="AG41:AI41"/>
    <mergeCell ref="AJ41:AK41"/>
    <mergeCell ref="AO41:AP41"/>
    <mergeCell ref="C41:D41"/>
    <mergeCell ref="E41:F41"/>
    <mergeCell ref="G41:I41"/>
    <mergeCell ref="J41:K41"/>
    <mergeCell ref="O41:P41"/>
    <mergeCell ref="Q41:R41"/>
    <mergeCell ref="S41:U41"/>
    <mergeCell ref="C39:K39"/>
    <mergeCell ref="L39:M39"/>
    <mergeCell ref="O39:W39"/>
    <mergeCell ref="X39:Y39"/>
    <mergeCell ref="AC39:AK39"/>
    <mergeCell ref="AL39:AM39"/>
    <mergeCell ref="AO39:AW39"/>
    <mergeCell ref="AX39:AY39"/>
    <mergeCell ref="J40:M40"/>
    <mergeCell ref="O40:P40"/>
    <mergeCell ref="AQ40:AR40"/>
    <mergeCell ref="AS40:AU40"/>
    <mergeCell ref="AV40:AY40"/>
    <mergeCell ref="AJ40:AM40"/>
    <mergeCell ref="AO40:AP40"/>
    <mergeCell ref="Q40:R40"/>
    <mergeCell ref="S40:U40"/>
    <mergeCell ref="V40:Y40"/>
    <mergeCell ref="AC40:AD40"/>
    <mergeCell ref="AE40:AF40"/>
    <mergeCell ref="AG40:AI40"/>
    <mergeCell ref="C40:D40"/>
    <mergeCell ref="E40:F40"/>
    <mergeCell ref="G40:I40"/>
    <mergeCell ref="D38:M38"/>
    <mergeCell ref="P38:Y38"/>
    <mergeCell ref="AD38:AM38"/>
    <mergeCell ref="AP38:AY38"/>
    <mergeCell ref="C9:D9"/>
    <mergeCell ref="E9:F9"/>
    <mergeCell ref="G9:I9"/>
    <mergeCell ref="J9:K9"/>
    <mergeCell ref="O9:P9"/>
    <mergeCell ref="Q9:R9"/>
    <mergeCell ref="S9:U9"/>
    <mergeCell ref="V9:W9"/>
    <mergeCell ref="AQ8:AR8"/>
    <mergeCell ref="AS8:AU8"/>
    <mergeCell ref="AV8:AY8"/>
    <mergeCell ref="AO8:AP8"/>
    <mergeCell ref="S8:U8"/>
    <mergeCell ref="V8:Y8"/>
    <mergeCell ref="AC8:AD8"/>
    <mergeCell ref="AS9:AU9"/>
    <mergeCell ref="AV9:AW9"/>
    <mergeCell ref="AC9:AD9"/>
    <mergeCell ref="AE9:AF9"/>
    <mergeCell ref="AG9:AI9"/>
    <mergeCell ref="AJ9:AK9"/>
    <mergeCell ref="AO9:AP9"/>
    <mergeCell ref="AQ9:AR9"/>
    <mergeCell ref="C7:K7"/>
    <mergeCell ref="L7:M7"/>
    <mergeCell ref="O7:W7"/>
    <mergeCell ref="X7:Y7"/>
    <mergeCell ref="AC7:AK7"/>
    <mergeCell ref="AL7:AM7"/>
    <mergeCell ref="AE8:AF8"/>
    <mergeCell ref="AG8:AI8"/>
    <mergeCell ref="AJ8:AM8"/>
    <mergeCell ref="AO7:AW7"/>
    <mergeCell ref="AX7:AY7"/>
    <mergeCell ref="C8:D8"/>
    <mergeCell ref="E8:F8"/>
    <mergeCell ref="G8:I8"/>
    <mergeCell ref="D6:M6"/>
    <mergeCell ref="C1:M1"/>
    <mergeCell ref="O1:Y1"/>
    <mergeCell ref="AC1:AM1"/>
    <mergeCell ref="AO1:AY1"/>
    <mergeCell ref="C3:M3"/>
    <mergeCell ref="O3:Y3"/>
    <mergeCell ref="AC3:AM3"/>
    <mergeCell ref="AO3:AY3"/>
    <mergeCell ref="C4:M4"/>
    <mergeCell ref="O4:Y4"/>
    <mergeCell ref="AC4:AM4"/>
    <mergeCell ref="AO4:AY4"/>
    <mergeCell ref="P6:Y6"/>
    <mergeCell ref="AD6:AM6"/>
    <mergeCell ref="AP6:AY6"/>
    <mergeCell ref="J8:M8"/>
    <mergeCell ref="O8:P8"/>
    <mergeCell ref="Q8:R8"/>
    <mergeCell ref="BA1:BK1"/>
    <mergeCell ref="BA3:BK3"/>
    <mergeCell ref="BA4:BK4"/>
    <mergeCell ref="BB6:BK6"/>
    <mergeCell ref="BA7:BI7"/>
    <mergeCell ref="BJ7:BK7"/>
    <mergeCell ref="BA8:BB8"/>
    <mergeCell ref="BC8:BD8"/>
    <mergeCell ref="BE8:BG8"/>
    <mergeCell ref="BH8:BK8"/>
    <mergeCell ref="BA9:BB9"/>
    <mergeCell ref="BC9:BD9"/>
    <mergeCell ref="BE9:BG9"/>
    <mergeCell ref="BH9:BI9"/>
    <mergeCell ref="BB38:BK38"/>
    <mergeCell ref="BA39:BI39"/>
    <mergeCell ref="BJ39:BK39"/>
    <mergeCell ref="BA40:BB40"/>
    <mergeCell ref="BC40:BD40"/>
    <mergeCell ref="BE40:BG40"/>
    <mergeCell ref="BH40:BK40"/>
    <mergeCell ref="BA41:BB41"/>
    <mergeCell ref="BC41:BD41"/>
    <mergeCell ref="BE41:BG41"/>
    <mergeCell ref="BH41:BI41"/>
    <mergeCell ref="BB70:BK70"/>
    <mergeCell ref="BA71:BI71"/>
    <mergeCell ref="BJ71:BK71"/>
    <mergeCell ref="BA72:BB72"/>
    <mergeCell ref="BC72:BD72"/>
    <mergeCell ref="BE72:BG72"/>
    <mergeCell ref="BH72:BK72"/>
    <mergeCell ref="BA73:BB73"/>
    <mergeCell ref="BC73:BD73"/>
    <mergeCell ref="BE73:BG73"/>
    <mergeCell ref="BH73:BI73"/>
    <mergeCell ref="BB102:BK102"/>
    <mergeCell ref="BA103:BI103"/>
    <mergeCell ref="BJ103:BK103"/>
    <mergeCell ref="BA104:BB104"/>
    <mergeCell ref="BC104:BD104"/>
    <mergeCell ref="BE104:BG104"/>
    <mergeCell ref="BH104:BK104"/>
    <mergeCell ref="BA105:BB105"/>
    <mergeCell ref="BC105:BD105"/>
    <mergeCell ref="BE105:BG105"/>
    <mergeCell ref="BH105:BI105"/>
    <mergeCell ref="BB134:BK134"/>
    <mergeCell ref="BA135:BI135"/>
    <mergeCell ref="BJ135:BK135"/>
    <mergeCell ref="BA136:BB136"/>
    <mergeCell ref="BC136:BD136"/>
    <mergeCell ref="BE136:BG136"/>
    <mergeCell ref="BH136:BK136"/>
    <mergeCell ref="BA137:BB137"/>
    <mergeCell ref="BC137:BD137"/>
    <mergeCell ref="BE137:BG137"/>
    <mergeCell ref="BH137:BI137"/>
    <mergeCell ref="BB166:BK166"/>
    <mergeCell ref="BA167:BI167"/>
    <mergeCell ref="BJ167:BK167"/>
    <mergeCell ref="BA168:BB168"/>
    <mergeCell ref="BC168:BD168"/>
    <mergeCell ref="BE168:BG168"/>
    <mergeCell ref="BH168:BK168"/>
    <mergeCell ref="BA169:BB169"/>
    <mergeCell ref="BC169:BD169"/>
    <mergeCell ref="BE169:BG169"/>
    <mergeCell ref="BH169:BI169"/>
    <mergeCell ref="BB198:BK198"/>
    <mergeCell ref="BA199:BI199"/>
    <mergeCell ref="BJ199:BK199"/>
    <mergeCell ref="BA200:BB200"/>
    <mergeCell ref="BC200:BD200"/>
    <mergeCell ref="BE200:BG200"/>
    <mergeCell ref="BH200:BK200"/>
    <mergeCell ref="BA201:BB201"/>
    <mergeCell ref="BC201:BD201"/>
    <mergeCell ref="BE201:BG201"/>
    <mergeCell ref="BH201:BI201"/>
    <mergeCell ref="BB230:BK230"/>
    <mergeCell ref="BA231:BI231"/>
    <mergeCell ref="BJ231:BK231"/>
    <mergeCell ref="BA232:BB232"/>
    <mergeCell ref="BC232:BD232"/>
    <mergeCell ref="BE232:BG232"/>
    <mergeCell ref="BH232:BK232"/>
    <mergeCell ref="BA233:BB233"/>
    <mergeCell ref="BC233:BD233"/>
    <mergeCell ref="BE233:BG233"/>
    <mergeCell ref="BH233:BI233"/>
    <mergeCell ref="BB262:BK262"/>
    <mergeCell ref="BA263:BI263"/>
    <mergeCell ref="BJ263:BK263"/>
    <mergeCell ref="BA264:BB264"/>
    <mergeCell ref="BC264:BD264"/>
    <mergeCell ref="BE264:BG264"/>
    <mergeCell ref="BH264:BK264"/>
    <mergeCell ref="BA265:BB265"/>
    <mergeCell ref="BC265:BD265"/>
    <mergeCell ref="BE265:BG265"/>
    <mergeCell ref="BH265:BI265"/>
    <mergeCell ref="BB294:BK294"/>
    <mergeCell ref="BA295:BI295"/>
    <mergeCell ref="BJ295:BK295"/>
    <mergeCell ref="BA296:BB296"/>
    <mergeCell ref="BC296:BD296"/>
    <mergeCell ref="BE296:BG296"/>
    <mergeCell ref="BH296:BK296"/>
    <mergeCell ref="BA329:BB329"/>
    <mergeCell ref="BC329:BD329"/>
    <mergeCell ref="BE329:BG329"/>
    <mergeCell ref="BH329:BI329"/>
    <mergeCell ref="BA297:BB297"/>
    <mergeCell ref="BC297:BD297"/>
    <mergeCell ref="BE297:BG297"/>
    <mergeCell ref="BH297:BI297"/>
    <mergeCell ref="BB326:BK326"/>
    <mergeCell ref="BA327:BI327"/>
    <mergeCell ref="BJ327:BK327"/>
    <mergeCell ref="BA328:BB328"/>
    <mergeCell ref="BC328:BD328"/>
    <mergeCell ref="BE328:BG328"/>
    <mergeCell ref="BH328:BK328"/>
  </mergeCells>
  <conditionalFormatting sqref="AX107:AY129">
    <cfRule type="cellIs" dxfId="86" priority="1" operator="greaterThan">
      <formula>0.4999</formula>
    </cfRule>
    <cfRule type="cellIs" dxfId="85" priority="2" operator="between">
      <formula>0.2999</formula>
      <formula>0.5</formula>
    </cfRule>
    <cfRule type="cellIs" dxfId="84" priority="3" operator="lessThan">
      <formula>0.3</formula>
    </cfRule>
  </conditionalFormatting>
  <conditionalFormatting sqref="AL11:AM34">
    <cfRule type="cellIs" dxfId="83" priority="85" operator="greaterThan">
      <formula>0.4999</formula>
    </cfRule>
    <cfRule type="cellIs" dxfId="82" priority="86" operator="between">
      <formula>0.2999</formula>
      <formula>0.5</formula>
    </cfRule>
    <cfRule type="cellIs" dxfId="81" priority="87" operator="lessThan">
      <formula>0.3</formula>
    </cfRule>
  </conditionalFormatting>
  <conditionalFormatting sqref="AL43:AM66">
    <cfRule type="cellIs" dxfId="80" priority="82" operator="greaterThan">
      <formula>0.4999</formula>
    </cfRule>
    <cfRule type="cellIs" dxfId="79" priority="83" operator="between">
      <formula>0.2999</formula>
      <formula>0.5</formula>
    </cfRule>
    <cfRule type="cellIs" dxfId="78" priority="84" operator="lessThan">
      <formula>0.3</formula>
    </cfRule>
  </conditionalFormatting>
  <conditionalFormatting sqref="AL75:AM98">
    <cfRule type="cellIs" dxfId="77" priority="79" operator="greaterThan">
      <formula>0.4999</formula>
    </cfRule>
    <cfRule type="cellIs" dxfId="76" priority="80" operator="between">
      <formula>0.2999</formula>
      <formula>0.5</formula>
    </cfRule>
    <cfRule type="cellIs" dxfId="75" priority="81" operator="lessThan">
      <formula>0.3</formula>
    </cfRule>
  </conditionalFormatting>
  <conditionalFormatting sqref="AL107:AM130">
    <cfRule type="cellIs" dxfId="74" priority="76" operator="greaterThan">
      <formula>0.4999</formula>
    </cfRule>
    <cfRule type="cellIs" dxfId="73" priority="77" operator="between">
      <formula>0.2999</formula>
      <formula>0.5</formula>
    </cfRule>
    <cfRule type="cellIs" dxfId="72" priority="78" operator="lessThan">
      <formula>0.3</formula>
    </cfRule>
  </conditionalFormatting>
  <conditionalFormatting sqref="AX130:AY130">
    <cfRule type="cellIs" dxfId="71" priority="73" operator="greaterThan">
      <formula>0.4999</formula>
    </cfRule>
    <cfRule type="cellIs" dxfId="70" priority="74" operator="between">
      <formula>0.2999</formula>
      <formula>0.5</formula>
    </cfRule>
    <cfRule type="cellIs" dxfId="69" priority="75" operator="lessThan">
      <formula>0.3</formula>
    </cfRule>
  </conditionalFormatting>
  <conditionalFormatting sqref="X107:Y130">
    <cfRule type="cellIs" dxfId="68" priority="70" operator="greaterThan">
      <formula>0.4999</formula>
    </cfRule>
    <cfRule type="cellIs" dxfId="67" priority="71" operator="between">
      <formula>0.2999</formula>
      <formula>0.5</formula>
    </cfRule>
    <cfRule type="cellIs" dxfId="66" priority="72" operator="lessThan">
      <formula>0.3</formula>
    </cfRule>
  </conditionalFormatting>
  <conditionalFormatting sqref="X139:Y162">
    <cfRule type="cellIs" dxfId="65" priority="67" operator="greaterThan">
      <formula>0.4999</formula>
    </cfRule>
    <cfRule type="cellIs" dxfId="64" priority="68" operator="between">
      <formula>0.2999</formula>
      <formula>0.5</formula>
    </cfRule>
    <cfRule type="cellIs" dxfId="63" priority="69" operator="lessThan">
      <formula>0.3</formula>
    </cfRule>
  </conditionalFormatting>
  <conditionalFormatting sqref="AL139:AM162">
    <cfRule type="cellIs" dxfId="62" priority="64" operator="greaterThan">
      <formula>0.4999</formula>
    </cfRule>
    <cfRule type="cellIs" dxfId="61" priority="65" operator="between">
      <formula>0.2999</formula>
      <formula>0.5</formula>
    </cfRule>
    <cfRule type="cellIs" dxfId="60" priority="66" operator="lessThan">
      <formula>0.3</formula>
    </cfRule>
  </conditionalFormatting>
  <conditionalFormatting sqref="AX139:AY162">
    <cfRule type="cellIs" dxfId="59" priority="61" operator="greaterThan">
      <formula>0.4999</formula>
    </cfRule>
    <cfRule type="cellIs" dxfId="58" priority="62" operator="between">
      <formula>0.2999</formula>
      <formula>0.5</formula>
    </cfRule>
    <cfRule type="cellIs" dxfId="57" priority="63" operator="lessThan">
      <formula>0.3</formula>
    </cfRule>
  </conditionalFormatting>
  <conditionalFormatting sqref="AX171:AY194">
    <cfRule type="cellIs" dxfId="56" priority="58" operator="greaterThan">
      <formula>0.4999</formula>
    </cfRule>
    <cfRule type="cellIs" dxfId="55" priority="59" operator="between">
      <formula>0.2999</formula>
      <formula>0.5</formula>
    </cfRule>
    <cfRule type="cellIs" dxfId="54" priority="60" operator="lessThan">
      <formula>0.3</formula>
    </cfRule>
  </conditionalFormatting>
  <conditionalFormatting sqref="AL171:AM194">
    <cfRule type="cellIs" dxfId="53" priority="55" operator="greaterThan">
      <formula>0.4999</formula>
    </cfRule>
    <cfRule type="cellIs" dxfId="52" priority="56" operator="between">
      <formula>0.2999</formula>
      <formula>0.5</formula>
    </cfRule>
    <cfRule type="cellIs" dxfId="51" priority="57" operator="lessThan">
      <formula>0.3</formula>
    </cfRule>
  </conditionalFormatting>
  <conditionalFormatting sqref="X171:Y194">
    <cfRule type="cellIs" dxfId="50" priority="52" operator="greaterThan">
      <formula>0.4999</formula>
    </cfRule>
    <cfRule type="cellIs" dxfId="49" priority="53" operator="between">
      <formula>0.2999</formula>
      <formula>0.5</formula>
    </cfRule>
    <cfRule type="cellIs" dxfId="48" priority="54" operator="lessThan">
      <formula>0.3</formula>
    </cfRule>
  </conditionalFormatting>
  <conditionalFormatting sqref="X203:Y226">
    <cfRule type="cellIs" dxfId="47" priority="49" operator="greaterThan">
      <formula>0.4999</formula>
    </cfRule>
    <cfRule type="cellIs" dxfId="46" priority="50" operator="between">
      <formula>0.2999</formula>
      <formula>0.5</formula>
    </cfRule>
    <cfRule type="cellIs" dxfId="45" priority="51" operator="lessThan">
      <formula>0.3</formula>
    </cfRule>
  </conditionalFormatting>
  <conditionalFormatting sqref="AL203:AM226">
    <cfRule type="cellIs" dxfId="44" priority="46" operator="greaterThan">
      <formula>0.4999</formula>
    </cfRule>
    <cfRule type="cellIs" dxfId="43" priority="47" operator="between">
      <formula>0.2999</formula>
      <formula>0.5</formula>
    </cfRule>
    <cfRule type="cellIs" dxfId="42" priority="48" operator="lessThan">
      <formula>0.3</formula>
    </cfRule>
  </conditionalFormatting>
  <conditionalFormatting sqref="AX203:AY226">
    <cfRule type="cellIs" dxfId="41" priority="43" operator="greaterThan">
      <formula>0.4999</formula>
    </cfRule>
    <cfRule type="cellIs" dxfId="40" priority="44" operator="between">
      <formula>0.2999</formula>
      <formula>0.5</formula>
    </cfRule>
    <cfRule type="cellIs" dxfId="39" priority="45" operator="lessThan">
      <formula>0.3</formula>
    </cfRule>
  </conditionalFormatting>
  <conditionalFormatting sqref="L203:M226">
    <cfRule type="cellIs" dxfId="38" priority="40" operator="greaterThan">
      <formula>0.4999</formula>
    </cfRule>
    <cfRule type="cellIs" dxfId="37" priority="41" operator="between">
      <formula>0.2999</formula>
      <formula>0.5</formula>
    </cfRule>
    <cfRule type="cellIs" dxfId="36" priority="42" operator="lessThan">
      <formula>0.3</formula>
    </cfRule>
  </conditionalFormatting>
  <conditionalFormatting sqref="L171:M194">
    <cfRule type="cellIs" dxfId="35" priority="37" operator="greaterThan">
      <formula>0.4999</formula>
    </cfRule>
    <cfRule type="cellIs" dxfId="34" priority="38" operator="between">
      <formula>0.2999</formula>
      <formula>0.5</formula>
    </cfRule>
    <cfRule type="cellIs" dxfId="33" priority="39" operator="lessThan">
      <formula>0.3</formula>
    </cfRule>
  </conditionalFormatting>
  <conditionalFormatting sqref="L139:M162">
    <cfRule type="cellIs" dxfId="32" priority="34" operator="greaterThan">
      <formula>0.4999</formula>
    </cfRule>
    <cfRule type="cellIs" dxfId="31" priority="35" operator="between">
      <formula>0.2999</formula>
      <formula>0.5</formula>
    </cfRule>
    <cfRule type="cellIs" dxfId="30" priority="36" operator="lessThan">
      <formula>0.3</formula>
    </cfRule>
  </conditionalFormatting>
  <conditionalFormatting sqref="L107:M130">
    <cfRule type="cellIs" dxfId="29" priority="31" operator="greaterThan">
      <formula>0.4999</formula>
    </cfRule>
    <cfRule type="cellIs" dxfId="28" priority="32" operator="between">
      <formula>0.2999</formula>
      <formula>0.5</formula>
    </cfRule>
    <cfRule type="cellIs" dxfId="27" priority="33" operator="lessThan">
      <formula>0.3</formula>
    </cfRule>
  </conditionalFormatting>
  <conditionalFormatting sqref="L75:M98">
    <cfRule type="cellIs" dxfId="26" priority="28" operator="greaterThan">
      <formula>0.4999</formula>
    </cfRule>
    <cfRule type="cellIs" dxfId="25" priority="29" operator="between">
      <formula>0.2999</formula>
      <formula>0.5</formula>
    </cfRule>
    <cfRule type="cellIs" dxfId="24" priority="30" operator="lessThan">
      <formula>0.3</formula>
    </cfRule>
  </conditionalFormatting>
  <conditionalFormatting sqref="L43:M66">
    <cfRule type="cellIs" dxfId="23" priority="25" operator="greaterThan">
      <formula>0.4999</formula>
    </cfRule>
    <cfRule type="cellIs" dxfId="22" priority="26" operator="between">
      <formula>0.2999</formula>
      <formula>0.5</formula>
    </cfRule>
    <cfRule type="cellIs" dxfId="21" priority="27" operator="lessThan">
      <formula>0.3</formula>
    </cfRule>
  </conditionalFormatting>
  <conditionalFormatting sqref="X75:Y98">
    <cfRule type="cellIs" dxfId="20" priority="22" operator="greaterThan">
      <formula>0.4999</formula>
    </cfRule>
    <cfRule type="cellIs" dxfId="19" priority="23" operator="between">
      <formula>0.2999</formula>
      <formula>0.5</formula>
    </cfRule>
    <cfRule type="cellIs" dxfId="18" priority="24" operator="lessThan">
      <formula>0.3</formula>
    </cfRule>
  </conditionalFormatting>
  <conditionalFormatting sqref="X43:Y66">
    <cfRule type="cellIs" dxfId="17" priority="19" operator="greaterThan">
      <formula>0.4999</formula>
    </cfRule>
    <cfRule type="cellIs" dxfId="16" priority="20" operator="between">
      <formula>0.2999</formula>
      <formula>0.5</formula>
    </cfRule>
    <cfRule type="cellIs" dxfId="15" priority="21" operator="lessThan">
      <formula>0.3</formula>
    </cfRule>
  </conditionalFormatting>
  <conditionalFormatting sqref="X11:Y34">
    <cfRule type="cellIs" dxfId="14" priority="16" operator="greaterThan">
      <formula>0.4999</formula>
    </cfRule>
    <cfRule type="cellIs" dxfId="13" priority="17" operator="between">
      <formula>0.2999</formula>
      <formula>0.5</formula>
    </cfRule>
    <cfRule type="cellIs" dxfId="12" priority="18" operator="lessThan">
      <formula>0.3</formula>
    </cfRule>
  </conditionalFormatting>
  <conditionalFormatting sqref="L11:M34">
    <cfRule type="cellIs" dxfId="11" priority="13" operator="greaterThan">
      <formula>0.4999</formula>
    </cfRule>
    <cfRule type="cellIs" dxfId="10" priority="14" operator="between">
      <formula>0.2999</formula>
      <formula>0.5</formula>
    </cfRule>
    <cfRule type="cellIs" dxfId="9" priority="15" operator="lessThan">
      <formula>0.3</formula>
    </cfRule>
  </conditionalFormatting>
  <conditionalFormatting sqref="AX11:AY34">
    <cfRule type="cellIs" dxfId="8" priority="10" operator="greaterThan">
      <formula>0.4999</formula>
    </cfRule>
    <cfRule type="cellIs" dxfId="7" priority="11" operator="between">
      <formula>0.2999</formula>
      <formula>0.5</formula>
    </cfRule>
    <cfRule type="cellIs" dxfId="6" priority="12" operator="lessThan">
      <formula>0.3</formula>
    </cfRule>
  </conditionalFormatting>
  <conditionalFormatting sqref="AX43:AY66">
    <cfRule type="cellIs" dxfId="5" priority="7" operator="greaterThan">
      <formula>0.4999</formula>
    </cfRule>
    <cfRule type="cellIs" dxfId="4" priority="8" operator="between">
      <formula>0.2999</formula>
      <formula>0.5</formula>
    </cfRule>
    <cfRule type="cellIs" dxfId="3" priority="9" operator="lessThan">
      <formula>0.3</formula>
    </cfRule>
  </conditionalFormatting>
  <conditionalFormatting sqref="AX75:AY97">
    <cfRule type="cellIs" dxfId="2" priority="4" operator="greaterThan">
      <formula>0.4999</formula>
    </cfRule>
    <cfRule type="cellIs" dxfId="1" priority="5" operator="between">
      <formula>0.2999</formula>
      <formula>0.5</formula>
    </cfRule>
    <cfRule type="cellIs" dxfId="0" priority="6" operator="lessThan">
      <formula>0.3</formula>
    </cfRule>
  </conditionalFormatting>
  <pageMargins left="0.7" right="0.7" top="0.75" bottom="0.75" header="0.3" footer="0.3"/>
  <pageSetup paperSize="3" scale="20" orientation="landscape" r:id="rId1"/>
  <headerFooter>
    <oddHeader>&amp;C&amp;A</oddHeader>
    <oddFooter>&amp;L&amp;D&amp;C&amp;Z&amp;F</oddFooter>
  </headerFooter>
  <rowBreaks count="1" manualBreakCount="1">
    <brk id="132" max="51" man="1"/>
  </rowBreaks>
  <colBreaks count="1" manualBreakCount="1">
    <brk id="26" max="2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  <pageSetUpPr fitToPage="1"/>
  </sheetPr>
  <dimension ref="A1:AG57"/>
  <sheetViews>
    <sheetView view="pageBreakPreview" zoomScale="85" zoomScaleNormal="100" zoomScaleSheetLayoutView="85" workbookViewId="0">
      <selection activeCell="I34" sqref="B1:I34"/>
    </sheetView>
  </sheetViews>
  <sheetFormatPr defaultRowHeight="15" x14ac:dyDescent="0.25"/>
  <cols>
    <col min="1" max="1" width="48" style="254" bestFit="1" customWidth="1"/>
    <col min="2" max="2" width="9.140625" style="1"/>
    <col min="3" max="3" width="4.7109375" style="26" customWidth="1"/>
    <col min="6" max="6" width="4.7109375" style="26" customWidth="1"/>
    <col min="9" max="9" width="4.7109375" style="26" customWidth="1"/>
    <col min="11" max="11" width="14.7109375" bestFit="1" customWidth="1"/>
    <col min="13" max="13" width="4.7109375" style="26" customWidth="1"/>
    <col min="15" max="15" width="14.7109375" bestFit="1" customWidth="1"/>
    <col min="17" max="17" width="4.7109375" style="26" customWidth="1"/>
    <col min="19" max="19" width="14.7109375" bestFit="1" customWidth="1"/>
    <col min="21" max="21" width="4.7109375" style="26" customWidth="1"/>
    <col min="23" max="23" width="14.7109375" bestFit="1" customWidth="1"/>
    <col min="25" max="25" width="4.7109375" style="26" customWidth="1"/>
    <col min="27" max="27" width="9.140625" style="234"/>
    <col min="30" max="30" width="9.140625" style="234"/>
    <col min="33" max="33" width="9.140625" style="234"/>
  </cols>
  <sheetData>
    <row r="1" spans="2:27" x14ac:dyDescent="0.25">
      <c r="D1" s="26"/>
      <c r="E1" s="26"/>
      <c r="G1" s="26"/>
      <c r="H1" s="26"/>
      <c r="J1" s="26"/>
      <c r="K1" s="26"/>
      <c r="L1" s="26"/>
      <c r="N1" s="26"/>
      <c r="O1" s="26"/>
      <c r="P1" s="26"/>
      <c r="R1" s="26"/>
      <c r="S1" s="26"/>
      <c r="T1" s="26"/>
      <c r="V1" s="26"/>
      <c r="W1" s="26"/>
      <c r="X1" s="26"/>
      <c r="Z1" t="s">
        <v>176</v>
      </c>
    </row>
    <row r="2" spans="2:27" ht="15.75" x14ac:dyDescent="0.25">
      <c r="D2" s="271" t="s">
        <v>174</v>
      </c>
      <c r="E2" s="271" t="s">
        <v>175</v>
      </c>
      <c r="G2" s="271" t="s">
        <v>174</v>
      </c>
      <c r="H2" s="271" t="s">
        <v>175</v>
      </c>
      <c r="J2" s="263" t="s">
        <v>140</v>
      </c>
      <c r="K2" s="272" t="s">
        <v>141</v>
      </c>
      <c r="L2" s="273" t="s">
        <v>154</v>
      </c>
      <c r="N2" s="263" t="s">
        <v>140</v>
      </c>
      <c r="O2" s="272" t="s">
        <v>141</v>
      </c>
      <c r="P2" s="273" t="s">
        <v>154</v>
      </c>
      <c r="R2" s="263" t="s">
        <v>140</v>
      </c>
      <c r="S2" s="272" t="s">
        <v>141</v>
      </c>
      <c r="T2" s="273" t="s">
        <v>154</v>
      </c>
      <c r="V2" s="290" t="s">
        <v>177</v>
      </c>
      <c r="W2" s="291" t="s">
        <v>178</v>
      </c>
      <c r="X2" s="292" t="s">
        <v>179</v>
      </c>
      <c r="Z2" t="s">
        <v>157</v>
      </c>
      <c r="AA2" t="s">
        <v>158</v>
      </c>
    </row>
    <row r="3" spans="2:27" ht="15.75" x14ac:dyDescent="0.25">
      <c r="D3" s="255" t="s">
        <v>144</v>
      </c>
      <c r="E3" s="255"/>
      <c r="G3" s="255" t="str">
        <f>D3</f>
        <v>Express Lanes</v>
      </c>
      <c r="H3" s="255"/>
      <c r="J3" s="255" t="s">
        <v>162</v>
      </c>
      <c r="K3" s="255"/>
      <c r="L3" s="255"/>
      <c r="N3" s="255" t="s">
        <v>161</v>
      </c>
      <c r="O3" s="255"/>
      <c r="P3" s="255"/>
      <c r="R3" s="255" t="s">
        <v>194</v>
      </c>
      <c r="S3" s="255"/>
      <c r="T3" s="255"/>
      <c r="V3" s="255" t="s">
        <v>161</v>
      </c>
      <c r="W3" s="255"/>
      <c r="X3" s="255"/>
      <c r="Z3" t="s">
        <v>150</v>
      </c>
      <c r="AA3"/>
    </row>
    <row r="4" spans="2:27" ht="15.75" thickBot="1" x14ac:dyDescent="0.3">
      <c r="B4" s="257" t="s">
        <v>147</v>
      </c>
      <c r="D4" s="256" t="s">
        <v>136</v>
      </c>
      <c r="E4" s="256" t="s">
        <v>137</v>
      </c>
      <c r="G4" s="256" t="s">
        <v>139</v>
      </c>
      <c r="H4" s="256" t="s">
        <v>138</v>
      </c>
      <c r="J4" s="266" t="s">
        <v>142</v>
      </c>
      <c r="K4" s="267" t="s">
        <v>143</v>
      </c>
      <c r="L4" s="268" t="s">
        <v>160</v>
      </c>
      <c r="N4" s="266" t="s">
        <v>142</v>
      </c>
      <c r="O4" s="267" t="s">
        <v>143</v>
      </c>
      <c r="P4" s="268" t="str">
        <f>$L$4</f>
        <v>v/c &gt; 0.5</v>
      </c>
      <c r="R4" s="266" t="s">
        <v>142</v>
      </c>
      <c r="S4" s="267" t="s">
        <v>143</v>
      </c>
      <c r="T4" s="268" t="str">
        <f>$L$4</f>
        <v>v/c &gt; 0.5</v>
      </c>
      <c r="V4" s="266"/>
      <c r="W4" s="267"/>
      <c r="X4" s="268"/>
      <c r="Z4" s="258" t="s">
        <v>149</v>
      </c>
      <c r="AA4" s="258" t="s">
        <v>151</v>
      </c>
    </row>
    <row r="5" spans="2:27" x14ac:dyDescent="0.25">
      <c r="B5" s="1">
        <v>1</v>
      </c>
      <c r="D5" s="253">
        <f>[3]Output!$B$33</f>
        <v>5427</v>
      </c>
      <c r="E5" s="253">
        <f>[4]Output!$B$33</f>
        <v>6938</v>
      </c>
      <c r="F5" s="262"/>
      <c r="G5" s="253">
        <f>[2]Output!$B$33</f>
        <v>10340</v>
      </c>
      <c r="H5" s="253">
        <f>[5]Output!$B$33</f>
        <v>11454</v>
      </c>
      <c r="J5" s="22">
        <f>SUMIFS([3]Output!$D$6:$E$29,[3]Output!$K$6:$L$29,"&lt;0.30")</f>
        <v>5427</v>
      </c>
      <c r="K5" s="5">
        <f>SUMIFS([3]Output!$D$6:$E$29,[3]Output!$K$6:$L$29,"&gt;0.299",[3]Output!$K$6:$L$29,"&lt;0.50")</f>
        <v>0</v>
      </c>
      <c r="L5" s="286">
        <f>SUMIFS([3]Output!$D$6:$E$29,[3]Output!$K$6:$L$29,"&gt;0.499")</f>
        <v>0</v>
      </c>
      <c r="N5" s="22">
        <f>SUMIFS([4]Output!$D$6:$E$29,[4]Output!$K$6:$L$29,"&lt;0.30")</f>
        <v>6365</v>
      </c>
      <c r="O5" s="5">
        <f>SUMIFS([4]Output!$D$6:$E$29,[4]Output!$K$6:$L$29,"&gt;0.299",[4]Output!$K$6:$L$29,"&lt;0.50")</f>
        <v>573</v>
      </c>
      <c r="P5" s="286">
        <f>SUMIFS([4]Output!$D$6:$E$29,[4]Output!$K$6:$L$29,"&gt;0.499")</f>
        <v>0</v>
      </c>
      <c r="R5" s="22">
        <f>N5-J5</f>
        <v>938</v>
      </c>
      <c r="S5" s="5">
        <f t="shared" ref="S5:T5" si="0">O5-K5</f>
        <v>573</v>
      </c>
      <c r="T5" s="286">
        <f t="shared" si="0"/>
        <v>0</v>
      </c>
      <c r="V5" s="22"/>
      <c r="W5" s="22"/>
      <c r="X5" s="22"/>
      <c r="Z5" s="253">
        <f>[3]Output!$B$33-SUM(J5:L5)</f>
        <v>0</v>
      </c>
      <c r="AA5" s="253">
        <f>[4]Output!$B$33-SUM(N5:P5)</f>
        <v>0</v>
      </c>
    </row>
    <row r="6" spans="2:27" x14ac:dyDescent="0.25">
      <c r="B6" s="1">
        <v>2</v>
      </c>
      <c r="D6" s="253">
        <f>[3]Output!$B$78</f>
        <v>6329</v>
      </c>
      <c r="E6" s="253">
        <f>[4]Output!$B$78</f>
        <v>7991</v>
      </c>
      <c r="F6" s="262"/>
      <c r="G6" s="253">
        <f>[2]Output!$B$78</f>
        <v>13502</v>
      </c>
      <c r="H6" s="253">
        <f>[5]Output!$B$78</f>
        <v>14710</v>
      </c>
      <c r="J6" s="22">
        <f>SUMIFS([3]Output!$D$51:$E$74,[3]Output!$K$51:$L$74,"&lt;0.30")</f>
        <v>5220</v>
      </c>
      <c r="K6" s="5">
        <f>SUMIFS([3]Output!$D$51:$E$74,[3]Output!$K$51:$L$74,"&gt;0.299",[3]Output!$K$51:$L$74,"&lt;0.50")</f>
        <v>1109</v>
      </c>
      <c r="L6" s="286">
        <f>SUMIFS([3]Output!$D$51:$E$74,[3]Output!$K$51:$L$74,"&gt;0.499")</f>
        <v>0</v>
      </c>
      <c r="N6" s="22">
        <f>SUMIFS([4]Output!$D$51:$E$74,[4]Output!$K$51:$L$74,"&lt;0.30")</f>
        <v>6076</v>
      </c>
      <c r="O6" s="5">
        <f>SUMIFS([4]Output!$D$51:$E$74,[4]Output!$K$51:$L$74,"&gt;0.299",[4]Output!$K$51:$L$74,"&lt;0.50")</f>
        <v>1915</v>
      </c>
      <c r="P6" s="286">
        <f>SUMIFS([4]Output!$D$51:$E$74,[4]Output!$K$51:$L$74,"&gt;0.499")</f>
        <v>0</v>
      </c>
      <c r="R6" s="22">
        <f t="shared" ref="R6:R12" si="1">N6-J6</f>
        <v>856</v>
      </c>
      <c r="S6" s="5">
        <f t="shared" ref="S6:S12" si="2">O6-K6</f>
        <v>806</v>
      </c>
      <c r="T6" s="286">
        <f t="shared" ref="T6:T12" si="3">P6-L6</f>
        <v>0</v>
      </c>
      <c r="V6" s="22"/>
      <c r="W6" s="22"/>
      <c r="X6" s="22"/>
      <c r="Z6" s="253">
        <f>[3]Output!$B$78-SUM(J6:L6)</f>
        <v>0</v>
      </c>
      <c r="AA6" s="253">
        <f>[4]Output!$B$78-SUM(N6:P6)</f>
        <v>0</v>
      </c>
    </row>
    <row r="7" spans="2:27" hidden="1" x14ac:dyDescent="0.25">
      <c r="B7" s="1">
        <v>3</v>
      </c>
      <c r="D7" s="253">
        <f>[3]Output!$B$123</f>
        <v>0</v>
      </c>
      <c r="E7" s="253">
        <f>[4]Output!$B$123</f>
        <v>0</v>
      </c>
      <c r="F7" s="262"/>
      <c r="G7" s="253">
        <f>[2]Output!$B$123</f>
        <v>0</v>
      </c>
      <c r="H7" s="253">
        <f>[5]Output!$B$123</f>
        <v>0</v>
      </c>
      <c r="J7" s="22">
        <f>SUMIFS([3]Output!$D$96:$E$119,[3]Output!$K$96:$L$119,"&lt;0.30")</f>
        <v>0</v>
      </c>
      <c r="K7" s="5">
        <f>SUMIFS([3]Output!$D$96:$E$119,[3]Output!$K$96:$L$119,"&gt;0.299",[3]Output!$K$96:$L$119,"&lt;0.50")</f>
        <v>0</v>
      </c>
      <c r="L7" s="286">
        <f>SUMIFS([3]Output!$D$96:$E$119,[3]Output!$K$96:$L$119,"&gt;0.499")</f>
        <v>0</v>
      </c>
      <c r="N7" s="22">
        <f>SUMIFS([4]Output!$D$96:$E$119,[4]Output!$K$96:$L$119,"&lt;0.30")</f>
        <v>0</v>
      </c>
      <c r="O7" s="5">
        <f>SUMIFS([4]Output!$D$96:$E$119,[4]Output!$K$96:$L$119,"&gt;0.299",[4]Output!$K$96:$L$119,"&lt;0.50")</f>
        <v>0</v>
      </c>
      <c r="P7" s="286">
        <f>SUMIFS([4]Output!$D$96:$E$119,[4]Output!$K$96:$L$119,"&gt;0.499")</f>
        <v>0</v>
      </c>
      <c r="R7" s="22">
        <f t="shared" si="1"/>
        <v>0</v>
      </c>
      <c r="S7" s="5">
        <f t="shared" si="2"/>
        <v>0</v>
      </c>
      <c r="T7" s="286">
        <f t="shared" si="3"/>
        <v>0</v>
      </c>
      <c r="V7" s="22"/>
      <c r="W7" s="289" t="s">
        <v>191</v>
      </c>
      <c r="X7" s="22"/>
      <c r="Z7" s="253">
        <f>[3]Output!$B$123-SUM(J7:L7)</f>
        <v>0</v>
      </c>
      <c r="AA7" s="253">
        <f>[4]Output!$B$123-SUM(N7:P7)</f>
        <v>0</v>
      </c>
    </row>
    <row r="8" spans="2:27" hidden="1" x14ac:dyDescent="0.25">
      <c r="B8" s="1">
        <v>4</v>
      </c>
      <c r="D8" s="253">
        <f>[3]Output!$B$168</f>
        <v>0</v>
      </c>
      <c r="E8" s="253">
        <f>[4]Output!$B$168</f>
        <v>0</v>
      </c>
      <c r="F8" s="262"/>
      <c r="G8" s="253">
        <f>[2]Output!$B$168</f>
        <v>0</v>
      </c>
      <c r="H8" s="253">
        <f>[5]Output!$B$168</f>
        <v>0</v>
      </c>
      <c r="J8" s="22">
        <f>SUMIFS([3]Output!$D$141:$E$164,[3]Output!$K$141:$L$164,"&lt;0.30")</f>
        <v>0</v>
      </c>
      <c r="K8" s="5">
        <f>SUMIFS([3]Output!$D$141:$E$164,[3]Output!$K$141:$L$164,"&gt;0.299",[3]Output!$K$141:$L$164,"&lt;0.50")</f>
        <v>0</v>
      </c>
      <c r="L8" s="286">
        <f>SUMIFS([3]Output!$D$141:$E$164,[3]Output!$K$141:$L$164,"&gt;0.499")</f>
        <v>0</v>
      </c>
      <c r="N8" s="22">
        <f>SUMIFS([4]Output!$D$141:$E$164,[4]Output!$K$141:$L$164,"&lt;0.30")</f>
        <v>0</v>
      </c>
      <c r="O8" s="5">
        <f>SUMIFS([4]Output!$D$141:$E$164,[4]Output!$K$141:$L$164,"&gt;0.299",[4]Output!$K$141:$L$164,"&lt;0.50")</f>
        <v>0</v>
      </c>
      <c r="P8" s="286">
        <f>SUMIFS([4]Output!$D$141:$E$164,[4]Output!$K$141:$L$164,"&gt;0.499")</f>
        <v>0</v>
      </c>
      <c r="R8" s="22">
        <f t="shared" si="1"/>
        <v>0</v>
      </c>
      <c r="S8" s="5">
        <f t="shared" si="2"/>
        <v>0</v>
      </c>
      <c r="T8" s="286">
        <f t="shared" si="3"/>
        <v>0</v>
      </c>
      <c r="V8" s="22"/>
      <c r="W8" s="22"/>
      <c r="X8" s="22"/>
      <c r="Z8" s="253">
        <f>[3]Output!$B$168-SUM(J8:L8)</f>
        <v>0</v>
      </c>
      <c r="AA8" s="253">
        <f>[4]Output!$B$168-SUM(N8:P8)</f>
        <v>0</v>
      </c>
    </row>
    <row r="9" spans="2:27" hidden="1" x14ac:dyDescent="0.25">
      <c r="B9" s="1">
        <v>5</v>
      </c>
      <c r="D9" s="253">
        <f>[3]Output!$B$213</f>
        <v>0</v>
      </c>
      <c r="E9" s="253">
        <f>[4]Output!$B$213</f>
        <v>0</v>
      </c>
      <c r="F9" s="262"/>
      <c r="G9" s="253">
        <f>[2]Output!$B$213</f>
        <v>0</v>
      </c>
      <c r="H9" s="253">
        <f>[5]Output!$B$213</f>
        <v>0</v>
      </c>
      <c r="J9" s="22">
        <f>SUMIFS([3]Output!$D$186:$E$209,[3]Output!$K$186:$L$209,"&lt;0.30")</f>
        <v>0</v>
      </c>
      <c r="K9" s="5">
        <f>SUMIFS([3]Output!$D$186:$E$209,[3]Output!$K$186:$L$209,"&gt;0.299",[3]Output!$K$186:$L$209,"&lt;0.50")</f>
        <v>0</v>
      </c>
      <c r="L9" s="286">
        <f>SUMIFS([3]Output!$D$186:$E$209,[3]Output!$K$186:$L$209,"&gt;0.499")</f>
        <v>0</v>
      </c>
      <c r="N9" s="22">
        <f>SUMIFS([4]Output!$D$186:$E$209,[4]Output!$K$186:$L$209,"&lt;0.30")</f>
        <v>0</v>
      </c>
      <c r="O9" s="5">
        <f>SUMIFS([4]Output!$D$186:$E$209,[4]Output!$K$186:$L$209,"&gt;0.299",[4]Output!$K$186:$L$209,"&lt;0.50")</f>
        <v>0</v>
      </c>
      <c r="P9" s="286">
        <f>SUMIFS([4]Output!$D$186:$E$209,[4]Output!$K$186:$L$209,"&gt;0.499")</f>
        <v>0</v>
      </c>
      <c r="R9" s="22">
        <f t="shared" si="1"/>
        <v>0</v>
      </c>
      <c r="S9" s="5">
        <f t="shared" si="2"/>
        <v>0</v>
      </c>
      <c r="T9" s="286">
        <f t="shared" si="3"/>
        <v>0</v>
      </c>
      <c r="V9" s="22"/>
      <c r="W9" s="22"/>
      <c r="X9" s="22"/>
      <c r="Z9" s="253">
        <f>[3]Output!$B$213-SUM(J9:L9)</f>
        <v>0</v>
      </c>
      <c r="AA9" s="253">
        <f>[4]Output!$B$213-SUM(N9:P9)</f>
        <v>0</v>
      </c>
    </row>
    <row r="10" spans="2:27" hidden="1" x14ac:dyDescent="0.25">
      <c r="B10" s="1">
        <v>6</v>
      </c>
      <c r="D10" s="253">
        <f>[3]Output!$B$258</f>
        <v>0</v>
      </c>
      <c r="E10" s="253">
        <f>[4]Output!$B$258</f>
        <v>0</v>
      </c>
      <c r="F10" s="262"/>
      <c r="G10" s="253">
        <f>[2]Output!$B$258</f>
        <v>0</v>
      </c>
      <c r="H10" s="253">
        <f>[5]Output!$B$258</f>
        <v>0</v>
      </c>
      <c r="J10" s="22">
        <f>SUMIFS([3]Output!$D$231:$E$254,[3]Output!$K$231:$L$254,"&lt;0.30")</f>
        <v>0</v>
      </c>
      <c r="K10" s="5">
        <f>SUMIFS([3]Output!$D$231:$E$254,[3]Output!$K$231:$L$254,"&gt;0.299",[3]Output!$K$231:$L$254,"&lt;0.50")</f>
        <v>0</v>
      </c>
      <c r="L10" s="286">
        <f>SUMIFS([3]Output!$D$231:$E$254,[3]Output!$K$231:$L$254,"&gt;0.499")</f>
        <v>0</v>
      </c>
      <c r="N10" s="22">
        <f>SUMIFS([4]Output!$D$231:$E$254,[4]Output!$K$231:$L$254,"&lt;0.30")</f>
        <v>0</v>
      </c>
      <c r="O10" s="5">
        <f>SUMIFS([4]Output!$D$231:$E$254,[4]Output!$K$231:$L$254,"&gt;0.299",[4]Output!$K$231:$L$254,"&lt;0.50")</f>
        <v>0</v>
      </c>
      <c r="P10" s="286">
        <f>SUMIFS([4]Output!$D$231:$E$254,[4]Output!$K$231:$L$254,"&gt;0.499")</f>
        <v>0</v>
      </c>
      <c r="R10" s="22">
        <f t="shared" si="1"/>
        <v>0</v>
      </c>
      <c r="S10" s="5">
        <f t="shared" si="2"/>
        <v>0</v>
      </c>
      <c r="T10" s="286">
        <f t="shared" si="3"/>
        <v>0</v>
      </c>
      <c r="V10" s="259"/>
      <c r="W10" s="22"/>
      <c r="X10" s="259"/>
      <c r="Z10" s="253">
        <f>[3]Output!$B$258-SUM(J10:L10)</f>
        <v>0</v>
      </c>
      <c r="AA10" s="253">
        <f>[4]Output!$B$258-SUM(N10:P10)</f>
        <v>0</v>
      </c>
    </row>
    <row r="11" spans="2:27" hidden="1" x14ac:dyDescent="0.25">
      <c r="B11" s="1">
        <v>7</v>
      </c>
      <c r="D11" s="253">
        <f>[3]Output!$B$303</f>
        <v>0</v>
      </c>
      <c r="E11" s="253">
        <f>[4]Output!$B$303</f>
        <v>0</v>
      </c>
      <c r="F11" s="262"/>
      <c r="G11" s="253">
        <f>[2]Output!$B$303</f>
        <v>0</v>
      </c>
      <c r="H11" s="253">
        <f>[5]Output!$B$303</f>
        <v>0</v>
      </c>
      <c r="J11" s="22">
        <f>SUMIFS([3]Output!$D$276:$E$299,[3]Output!$K$276:$L$299,"&lt;0.30")</f>
        <v>0</v>
      </c>
      <c r="K11" s="5">
        <f>SUMIFS([3]Output!$D$276:$E$299,[3]Output!$K$276:$L$299,"&gt;0.299",[3]Output!$K$276:$L$299,"&lt;0.50")</f>
        <v>0</v>
      </c>
      <c r="L11" s="286">
        <f>SUMIFS([3]Output!$D$276:$E$299,[3]Output!$K$276:$L$299,"&gt;0.499")</f>
        <v>0</v>
      </c>
      <c r="N11" s="22">
        <f>SUMIFS([4]Output!$D$276:$E$299,[4]Output!$K$276:$L$299,"&lt;0.30")</f>
        <v>0</v>
      </c>
      <c r="O11" s="5">
        <f>SUMIFS([4]Output!$D$276:$E$299,[4]Output!$K$276:$L$299,"&gt;0.299",[4]Output!$K$276:$L$299,"&lt;0.50")</f>
        <v>0</v>
      </c>
      <c r="P11" s="286">
        <f>SUMIFS([4]Output!$D$276:$E$299,[4]Output!$K$276:$L$299,"&gt;0.499")</f>
        <v>0</v>
      </c>
      <c r="R11" s="22">
        <f t="shared" si="1"/>
        <v>0</v>
      </c>
      <c r="S11" s="5">
        <f t="shared" si="2"/>
        <v>0</v>
      </c>
      <c r="T11" s="286">
        <f t="shared" si="3"/>
        <v>0</v>
      </c>
      <c r="V11" s="259"/>
      <c r="W11" s="22"/>
      <c r="X11" s="22"/>
      <c r="Z11" s="253">
        <f>[3]Output!$B$303-SUM(J11:L11)</f>
        <v>0</v>
      </c>
      <c r="AA11" s="253">
        <f>[4]Output!$B$303-SUM(N11:P11)</f>
        <v>0</v>
      </c>
    </row>
    <row r="12" spans="2:27" x14ac:dyDescent="0.25">
      <c r="B12" s="1" t="s">
        <v>2</v>
      </c>
      <c r="D12" s="301">
        <f>D5+D6</f>
        <v>11756</v>
      </c>
      <c r="E12" s="301">
        <f>E5+E6</f>
        <v>14929</v>
      </c>
      <c r="F12" s="262"/>
      <c r="G12" s="301">
        <f>G5+G6</f>
        <v>23842</v>
      </c>
      <c r="H12" s="301">
        <f>H5+H6</f>
        <v>26164</v>
      </c>
      <c r="J12" s="301">
        <f>SUM(J5:J11)</f>
        <v>10647</v>
      </c>
      <c r="K12" s="301">
        <f>SUM(K5:K11)</f>
        <v>1109</v>
      </c>
      <c r="L12" s="301">
        <f>SUM(L5:L11)</f>
        <v>0</v>
      </c>
      <c r="N12" s="301">
        <f>SUM(N5:N11)</f>
        <v>12441</v>
      </c>
      <c r="O12" s="301">
        <f>SUM(O5:O11)</f>
        <v>2488</v>
      </c>
      <c r="P12" s="301">
        <f>SUM(P5:P11)</f>
        <v>0</v>
      </c>
      <c r="R12" s="301">
        <f t="shared" si="1"/>
        <v>1794</v>
      </c>
      <c r="S12" s="301">
        <f t="shared" si="2"/>
        <v>1379</v>
      </c>
      <c r="T12" s="301">
        <f t="shared" si="3"/>
        <v>0</v>
      </c>
      <c r="V12" s="261"/>
      <c r="W12" s="261"/>
      <c r="X12" s="261"/>
      <c r="Z12" s="253">
        <f>E12-D12</f>
        <v>3173</v>
      </c>
      <c r="AA12" s="253">
        <f>H12-G12</f>
        <v>2322</v>
      </c>
    </row>
    <row r="13" spans="2:27" ht="6.95" customHeight="1" x14ac:dyDescent="0.25">
      <c r="D13" s="26"/>
      <c r="E13" s="26"/>
      <c r="G13" s="26"/>
      <c r="H13" s="26"/>
      <c r="J13" s="26"/>
      <c r="K13" s="26"/>
      <c r="L13" s="26"/>
      <c r="N13" s="26"/>
      <c r="O13" s="26"/>
      <c r="P13" s="26"/>
      <c r="R13" s="26"/>
      <c r="S13" s="26"/>
      <c r="T13" s="26"/>
      <c r="V13" s="26"/>
      <c r="W13" s="26"/>
      <c r="X13" s="26"/>
      <c r="AA13"/>
    </row>
    <row r="14" spans="2:27" ht="15" customHeight="1" x14ac:dyDescent="0.25">
      <c r="D14" s="255" t="s">
        <v>145</v>
      </c>
      <c r="E14" s="255"/>
      <c r="G14" s="255" t="str">
        <f>D14</f>
        <v>General Lanes</v>
      </c>
      <c r="H14" s="255"/>
      <c r="J14" s="255" t="s">
        <v>168</v>
      </c>
      <c r="K14" s="255"/>
      <c r="L14" s="255"/>
      <c r="N14" s="255" t="s">
        <v>169</v>
      </c>
      <c r="O14" s="255"/>
      <c r="P14" s="255"/>
      <c r="R14" s="255" t="s">
        <v>195</v>
      </c>
      <c r="S14" s="255"/>
      <c r="T14" s="255"/>
      <c r="V14" s="255" t="s">
        <v>169</v>
      </c>
      <c r="W14" s="255"/>
      <c r="X14" s="255"/>
      <c r="AA14"/>
    </row>
    <row r="15" spans="2:27" ht="15.75" thickBot="1" x14ac:dyDescent="0.3">
      <c r="B15" s="257" t="s">
        <v>147</v>
      </c>
      <c r="D15" s="256" t="s">
        <v>136</v>
      </c>
      <c r="E15" s="256" t="s">
        <v>137</v>
      </c>
      <c r="G15" s="256" t="s">
        <v>139</v>
      </c>
      <c r="H15" s="256" t="s">
        <v>138</v>
      </c>
      <c r="J15" s="266" t="s">
        <v>142</v>
      </c>
      <c r="K15" s="267" t="s">
        <v>143</v>
      </c>
      <c r="L15" s="268" t="str">
        <f>$L$4</f>
        <v>v/c &gt; 0.5</v>
      </c>
      <c r="N15" s="266" t="s">
        <v>142</v>
      </c>
      <c r="O15" s="267" t="s">
        <v>143</v>
      </c>
      <c r="P15" s="268" t="str">
        <f>$L$4</f>
        <v>v/c &gt; 0.5</v>
      </c>
      <c r="R15" s="266" t="s">
        <v>142</v>
      </c>
      <c r="S15" s="267" t="s">
        <v>143</v>
      </c>
      <c r="T15" s="268" t="str">
        <f>$L$4</f>
        <v>v/c &gt; 0.5</v>
      </c>
      <c r="V15" s="266"/>
      <c r="W15" s="267"/>
      <c r="X15" s="268"/>
      <c r="AA15"/>
    </row>
    <row r="16" spans="2:27" x14ac:dyDescent="0.25">
      <c r="B16" s="1">
        <v>1</v>
      </c>
      <c r="D16" s="253">
        <f>[3]Output!$B$32</f>
        <v>51601</v>
      </c>
      <c r="E16" s="253">
        <f>[4]Output!$B$32</f>
        <v>50942</v>
      </c>
      <c r="F16" s="262"/>
      <c r="G16" s="253">
        <f>[2]Output!$B$32</f>
        <v>83052</v>
      </c>
      <c r="H16" s="253">
        <f>[5]Output!$B$32</f>
        <v>81933</v>
      </c>
      <c r="J16" s="253">
        <f>SUMIFS([2]Output!$D$6:$E$29,[2]Output!$K$6:$L$29,"&lt;0.30")</f>
        <v>5847</v>
      </c>
      <c r="K16" s="5">
        <f>SUMIFS([2]Output!$D$6:$E$29,[2]Output!$K$6:$L$29,"&gt;0.299",[2]Output!$K$6:$L$29,"&lt;0.50")</f>
        <v>3394</v>
      </c>
      <c r="L16" s="286">
        <f>SUMIFS([2]Output!$D$6:$E$29,[2]Output!$K$6:$L$29,"&gt;0.499")</f>
        <v>1099</v>
      </c>
      <c r="N16" s="253">
        <f>SUMIFS([5]Output!$D$6:$E$29,[5]Output!$K$6:$L$29,"&lt;0.30")</f>
        <v>6960</v>
      </c>
      <c r="O16" s="5">
        <f>SUMIFS([5]Output!$D$6:$E$29,[5]Output!$K$6:$L$29,"&gt;0.299",[5]Output!$K$6:$L$29,"&lt;0.50")</f>
        <v>3394</v>
      </c>
      <c r="P16" s="286">
        <f>SUMIFS([5]Output!$D$6:$E$29,[5]Output!$K$6:$L$29,"&gt;0.499")</f>
        <v>1100</v>
      </c>
      <c r="R16" s="253">
        <f>N16-J16</f>
        <v>1113</v>
      </c>
      <c r="S16" s="5">
        <f t="shared" ref="S16:S23" si="4">O16-K16</f>
        <v>0</v>
      </c>
      <c r="T16" s="286">
        <f t="shared" ref="T16:T23" si="5">P16-L16</f>
        <v>1</v>
      </c>
      <c r="V16" s="253"/>
      <c r="W16" s="253"/>
      <c r="X16" s="253"/>
      <c r="Z16" s="253">
        <f>[2]Output!$B$33-SUM(J16:L16)</f>
        <v>0</v>
      </c>
      <c r="AA16" s="253">
        <f>[5]Output!$B$33-SUM(N16:P16)</f>
        <v>0</v>
      </c>
    </row>
    <row r="17" spans="2:27" x14ac:dyDescent="0.25">
      <c r="B17" s="1">
        <v>2</v>
      </c>
      <c r="D17" s="253">
        <f>[3]Output!$B$77</f>
        <v>63350</v>
      </c>
      <c r="E17" s="253">
        <f>[4]Output!$B$77</f>
        <v>63121</v>
      </c>
      <c r="F17" s="262"/>
      <c r="G17" s="253">
        <f>[2]Output!$B$77</f>
        <v>100838</v>
      </c>
      <c r="H17" s="253">
        <f>[5]Output!$B$77</f>
        <v>99626</v>
      </c>
      <c r="J17" s="253">
        <f>SUMIFS([2]Output!$D$51:$E$74,[2]Output!$K$51:$L$74,"&lt;0.30")</f>
        <v>5501</v>
      </c>
      <c r="K17" s="5">
        <f>SUMIFS([2]Output!$D$51:$E$74,[2]Output!$K$51:$L$74,"&gt;0.299",[2]Output!$K$51:$L$74,"&lt;0.50")</f>
        <v>1479</v>
      </c>
      <c r="L17" s="286">
        <f>SUMIFS([2]Output!$D$51:$E$74,[2]Output!$K$51:$L$74,"&gt;0.499")</f>
        <v>6522</v>
      </c>
      <c r="N17" s="253">
        <f>SUMIFS([5]Output!$D$51:$E$74,[5]Output!$K$51:$L$74,"&lt;0.30")</f>
        <v>6700</v>
      </c>
      <c r="O17" s="5">
        <f>SUMIFS([5]Output!$D$51:$E$74,[5]Output!$K$51:$L$74,"&gt;0.299",[5]Output!$K$51:$L$74,"&lt;0.50")</f>
        <v>1488</v>
      </c>
      <c r="P17" s="286">
        <f>SUMIFS([5]Output!$D$51:$E$74,[5]Output!$K$51:$L$74,"&gt;0.499")</f>
        <v>6522</v>
      </c>
      <c r="R17" s="253">
        <f t="shared" ref="R17:R23" si="6">N17-J17</f>
        <v>1199</v>
      </c>
      <c r="S17" s="5">
        <f t="shared" si="4"/>
        <v>9</v>
      </c>
      <c r="T17" s="286">
        <f t="shared" si="5"/>
        <v>0</v>
      </c>
      <c r="V17" s="311">
        <f>R23/$V23</f>
        <v>0.99569336778639106</v>
      </c>
      <c r="W17" s="311">
        <f t="shared" ref="W17:X17" si="7">S23/$V23</f>
        <v>3.875968992248062E-3</v>
      </c>
      <c r="X17" s="311">
        <f t="shared" si="7"/>
        <v>4.3066322136089578E-4</v>
      </c>
      <c r="Z17" s="253">
        <f>[2]Output!$B$78-SUM(J17:L17)</f>
        <v>0</v>
      </c>
      <c r="AA17" s="253">
        <f>[5]Output!$B$78-SUM(N17:P17)</f>
        <v>0</v>
      </c>
    </row>
    <row r="18" spans="2:27" hidden="1" x14ac:dyDescent="0.25">
      <c r="B18" s="1">
        <v>3</v>
      </c>
      <c r="D18" s="253">
        <f>[3]Output!$B$122</f>
        <v>0</v>
      </c>
      <c r="E18" s="253">
        <f>[4]Output!$B$122</f>
        <v>0</v>
      </c>
      <c r="F18" s="262"/>
      <c r="G18" s="253">
        <f>[2]Output!$B$122</f>
        <v>0</v>
      </c>
      <c r="H18" s="253">
        <f>[5]Output!$B$122</f>
        <v>0</v>
      </c>
      <c r="J18" s="253">
        <f>SUMIFS([2]Output!$D$96:$E$119,[2]Output!$K$96:$L$119,"&lt;0.30")</f>
        <v>0</v>
      </c>
      <c r="K18" s="5">
        <f>SUMIFS([2]Output!$D$96:$E$119,[2]Output!$K$96:$L$119,"&gt;0.299",[2]Output!$K$96:$L$119,"&lt;0.50")</f>
        <v>0</v>
      </c>
      <c r="L18" s="286">
        <f>SUMIFS([2]Output!$D$96:$E$119,[2]Output!$K$96:$L$119,"&gt;0.499")</f>
        <v>0</v>
      </c>
      <c r="N18" s="253">
        <f>SUMIFS([5]Output!$D$96:$E$119,[5]Output!$K$96:$L$119,"&lt;0.30")</f>
        <v>0</v>
      </c>
      <c r="O18" s="5">
        <f>SUMIFS([5]Output!$D$96:$E$119,[5]Output!$K$96:$L$119,"&gt;0.299",[5]Output!$K$96:$L$119,"&lt;0.50")</f>
        <v>0</v>
      </c>
      <c r="P18" s="286">
        <f>SUMIFS([5]Output!$D$96:$E$119,[5]Output!$K$96:$L$119,"&gt;0.499")</f>
        <v>0</v>
      </c>
      <c r="R18" s="253">
        <f t="shared" si="6"/>
        <v>0</v>
      </c>
      <c r="S18" s="5">
        <f t="shared" si="4"/>
        <v>0</v>
      </c>
      <c r="T18" s="286">
        <f t="shared" si="5"/>
        <v>0</v>
      </c>
      <c r="V18" s="253"/>
      <c r="W18" s="289" t="s">
        <v>191</v>
      </c>
      <c r="X18" s="253"/>
      <c r="Z18" s="253">
        <f>[2]Output!$B$123-SUM(J18:L18)</f>
        <v>0</v>
      </c>
      <c r="AA18" s="253">
        <f>[5]Output!$B$123-SUM(N18:P18)</f>
        <v>0</v>
      </c>
    </row>
    <row r="19" spans="2:27" hidden="1" x14ac:dyDescent="0.25">
      <c r="B19" s="1">
        <v>4</v>
      </c>
      <c r="D19" s="253">
        <f>[3]Output!$B$167</f>
        <v>0</v>
      </c>
      <c r="E19" s="253">
        <f>[4]Output!$B$167</f>
        <v>0</v>
      </c>
      <c r="F19" s="262"/>
      <c r="G19" s="253">
        <f>[2]Output!$B$167</f>
        <v>0</v>
      </c>
      <c r="H19" s="253">
        <f>[5]Output!$B$167</f>
        <v>0</v>
      </c>
      <c r="J19" s="253">
        <f>SUMIFS([2]Output!$D$141:$E$164,[2]Output!$K$141:$L$164,"&lt;0.30")</f>
        <v>0</v>
      </c>
      <c r="K19" s="5">
        <f>SUMIFS([2]Output!$D$141:$E$164,[2]Output!$K$141:$L$164,"&gt;0.299",[2]Output!$K$141:$L$164,"&lt;0.50")</f>
        <v>0</v>
      </c>
      <c r="L19" s="286">
        <f>SUMIFS([2]Output!$D$141:$E$164,[2]Output!$K$141:$L$164,"&gt;0.499")</f>
        <v>0</v>
      </c>
      <c r="M19" s="281"/>
      <c r="N19" s="22">
        <f>SUMIFS([5]Output!$D$141:$E$164,[5]Output!$K$141:$L$164,"&lt;0.30")</f>
        <v>0</v>
      </c>
      <c r="O19" s="5">
        <f>SUMIFS([5]Output!$D$141:$E$164,[5]Output!$K$141:$L$164,"&gt;0.299",[5]Output!$K$141:$L$164,"&lt;0.50")</f>
        <v>0</v>
      </c>
      <c r="P19" s="286">
        <f>SUMIFS([5]Output!$D$141:$E$164,[5]Output!$K$141:$L$164,"&gt;0.499")</f>
        <v>0</v>
      </c>
      <c r="R19" s="22">
        <f t="shared" si="6"/>
        <v>0</v>
      </c>
      <c r="S19" s="5">
        <f t="shared" si="4"/>
        <v>0</v>
      </c>
      <c r="T19" s="286">
        <f t="shared" si="5"/>
        <v>0</v>
      </c>
      <c r="V19" s="253"/>
      <c r="W19" s="253"/>
      <c r="X19" s="259"/>
      <c r="Z19" s="253">
        <f>[2]Output!$B$168-SUM(J19:L19)</f>
        <v>0</v>
      </c>
      <c r="AA19" s="253">
        <f>[5]Output!$B$168-SUM(N19:P19)</f>
        <v>0</v>
      </c>
    </row>
    <row r="20" spans="2:27" hidden="1" x14ac:dyDescent="0.25">
      <c r="B20" s="1">
        <v>5</v>
      </c>
      <c r="D20" s="253">
        <f>[3]Output!$B$212</f>
        <v>0</v>
      </c>
      <c r="E20" s="253">
        <f>[4]Output!$B$212</f>
        <v>0</v>
      </c>
      <c r="F20" s="262"/>
      <c r="G20" s="253">
        <f>[2]Output!$B$212</f>
        <v>0</v>
      </c>
      <c r="H20" s="253">
        <f>[5]Output!$B$212</f>
        <v>0</v>
      </c>
      <c r="J20" s="253">
        <f>SUMIFS([2]Output!$D$186:$E$209,[2]Output!$K$186:$L$209,"&lt;0.30")</f>
        <v>0</v>
      </c>
      <c r="K20" s="5">
        <f>SUMIFS([2]Output!$D$186:$E$209,[2]Output!$K$186:$L$209,"&gt;0.299",[2]Output!$K$186:$L$209,"&lt;0.50")</f>
        <v>0</v>
      </c>
      <c r="L20" s="286">
        <f>SUMIFS([2]Output!$D$186:$E$209,[2]Output!$K$186:$L$209,"&gt;0.499")</f>
        <v>0</v>
      </c>
      <c r="N20" s="253">
        <f>SUMIFS([5]Output!$D$186:$E$209,[5]Output!$K$186:$L$209,"&lt;0.30")</f>
        <v>0</v>
      </c>
      <c r="O20" s="5">
        <f>SUMIFS([5]Output!$D$186:$E$209,[5]Output!$K$186:$L$209,"&gt;0.299",[5]Output!$K$186:$L$209,"&lt;0.50")</f>
        <v>0</v>
      </c>
      <c r="P20" s="286">
        <f>SUMIFS([5]Output!$D$186:$E$209,[5]Output!$K$186:$L$209,"&gt;0.499")</f>
        <v>0</v>
      </c>
      <c r="R20" s="253">
        <f t="shared" si="6"/>
        <v>0</v>
      </c>
      <c r="S20" s="5">
        <f t="shared" si="4"/>
        <v>0</v>
      </c>
      <c r="T20" s="286">
        <f t="shared" si="5"/>
        <v>0</v>
      </c>
      <c r="V20" s="253"/>
      <c r="W20" s="253"/>
      <c r="X20" s="253"/>
      <c r="Z20" s="253">
        <f>[2]Output!$B$213-SUM(J20:L20)</f>
        <v>0</v>
      </c>
      <c r="AA20" s="253">
        <f>[5]Output!$B$213-SUM(N20:P20)</f>
        <v>0</v>
      </c>
    </row>
    <row r="21" spans="2:27" hidden="1" x14ac:dyDescent="0.25">
      <c r="B21" s="1">
        <v>6</v>
      </c>
      <c r="D21" s="253">
        <f>[3]Output!$B$257</f>
        <v>0</v>
      </c>
      <c r="E21" s="253">
        <f>[4]Output!$B$257</f>
        <v>0</v>
      </c>
      <c r="F21" s="262"/>
      <c r="G21" s="253">
        <f>[2]Output!$B$257</f>
        <v>0</v>
      </c>
      <c r="H21" s="253">
        <f>[5]Output!$B$257</f>
        <v>0</v>
      </c>
      <c r="J21" s="253">
        <f>SUMIFS([2]Output!$D$231:$E$254,[2]Output!$K$231:$L$254,"&lt;0.30")</f>
        <v>0</v>
      </c>
      <c r="K21" s="5">
        <f>SUMIFS([2]Output!$D$231:$E$254,[2]Output!$K$231:$L$254,"&gt;0.299",[2]Output!$K$231:$L$254,"&lt;0.50")</f>
        <v>0</v>
      </c>
      <c r="L21" s="286">
        <f>SUMIFS([2]Output!$D$231:$E$254,[2]Output!$K$231:$L$254,"&gt;0.499")</f>
        <v>0</v>
      </c>
      <c r="N21" s="253">
        <f>SUMIFS([5]Output!$D$231:$E$254,[5]Output!$K$231:$L$254,"&lt;0.30")</f>
        <v>0</v>
      </c>
      <c r="O21" s="5">
        <f>SUMIFS([5]Output!$D$231:$E$254,[5]Output!$K$231:$L$254,"&gt;0.299",[5]Output!$K$231:$L$254,"&lt;0.50")</f>
        <v>0</v>
      </c>
      <c r="P21" s="286">
        <f>SUMIFS([5]Output!$D$231:$E$254,[5]Output!$K$231:$L$254,"&gt;0.499")</f>
        <v>0</v>
      </c>
      <c r="R21" s="253">
        <f t="shared" si="6"/>
        <v>0</v>
      </c>
      <c r="S21" s="5">
        <f t="shared" si="4"/>
        <v>0</v>
      </c>
      <c r="T21" s="286">
        <f t="shared" si="5"/>
        <v>0</v>
      </c>
      <c r="V21" s="253"/>
      <c r="W21" s="253"/>
      <c r="X21" s="253"/>
      <c r="Z21" s="253">
        <f>[2]Output!$B$258-SUM(J21:L21)</f>
        <v>0</v>
      </c>
      <c r="AA21" s="253">
        <f>[5]Output!$B$258-SUM(N21:P21)</f>
        <v>0</v>
      </c>
    </row>
    <row r="22" spans="2:27" hidden="1" x14ac:dyDescent="0.25">
      <c r="B22" s="1">
        <v>7</v>
      </c>
      <c r="D22" s="253">
        <f>[3]Output!$B$302</f>
        <v>0</v>
      </c>
      <c r="E22" s="253">
        <f>[4]Output!$B$302</f>
        <v>0</v>
      </c>
      <c r="F22" s="262"/>
      <c r="G22" s="253">
        <f>[2]Output!$B$302</f>
        <v>0</v>
      </c>
      <c r="H22" s="253">
        <f>[5]Output!$B$302</f>
        <v>0</v>
      </c>
      <c r="J22" s="253">
        <f>SUMIFS([2]Output!$D$276:$E$299,[2]Output!$K$276:$L$299,"&lt;0.30")</f>
        <v>0</v>
      </c>
      <c r="K22" s="5">
        <f>SUMIFS([2]Output!$D$276:$E$299,[2]Output!$K$276:$L$299,"&gt;0.299",[2]Output!$K$276:$L$299,"&lt;0.50")</f>
        <v>0</v>
      </c>
      <c r="L22" s="286">
        <f>SUMIFS([2]Output!$D$276:$E$299,[2]Output!$K$276:$L$299,"&gt;0.499")</f>
        <v>0</v>
      </c>
      <c r="N22" s="253">
        <f>SUMIFS([5]Output!$D$276:$E$299,[5]Output!$K$276:$L$299,"&lt;0.30")</f>
        <v>0</v>
      </c>
      <c r="O22" s="5">
        <f>SUMIFS([5]Output!$D$276:$E$299,[5]Output!$K$276:$L$299,"&gt;0.299",[5]Output!$K$276:$L$299,"&lt;0.50")</f>
        <v>0</v>
      </c>
      <c r="P22" s="286">
        <f>SUMIFS([5]Output!$D$276:$E$299,[5]Output!$K$276:$L$299,"&gt;0.499")</f>
        <v>0</v>
      </c>
      <c r="R22" s="253">
        <f t="shared" si="6"/>
        <v>0</v>
      </c>
      <c r="S22" s="5">
        <f t="shared" si="4"/>
        <v>0</v>
      </c>
      <c r="T22" s="286">
        <f t="shared" si="5"/>
        <v>0</v>
      </c>
      <c r="V22" s="253"/>
      <c r="W22" s="253"/>
      <c r="X22" s="253"/>
      <c r="Z22" s="253">
        <f>[2]Output!$B$303-SUM(J22:L22)</f>
        <v>0</v>
      </c>
      <c r="AA22" s="253">
        <f>[5]Output!$B$303-SUM(N22:P22)</f>
        <v>0</v>
      </c>
    </row>
    <row r="23" spans="2:27" x14ac:dyDescent="0.25">
      <c r="B23" s="1" t="s">
        <v>2</v>
      </c>
      <c r="D23" s="301">
        <f>D16+D17</f>
        <v>114951</v>
      </c>
      <c r="E23" s="301">
        <f>E16+E17</f>
        <v>114063</v>
      </c>
      <c r="F23" s="262"/>
      <c r="G23" s="301">
        <f>G16+G17</f>
        <v>183890</v>
      </c>
      <c r="H23" s="301">
        <f>H16+H17</f>
        <v>181559</v>
      </c>
      <c r="J23" s="301">
        <f>SUM(J16:J22)</f>
        <v>11348</v>
      </c>
      <c r="K23" s="301">
        <f>SUM(K16:K22)</f>
        <v>4873</v>
      </c>
      <c r="L23" s="301">
        <f>SUM(L16:L22)</f>
        <v>7621</v>
      </c>
      <c r="N23" s="301">
        <f>SUM(N16:N22)</f>
        <v>13660</v>
      </c>
      <c r="O23" s="301">
        <f>SUM(O16:O22)</f>
        <v>4882</v>
      </c>
      <c r="P23" s="301">
        <f>SUM(P16:P22)</f>
        <v>7622</v>
      </c>
      <c r="R23" s="301">
        <f t="shared" si="6"/>
        <v>2312</v>
      </c>
      <c r="S23" s="301">
        <f t="shared" si="4"/>
        <v>9</v>
      </c>
      <c r="T23" s="301">
        <f t="shared" si="5"/>
        <v>1</v>
      </c>
      <c r="V23" s="253">
        <f>H12-G12</f>
        <v>2322</v>
      </c>
      <c r="Z23" s="253">
        <f>SUM(J23:L23)</f>
        <v>23842</v>
      </c>
      <c r="AA23" s="253">
        <f>SUM(N23:P23)</f>
        <v>26164</v>
      </c>
    </row>
    <row r="24" spans="2:27" ht="6.95" customHeight="1" x14ac:dyDescent="0.25">
      <c r="D24" s="26"/>
      <c r="E24" s="26"/>
      <c r="G24" s="26"/>
      <c r="H24" s="26"/>
      <c r="J24" s="26"/>
      <c r="K24" s="26"/>
      <c r="L24" s="26"/>
      <c r="N24" s="26"/>
      <c r="O24" s="26"/>
      <c r="P24" s="26"/>
      <c r="R24" s="26"/>
      <c r="S24" s="26"/>
      <c r="T24" s="26"/>
      <c r="V24" s="26"/>
      <c r="W24" s="26"/>
      <c r="X24" s="26"/>
    </row>
    <row r="25" spans="2:27" ht="15.75" x14ac:dyDescent="0.25">
      <c r="D25" s="255" t="s">
        <v>146</v>
      </c>
      <c r="E25" s="255"/>
      <c r="G25" s="255" t="str">
        <f>D25</f>
        <v>Corridor Total</v>
      </c>
      <c r="H25" s="255"/>
      <c r="J25" s="255" t="s">
        <v>171</v>
      </c>
      <c r="K25" s="255"/>
      <c r="L25" s="255"/>
      <c r="N25" s="255" t="s">
        <v>171</v>
      </c>
      <c r="O25" s="255"/>
      <c r="P25" s="255"/>
      <c r="R25" s="255" t="s">
        <v>153</v>
      </c>
      <c r="S25" s="255"/>
      <c r="T25" s="255"/>
      <c r="V25" s="255" t="s">
        <v>153</v>
      </c>
      <c r="W25" s="255"/>
      <c r="X25" s="255"/>
    </row>
    <row r="26" spans="2:27" ht="15.75" thickBot="1" x14ac:dyDescent="0.3">
      <c r="B26" s="257" t="s">
        <v>147</v>
      </c>
      <c r="D26" s="256" t="s">
        <v>136</v>
      </c>
      <c r="E26" s="256" t="s">
        <v>137</v>
      </c>
      <c r="G26" s="256" t="s">
        <v>139</v>
      </c>
      <c r="H26" s="256" t="s">
        <v>138</v>
      </c>
      <c r="J26" s="266" t="s">
        <v>142</v>
      </c>
      <c r="K26" s="267" t="s">
        <v>143</v>
      </c>
      <c r="L26" s="268" t="str">
        <f>$L$4</f>
        <v>v/c &gt; 0.5</v>
      </c>
      <c r="N26" s="266" t="s">
        <v>142</v>
      </c>
      <c r="O26" s="267" t="s">
        <v>143</v>
      </c>
      <c r="P26" s="268" t="str">
        <f>$L$4</f>
        <v>v/c &gt; 0.5</v>
      </c>
      <c r="R26" s="266" t="s">
        <v>142</v>
      </c>
      <c r="S26" s="267" t="s">
        <v>143</v>
      </c>
      <c r="T26" s="268" t="str">
        <f>$L$4</f>
        <v>v/c &gt; 0.5</v>
      </c>
      <c r="V26" s="266" t="s">
        <v>142</v>
      </c>
      <c r="W26" s="267" t="s">
        <v>143</v>
      </c>
      <c r="X26" s="268" t="str">
        <f>$L$4</f>
        <v>v/c &gt; 0.5</v>
      </c>
    </row>
    <row r="27" spans="2:27" x14ac:dyDescent="0.25">
      <c r="B27" s="1">
        <v>1</v>
      </c>
      <c r="D27" s="253">
        <f t="shared" ref="D27:E34" si="8">D5+D16</f>
        <v>57028</v>
      </c>
      <c r="E27" s="253">
        <f t="shared" si="8"/>
        <v>57880</v>
      </c>
      <c r="F27" s="262"/>
      <c r="G27" s="253">
        <f t="shared" ref="G27:H34" si="9">G5+G16</f>
        <v>93392</v>
      </c>
      <c r="H27" s="253">
        <f t="shared" si="9"/>
        <v>93387</v>
      </c>
      <c r="J27" s="78">
        <f t="shared" ref="J27:L32" si="10">J5/$D5</f>
        <v>1</v>
      </c>
      <c r="K27" s="282">
        <f t="shared" si="10"/>
        <v>0</v>
      </c>
      <c r="L27" s="284">
        <f t="shared" si="10"/>
        <v>0</v>
      </c>
      <c r="N27" s="78">
        <f t="shared" ref="N27:P32" si="11">N5/$E5</f>
        <v>0.91741135773998272</v>
      </c>
      <c r="O27" s="282">
        <f t="shared" si="11"/>
        <v>8.2588642260017289E-2</v>
      </c>
      <c r="P27" s="284">
        <f t="shared" si="11"/>
        <v>0</v>
      </c>
      <c r="R27" s="260">
        <f t="shared" ref="R27:R34" si="12">J5/D27</f>
        <v>9.5163779196184337E-2</v>
      </c>
      <c r="S27" s="283">
        <f t="shared" ref="S27:S34" si="13">K5/D27</f>
        <v>0</v>
      </c>
      <c r="T27" s="285">
        <f t="shared" ref="T27:T34" si="14">L5/D27</f>
        <v>0</v>
      </c>
      <c r="V27" s="260">
        <f t="shared" ref="V27:V34" si="15">N5/H27</f>
        <v>6.8157238159486863E-2</v>
      </c>
      <c r="W27" s="283">
        <f t="shared" ref="W27:W33" si="16">O5/H27</f>
        <v>6.135757653634874E-3</v>
      </c>
      <c r="X27" s="285">
        <f t="shared" ref="X27:X33" si="17">P5/H27</f>
        <v>0</v>
      </c>
    </row>
    <row r="28" spans="2:27" x14ac:dyDescent="0.25">
      <c r="B28" s="1">
        <v>2</v>
      </c>
      <c r="D28" s="253">
        <f t="shared" si="8"/>
        <v>69679</v>
      </c>
      <c r="E28" s="253">
        <f t="shared" si="8"/>
        <v>71112</v>
      </c>
      <c r="F28" s="262"/>
      <c r="G28" s="253">
        <f t="shared" si="9"/>
        <v>114340</v>
      </c>
      <c r="H28" s="253">
        <f t="shared" si="9"/>
        <v>114336</v>
      </c>
      <c r="J28" s="78">
        <f t="shared" si="10"/>
        <v>0.82477484594722705</v>
      </c>
      <c r="K28" s="282">
        <f t="shared" si="10"/>
        <v>0.17522515405277295</v>
      </c>
      <c r="L28" s="284">
        <f t="shared" si="10"/>
        <v>0</v>
      </c>
      <c r="N28" s="78">
        <f t="shared" si="11"/>
        <v>0.76035539982480294</v>
      </c>
      <c r="O28" s="282">
        <f t="shared" si="11"/>
        <v>0.23964460017519709</v>
      </c>
      <c r="P28" s="284">
        <f t="shared" si="11"/>
        <v>0</v>
      </c>
      <c r="R28" s="260">
        <f t="shared" si="12"/>
        <v>7.4914967206762439E-2</v>
      </c>
      <c r="S28" s="283">
        <f t="shared" si="13"/>
        <v>1.5915842649865813E-2</v>
      </c>
      <c r="T28" s="285">
        <f t="shared" si="14"/>
        <v>0</v>
      </c>
      <c r="V28" s="260">
        <f t="shared" si="15"/>
        <v>5.3141617688217187E-2</v>
      </c>
      <c r="W28" s="283">
        <f t="shared" si="16"/>
        <v>1.6748880492583263E-2</v>
      </c>
      <c r="X28" s="285">
        <f t="shared" si="17"/>
        <v>0</v>
      </c>
    </row>
    <row r="29" spans="2:27" hidden="1" x14ac:dyDescent="0.25">
      <c r="B29" s="1">
        <v>3</v>
      </c>
      <c r="D29" s="253">
        <f t="shared" si="8"/>
        <v>0</v>
      </c>
      <c r="E29" s="253">
        <f t="shared" si="8"/>
        <v>0</v>
      </c>
      <c r="F29" s="262"/>
      <c r="G29" s="253">
        <f t="shared" si="9"/>
        <v>0</v>
      </c>
      <c r="H29" s="253">
        <f t="shared" si="9"/>
        <v>0</v>
      </c>
      <c r="J29" s="78" t="e">
        <f t="shared" si="10"/>
        <v>#DIV/0!</v>
      </c>
      <c r="K29" s="282" t="e">
        <f t="shared" si="10"/>
        <v>#DIV/0!</v>
      </c>
      <c r="L29" s="284" t="e">
        <f t="shared" si="10"/>
        <v>#DIV/0!</v>
      </c>
      <c r="N29" s="78" t="e">
        <f t="shared" si="11"/>
        <v>#DIV/0!</v>
      </c>
      <c r="O29" s="282" t="e">
        <f t="shared" si="11"/>
        <v>#DIV/0!</v>
      </c>
      <c r="P29" s="284" t="e">
        <f t="shared" si="11"/>
        <v>#DIV/0!</v>
      </c>
      <c r="R29" s="260" t="e">
        <f t="shared" si="12"/>
        <v>#DIV/0!</v>
      </c>
      <c r="S29" s="283" t="e">
        <f t="shared" si="13"/>
        <v>#DIV/0!</v>
      </c>
      <c r="T29" s="285" t="e">
        <f t="shared" si="14"/>
        <v>#DIV/0!</v>
      </c>
      <c r="V29" s="260" t="e">
        <f t="shared" si="15"/>
        <v>#DIV/0!</v>
      </c>
      <c r="W29" s="283" t="e">
        <f t="shared" si="16"/>
        <v>#DIV/0!</v>
      </c>
      <c r="X29" s="285" t="e">
        <f t="shared" si="17"/>
        <v>#DIV/0!</v>
      </c>
    </row>
    <row r="30" spans="2:27" hidden="1" x14ac:dyDescent="0.25">
      <c r="B30" s="1">
        <v>4</v>
      </c>
      <c r="D30" s="253">
        <f t="shared" si="8"/>
        <v>0</v>
      </c>
      <c r="E30" s="253">
        <f t="shared" si="8"/>
        <v>0</v>
      </c>
      <c r="F30" s="262"/>
      <c r="G30" s="253">
        <f t="shared" si="9"/>
        <v>0</v>
      </c>
      <c r="H30" s="253">
        <f t="shared" si="9"/>
        <v>0</v>
      </c>
      <c r="J30" s="78" t="e">
        <f t="shared" si="10"/>
        <v>#DIV/0!</v>
      </c>
      <c r="K30" s="282" t="e">
        <f t="shared" si="10"/>
        <v>#DIV/0!</v>
      </c>
      <c r="L30" s="284" t="e">
        <f t="shared" si="10"/>
        <v>#DIV/0!</v>
      </c>
      <c r="N30" s="78" t="e">
        <f t="shared" si="11"/>
        <v>#DIV/0!</v>
      </c>
      <c r="O30" s="282" t="e">
        <f t="shared" si="11"/>
        <v>#DIV/0!</v>
      </c>
      <c r="P30" s="284" t="e">
        <f t="shared" si="11"/>
        <v>#DIV/0!</v>
      </c>
      <c r="R30" s="260" t="e">
        <f t="shared" si="12"/>
        <v>#DIV/0!</v>
      </c>
      <c r="S30" s="283" t="e">
        <f t="shared" si="13"/>
        <v>#DIV/0!</v>
      </c>
      <c r="T30" s="285" t="e">
        <f t="shared" si="14"/>
        <v>#DIV/0!</v>
      </c>
      <c r="V30" s="260" t="e">
        <f t="shared" si="15"/>
        <v>#DIV/0!</v>
      </c>
      <c r="W30" s="283" t="e">
        <f t="shared" si="16"/>
        <v>#DIV/0!</v>
      </c>
      <c r="X30" s="285" t="e">
        <f t="shared" si="17"/>
        <v>#DIV/0!</v>
      </c>
    </row>
    <row r="31" spans="2:27" hidden="1" x14ac:dyDescent="0.25">
      <c r="B31" s="1">
        <v>5</v>
      </c>
      <c r="D31" s="253">
        <f t="shared" si="8"/>
        <v>0</v>
      </c>
      <c r="E31" s="253">
        <f t="shared" si="8"/>
        <v>0</v>
      </c>
      <c r="F31" s="262"/>
      <c r="G31" s="253">
        <f t="shared" si="9"/>
        <v>0</v>
      </c>
      <c r="H31" s="253">
        <f t="shared" si="9"/>
        <v>0</v>
      </c>
      <c r="J31" s="78" t="e">
        <f t="shared" si="10"/>
        <v>#DIV/0!</v>
      </c>
      <c r="K31" s="282" t="e">
        <f t="shared" si="10"/>
        <v>#DIV/0!</v>
      </c>
      <c r="L31" s="284" t="e">
        <f t="shared" si="10"/>
        <v>#DIV/0!</v>
      </c>
      <c r="N31" s="78" t="e">
        <f t="shared" si="11"/>
        <v>#DIV/0!</v>
      </c>
      <c r="O31" s="282" t="e">
        <f t="shared" si="11"/>
        <v>#DIV/0!</v>
      </c>
      <c r="P31" s="284" t="e">
        <f t="shared" si="11"/>
        <v>#DIV/0!</v>
      </c>
      <c r="R31" s="260" t="e">
        <f t="shared" si="12"/>
        <v>#DIV/0!</v>
      </c>
      <c r="S31" s="283" t="e">
        <f t="shared" si="13"/>
        <v>#DIV/0!</v>
      </c>
      <c r="T31" s="285" t="e">
        <f t="shared" si="14"/>
        <v>#DIV/0!</v>
      </c>
      <c r="V31" s="260" t="e">
        <f t="shared" si="15"/>
        <v>#DIV/0!</v>
      </c>
      <c r="W31" s="283" t="e">
        <f t="shared" si="16"/>
        <v>#DIV/0!</v>
      </c>
      <c r="X31" s="285" t="e">
        <f t="shared" si="17"/>
        <v>#DIV/0!</v>
      </c>
    </row>
    <row r="32" spans="2:27" hidden="1" x14ac:dyDescent="0.25">
      <c r="B32" s="1">
        <v>6</v>
      </c>
      <c r="D32" s="253">
        <f t="shared" si="8"/>
        <v>0</v>
      </c>
      <c r="E32" s="253">
        <f t="shared" si="8"/>
        <v>0</v>
      </c>
      <c r="F32" s="262"/>
      <c r="G32" s="253">
        <f t="shared" si="9"/>
        <v>0</v>
      </c>
      <c r="H32" s="253">
        <f t="shared" si="9"/>
        <v>0</v>
      </c>
      <c r="J32" s="78" t="e">
        <f t="shared" si="10"/>
        <v>#DIV/0!</v>
      </c>
      <c r="K32" s="282" t="e">
        <f t="shared" si="10"/>
        <v>#DIV/0!</v>
      </c>
      <c r="L32" s="284" t="e">
        <f t="shared" si="10"/>
        <v>#DIV/0!</v>
      </c>
      <c r="N32" s="78" t="e">
        <f t="shared" si="11"/>
        <v>#DIV/0!</v>
      </c>
      <c r="O32" s="282" t="e">
        <f t="shared" si="11"/>
        <v>#DIV/0!</v>
      </c>
      <c r="P32" s="284" t="e">
        <f t="shared" si="11"/>
        <v>#DIV/0!</v>
      </c>
      <c r="R32" s="260" t="e">
        <f t="shared" si="12"/>
        <v>#DIV/0!</v>
      </c>
      <c r="S32" s="283" t="e">
        <f t="shared" si="13"/>
        <v>#DIV/0!</v>
      </c>
      <c r="T32" s="285" t="e">
        <f t="shared" si="14"/>
        <v>#DIV/0!</v>
      </c>
      <c r="V32" s="260" t="e">
        <f t="shared" si="15"/>
        <v>#DIV/0!</v>
      </c>
      <c r="W32" s="283" t="e">
        <f t="shared" si="16"/>
        <v>#DIV/0!</v>
      </c>
      <c r="X32" s="285" t="e">
        <f t="shared" si="17"/>
        <v>#DIV/0!</v>
      </c>
    </row>
    <row r="33" spans="2:25" hidden="1" x14ac:dyDescent="0.25">
      <c r="B33" s="1">
        <v>7</v>
      </c>
      <c r="D33" s="253">
        <f t="shared" si="8"/>
        <v>0</v>
      </c>
      <c r="E33" s="253">
        <f t="shared" si="8"/>
        <v>0</v>
      </c>
      <c r="F33" s="262"/>
      <c r="G33" s="253">
        <f t="shared" si="9"/>
        <v>0</v>
      </c>
      <c r="H33" s="253">
        <f t="shared" si="9"/>
        <v>0</v>
      </c>
      <c r="J33" s="78" t="e">
        <f t="shared" ref="J33:L34" si="18">J11/$D11</f>
        <v>#DIV/0!</v>
      </c>
      <c r="K33" s="282" t="e">
        <f t="shared" si="18"/>
        <v>#DIV/0!</v>
      </c>
      <c r="L33" s="284" t="e">
        <f t="shared" si="18"/>
        <v>#DIV/0!</v>
      </c>
      <c r="N33" s="78" t="e">
        <f t="shared" ref="N33:P34" si="19">N11/$E11</f>
        <v>#DIV/0!</v>
      </c>
      <c r="O33" s="282" t="e">
        <f t="shared" si="19"/>
        <v>#DIV/0!</v>
      </c>
      <c r="P33" s="284" t="e">
        <f t="shared" si="19"/>
        <v>#DIV/0!</v>
      </c>
      <c r="R33" s="260" t="e">
        <f t="shared" si="12"/>
        <v>#DIV/0!</v>
      </c>
      <c r="S33" s="283" t="e">
        <f t="shared" si="13"/>
        <v>#DIV/0!</v>
      </c>
      <c r="T33" s="285" t="e">
        <f t="shared" si="14"/>
        <v>#DIV/0!</v>
      </c>
      <c r="V33" s="260" t="e">
        <f t="shared" si="15"/>
        <v>#DIV/0!</v>
      </c>
      <c r="W33" s="283" t="e">
        <f t="shared" si="16"/>
        <v>#DIV/0!</v>
      </c>
      <c r="X33" s="285" t="e">
        <f t="shared" si="17"/>
        <v>#DIV/0!</v>
      </c>
    </row>
    <row r="34" spans="2:25" x14ac:dyDescent="0.25">
      <c r="B34" s="1" t="s">
        <v>2</v>
      </c>
      <c r="D34" s="301">
        <f t="shared" si="8"/>
        <v>126707</v>
      </c>
      <c r="E34" s="301">
        <f t="shared" si="8"/>
        <v>128992</v>
      </c>
      <c r="F34" s="262"/>
      <c r="G34" s="301">
        <f t="shared" si="9"/>
        <v>207732</v>
      </c>
      <c r="H34" s="301">
        <f t="shared" si="9"/>
        <v>207723</v>
      </c>
      <c r="J34" s="302">
        <f t="shared" si="18"/>
        <v>0.90566519224225928</v>
      </c>
      <c r="K34" s="303">
        <f t="shared" si="18"/>
        <v>9.4334807757740724E-2</v>
      </c>
      <c r="L34" s="304">
        <f t="shared" si="18"/>
        <v>0</v>
      </c>
      <c r="N34" s="302">
        <f t="shared" si="19"/>
        <v>0.8333444972871592</v>
      </c>
      <c r="O34" s="303">
        <f t="shared" si="19"/>
        <v>0.16665550271284077</v>
      </c>
      <c r="P34" s="304">
        <f t="shared" si="19"/>
        <v>0</v>
      </c>
      <c r="R34" s="305">
        <f t="shared" si="12"/>
        <v>8.4028506712336332E-2</v>
      </c>
      <c r="S34" s="306">
        <f t="shared" si="13"/>
        <v>8.7524761852147085E-3</v>
      </c>
      <c r="T34" s="307">
        <f t="shared" si="14"/>
        <v>0</v>
      </c>
      <c r="V34" s="305">
        <f t="shared" si="15"/>
        <v>5.989226036596814E-2</v>
      </c>
      <c r="W34" s="306">
        <f>O12/H34</f>
        <v>1.1977489252514165E-2</v>
      </c>
      <c r="X34" s="307">
        <f>P12/H34</f>
        <v>0</v>
      </c>
    </row>
    <row r="35" spans="2:25" ht="6.95" customHeight="1" x14ac:dyDescent="0.25">
      <c r="D35" s="26"/>
      <c r="E35" s="26"/>
      <c r="G35" s="26"/>
      <c r="H35" s="26"/>
      <c r="J35" s="26"/>
      <c r="K35" s="26"/>
      <c r="L35" s="26"/>
      <c r="N35" s="26"/>
      <c r="O35" s="26"/>
      <c r="P35" s="26"/>
      <c r="R35" s="26"/>
      <c r="S35" s="26"/>
      <c r="T35" s="26"/>
      <c r="V35" s="26"/>
      <c r="W35" s="26"/>
      <c r="X35" s="26"/>
    </row>
    <row r="36" spans="2:25" ht="15.75" x14ac:dyDescent="0.25">
      <c r="D36" s="255" t="s">
        <v>156</v>
      </c>
      <c r="E36" s="255"/>
      <c r="G36" s="255" t="str">
        <f>D36</f>
        <v>Percent EL Share</v>
      </c>
      <c r="H36" s="255"/>
      <c r="J36" s="255" t="s">
        <v>172</v>
      </c>
      <c r="K36" s="255"/>
      <c r="L36" s="255"/>
      <c r="N36" s="255" t="s">
        <v>172</v>
      </c>
      <c r="O36" s="255"/>
      <c r="P36" s="255"/>
      <c r="R36" s="255" t="s">
        <v>152</v>
      </c>
      <c r="S36" s="255"/>
      <c r="T36" s="255"/>
      <c r="V36" s="255" t="s">
        <v>152</v>
      </c>
      <c r="W36" s="255"/>
      <c r="X36" s="255"/>
    </row>
    <row r="37" spans="2:25" ht="15.75" thickBot="1" x14ac:dyDescent="0.3">
      <c r="B37" s="257" t="s">
        <v>147</v>
      </c>
      <c r="D37" s="256" t="s">
        <v>136</v>
      </c>
      <c r="E37" s="256" t="s">
        <v>137</v>
      </c>
      <c r="G37" s="256" t="s">
        <v>139</v>
      </c>
      <c r="H37" s="256" t="s">
        <v>138</v>
      </c>
      <c r="J37" s="266" t="s">
        <v>142</v>
      </c>
      <c r="K37" s="267" t="s">
        <v>143</v>
      </c>
      <c r="L37" s="268" t="str">
        <f>$L$4</f>
        <v>v/c &gt; 0.5</v>
      </c>
      <c r="N37" s="266" t="s">
        <v>142</v>
      </c>
      <c r="O37" s="267" t="s">
        <v>143</v>
      </c>
      <c r="P37" s="268" t="str">
        <f>$L$4</f>
        <v>v/c &gt; 0.5</v>
      </c>
      <c r="R37" s="266" t="s">
        <v>142</v>
      </c>
      <c r="S37" s="267" t="s">
        <v>143</v>
      </c>
      <c r="T37" s="268" t="str">
        <f>$L$4</f>
        <v>v/c &gt; 0.5</v>
      </c>
      <c r="V37" s="266" t="s">
        <v>142</v>
      </c>
      <c r="W37" s="267" t="s">
        <v>143</v>
      </c>
      <c r="X37" s="268" t="str">
        <f>$L$4</f>
        <v>v/c &gt; 0.5</v>
      </c>
    </row>
    <row r="38" spans="2:25" x14ac:dyDescent="0.25">
      <c r="B38" s="1">
        <v>1</v>
      </c>
      <c r="D38" s="78">
        <f t="shared" ref="D38:E45" si="20">D5/D27</f>
        <v>9.5163779196184337E-2</v>
      </c>
      <c r="E38" s="78">
        <f>E5/E27</f>
        <v>0.11986869384934347</v>
      </c>
      <c r="G38" s="78">
        <f t="shared" ref="G38:H45" si="21">G5/G27</f>
        <v>0.11071612129518588</v>
      </c>
      <c r="H38" s="78">
        <f>H5/H27</f>
        <v>0.12265090430145524</v>
      </c>
      <c r="J38" s="78">
        <f t="shared" ref="J38:L43" si="22">J16/$G5</f>
        <v>0.56547388781431329</v>
      </c>
      <c r="K38" s="282">
        <f t="shared" si="22"/>
        <v>0.32823984526112188</v>
      </c>
      <c r="L38" s="284">
        <f t="shared" si="22"/>
        <v>0.10628626692456479</v>
      </c>
      <c r="N38" s="78">
        <f t="shared" ref="N38:P43" si="23">N16/$H5</f>
        <v>0.60764798323729696</v>
      </c>
      <c r="O38" s="282">
        <f t="shared" si="23"/>
        <v>0.29631569757290027</v>
      </c>
      <c r="P38" s="284">
        <f t="shared" si="23"/>
        <v>9.6036319189802682E-2</v>
      </c>
      <c r="R38" s="260">
        <f t="shared" ref="R38:R45" si="24">J16/G27</f>
        <v>6.2607075552509855E-2</v>
      </c>
      <c r="S38" s="283">
        <f t="shared" ref="S38:S45" si="25">K16/G27</f>
        <v>3.634144252184341E-2</v>
      </c>
      <c r="T38" s="285">
        <f t="shared" ref="T38:T45" si="26">L16/G27</f>
        <v>1.1767603220832619E-2</v>
      </c>
      <c r="V38" s="260">
        <f t="shared" ref="V38:V45" si="27">N16/H27</f>
        <v>7.4528574641009995E-2</v>
      </c>
      <c r="W38" s="283">
        <f t="shared" ref="W38:W45" si="28">O16/H27</f>
        <v>3.6343388266032749E-2</v>
      </c>
      <c r="X38" s="285">
        <f t="shared" ref="X38:X45" si="29">P16/H27</f>
        <v>1.1778941394412499E-2</v>
      </c>
    </row>
    <row r="39" spans="2:25" x14ac:dyDescent="0.25">
      <c r="B39" s="1">
        <v>2</v>
      </c>
      <c r="D39" s="78">
        <f t="shared" si="20"/>
        <v>9.0830809856628253E-2</v>
      </c>
      <c r="E39" s="78">
        <f t="shared" si="20"/>
        <v>0.11237203284958938</v>
      </c>
      <c r="G39" s="78">
        <f t="shared" si="21"/>
        <v>0.11808640895574601</v>
      </c>
      <c r="H39" s="78">
        <f t="shared" si="21"/>
        <v>0.12865589140778058</v>
      </c>
      <c r="J39" s="78">
        <f t="shared" si="22"/>
        <v>0.40742112279662274</v>
      </c>
      <c r="K39" s="282">
        <f t="shared" si="22"/>
        <v>0.10953932750703599</v>
      </c>
      <c r="L39" s="284">
        <f t="shared" si="22"/>
        <v>0.48303954969634127</v>
      </c>
      <c r="N39" s="78">
        <f t="shared" si="23"/>
        <v>0.45547246770904148</v>
      </c>
      <c r="O39" s="282">
        <f t="shared" si="23"/>
        <v>0.10115567641060504</v>
      </c>
      <c r="P39" s="284">
        <f t="shared" si="23"/>
        <v>0.44337185588035349</v>
      </c>
      <c r="R39" s="260">
        <f t="shared" si="24"/>
        <v>4.8110897323771211E-2</v>
      </c>
      <c r="S39" s="283">
        <f t="shared" si="25"/>
        <v>1.2935105824733251E-2</v>
      </c>
      <c r="T39" s="285">
        <f t="shared" si="26"/>
        <v>5.7040405807241561E-2</v>
      </c>
      <c r="V39" s="260">
        <f t="shared" si="27"/>
        <v>5.8599216344808282E-2</v>
      </c>
      <c r="W39" s="283">
        <f t="shared" si="28"/>
        <v>1.3014273719563391E-2</v>
      </c>
      <c r="X39" s="285">
        <f t="shared" si="29"/>
        <v>5.7042401343408898E-2</v>
      </c>
    </row>
    <row r="40" spans="2:25" hidden="1" x14ac:dyDescent="0.25">
      <c r="B40" s="1">
        <v>3</v>
      </c>
      <c r="D40" s="78" t="e">
        <f t="shared" si="20"/>
        <v>#DIV/0!</v>
      </c>
      <c r="E40" s="78" t="e">
        <f t="shared" si="20"/>
        <v>#DIV/0!</v>
      </c>
      <c r="G40" s="78" t="e">
        <f t="shared" si="21"/>
        <v>#DIV/0!</v>
      </c>
      <c r="H40" s="78" t="e">
        <f t="shared" si="21"/>
        <v>#DIV/0!</v>
      </c>
      <c r="J40" s="78" t="e">
        <f t="shared" si="22"/>
        <v>#DIV/0!</v>
      </c>
      <c r="K40" s="282" t="e">
        <f t="shared" si="22"/>
        <v>#DIV/0!</v>
      </c>
      <c r="L40" s="284" t="e">
        <f t="shared" si="22"/>
        <v>#DIV/0!</v>
      </c>
      <c r="N40" s="78" t="e">
        <f t="shared" si="23"/>
        <v>#DIV/0!</v>
      </c>
      <c r="O40" s="282" t="e">
        <f t="shared" si="23"/>
        <v>#DIV/0!</v>
      </c>
      <c r="P40" s="284" t="e">
        <f t="shared" si="23"/>
        <v>#DIV/0!</v>
      </c>
      <c r="R40" s="260" t="e">
        <f t="shared" si="24"/>
        <v>#DIV/0!</v>
      </c>
      <c r="S40" s="283" t="e">
        <f t="shared" si="25"/>
        <v>#DIV/0!</v>
      </c>
      <c r="T40" s="285" t="e">
        <f t="shared" si="26"/>
        <v>#DIV/0!</v>
      </c>
      <c r="V40" s="260" t="e">
        <f t="shared" si="27"/>
        <v>#DIV/0!</v>
      </c>
      <c r="W40" s="283" t="e">
        <f t="shared" si="28"/>
        <v>#DIV/0!</v>
      </c>
      <c r="X40" s="285" t="e">
        <f t="shared" si="29"/>
        <v>#DIV/0!</v>
      </c>
    </row>
    <row r="41" spans="2:25" hidden="1" x14ac:dyDescent="0.25">
      <c r="B41" s="1">
        <v>4</v>
      </c>
      <c r="D41" s="78" t="e">
        <f t="shared" si="20"/>
        <v>#DIV/0!</v>
      </c>
      <c r="E41" s="78" t="e">
        <f t="shared" si="20"/>
        <v>#DIV/0!</v>
      </c>
      <c r="G41" s="78" t="e">
        <f t="shared" si="21"/>
        <v>#DIV/0!</v>
      </c>
      <c r="H41" s="78" t="e">
        <f t="shared" si="21"/>
        <v>#DIV/0!</v>
      </c>
      <c r="J41" s="78" t="e">
        <f t="shared" si="22"/>
        <v>#DIV/0!</v>
      </c>
      <c r="K41" s="282" t="e">
        <f t="shared" si="22"/>
        <v>#DIV/0!</v>
      </c>
      <c r="L41" s="284" t="e">
        <f t="shared" si="22"/>
        <v>#DIV/0!</v>
      </c>
      <c r="N41" s="78" t="e">
        <f t="shared" si="23"/>
        <v>#DIV/0!</v>
      </c>
      <c r="O41" s="282" t="e">
        <f t="shared" si="23"/>
        <v>#DIV/0!</v>
      </c>
      <c r="P41" s="284" t="e">
        <f t="shared" si="23"/>
        <v>#DIV/0!</v>
      </c>
      <c r="R41" s="260" t="e">
        <f t="shared" si="24"/>
        <v>#DIV/0!</v>
      </c>
      <c r="S41" s="283" t="e">
        <f t="shared" si="25"/>
        <v>#DIV/0!</v>
      </c>
      <c r="T41" s="285" t="e">
        <f t="shared" si="26"/>
        <v>#DIV/0!</v>
      </c>
      <c r="V41" s="260" t="e">
        <f t="shared" si="27"/>
        <v>#DIV/0!</v>
      </c>
      <c r="W41" s="283" t="e">
        <f t="shared" si="28"/>
        <v>#DIV/0!</v>
      </c>
      <c r="X41" s="285" t="e">
        <f t="shared" si="29"/>
        <v>#DIV/0!</v>
      </c>
    </row>
    <row r="42" spans="2:25" hidden="1" x14ac:dyDescent="0.25">
      <c r="B42" s="1">
        <v>5</v>
      </c>
      <c r="D42" s="78" t="e">
        <f t="shared" si="20"/>
        <v>#DIV/0!</v>
      </c>
      <c r="E42" s="78" t="e">
        <f t="shared" si="20"/>
        <v>#DIV/0!</v>
      </c>
      <c r="G42" s="78" t="e">
        <f t="shared" si="21"/>
        <v>#DIV/0!</v>
      </c>
      <c r="H42" s="78" t="e">
        <f t="shared" si="21"/>
        <v>#DIV/0!</v>
      </c>
      <c r="J42" s="78" t="e">
        <f t="shared" si="22"/>
        <v>#DIV/0!</v>
      </c>
      <c r="K42" s="282" t="e">
        <f t="shared" si="22"/>
        <v>#DIV/0!</v>
      </c>
      <c r="L42" s="284" t="e">
        <f t="shared" si="22"/>
        <v>#DIV/0!</v>
      </c>
      <c r="N42" s="78" t="e">
        <f t="shared" si="23"/>
        <v>#DIV/0!</v>
      </c>
      <c r="O42" s="282" t="e">
        <f t="shared" si="23"/>
        <v>#DIV/0!</v>
      </c>
      <c r="P42" s="284" t="e">
        <f t="shared" si="23"/>
        <v>#DIV/0!</v>
      </c>
      <c r="R42" s="260" t="e">
        <f t="shared" si="24"/>
        <v>#DIV/0!</v>
      </c>
      <c r="S42" s="283" t="e">
        <f t="shared" si="25"/>
        <v>#DIV/0!</v>
      </c>
      <c r="T42" s="285" t="e">
        <f t="shared" si="26"/>
        <v>#DIV/0!</v>
      </c>
      <c r="V42" s="260" t="e">
        <f t="shared" si="27"/>
        <v>#DIV/0!</v>
      </c>
      <c r="W42" s="283" t="e">
        <f t="shared" si="28"/>
        <v>#DIV/0!</v>
      </c>
      <c r="X42" s="285" t="e">
        <f t="shared" si="29"/>
        <v>#DIV/0!</v>
      </c>
    </row>
    <row r="43" spans="2:25" hidden="1" x14ac:dyDescent="0.25">
      <c r="B43" s="1">
        <v>6</v>
      </c>
      <c r="D43" s="78" t="e">
        <f t="shared" si="20"/>
        <v>#DIV/0!</v>
      </c>
      <c r="E43" s="78" t="e">
        <f t="shared" si="20"/>
        <v>#DIV/0!</v>
      </c>
      <c r="G43" s="78" t="e">
        <f t="shared" si="21"/>
        <v>#DIV/0!</v>
      </c>
      <c r="H43" s="78" t="e">
        <f t="shared" si="21"/>
        <v>#DIV/0!</v>
      </c>
      <c r="J43" s="78" t="e">
        <f t="shared" si="22"/>
        <v>#DIV/0!</v>
      </c>
      <c r="K43" s="282" t="e">
        <f t="shared" si="22"/>
        <v>#DIV/0!</v>
      </c>
      <c r="L43" s="284" t="e">
        <f t="shared" si="22"/>
        <v>#DIV/0!</v>
      </c>
      <c r="N43" s="78" t="e">
        <f t="shared" si="23"/>
        <v>#DIV/0!</v>
      </c>
      <c r="O43" s="282" t="e">
        <f t="shared" si="23"/>
        <v>#DIV/0!</v>
      </c>
      <c r="P43" s="284" t="e">
        <f t="shared" si="23"/>
        <v>#DIV/0!</v>
      </c>
      <c r="R43" s="260" t="e">
        <f t="shared" si="24"/>
        <v>#DIV/0!</v>
      </c>
      <c r="S43" s="283" t="e">
        <f t="shared" si="25"/>
        <v>#DIV/0!</v>
      </c>
      <c r="T43" s="285" t="e">
        <f t="shared" si="26"/>
        <v>#DIV/0!</v>
      </c>
      <c r="V43" s="260" t="e">
        <f t="shared" si="27"/>
        <v>#DIV/0!</v>
      </c>
      <c r="W43" s="283" t="e">
        <f t="shared" si="28"/>
        <v>#DIV/0!</v>
      </c>
      <c r="X43" s="285" t="e">
        <f t="shared" si="29"/>
        <v>#DIV/0!</v>
      </c>
    </row>
    <row r="44" spans="2:25" hidden="1" x14ac:dyDescent="0.25">
      <c r="B44" s="1">
        <v>7</v>
      </c>
      <c r="D44" s="78" t="e">
        <f t="shared" si="20"/>
        <v>#DIV/0!</v>
      </c>
      <c r="E44" s="78" t="e">
        <f t="shared" si="20"/>
        <v>#DIV/0!</v>
      </c>
      <c r="G44" s="78" t="e">
        <f t="shared" si="21"/>
        <v>#DIV/0!</v>
      </c>
      <c r="H44" s="78" t="e">
        <f t="shared" si="21"/>
        <v>#DIV/0!</v>
      </c>
      <c r="J44" s="78" t="e">
        <f t="shared" ref="J44:L45" si="30">J22/$G11</f>
        <v>#DIV/0!</v>
      </c>
      <c r="K44" s="282" t="e">
        <f t="shared" si="30"/>
        <v>#DIV/0!</v>
      </c>
      <c r="L44" s="284" t="e">
        <f t="shared" si="30"/>
        <v>#DIV/0!</v>
      </c>
      <c r="N44" s="78" t="e">
        <f t="shared" ref="N44:P45" si="31">N22/$H11</f>
        <v>#DIV/0!</v>
      </c>
      <c r="O44" s="282" t="e">
        <f t="shared" si="31"/>
        <v>#DIV/0!</v>
      </c>
      <c r="P44" s="284" t="e">
        <f t="shared" si="31"/>
        <v>#DIV/0!</v>
      </c>
      <c r="R44" s="260" t="e">
        <f t="shared" si="24"/>
        <v>#DIV/0!</v>
      </c>
      <c r="S44" s="283" t="e">
        <f t="shared" si="25"/>
        <v>#DIV/0!</v>
      </c>
      <c r="T44" s="285" t="e">
        <f t="shared" si="26"/>
        <v>#DIV/0!</v>
      </c>
      <c r="V44" s="260" t="e">
        <f t="shared" si="27"/>
        <v>#DIV/0!</v>
      </c>
      <c r="W44" s="283" t="e">
        <f t="shared" si="28"/>
        <v>#DIV/0!</v>
      </c>
      <c r="X44" s="285" t="e">
        <f t="shared" si="29"/>
        <v>#DIV/0!</v>
      </c>
    </row>
    <row r="45" spans="2:25" x14ac:dyDescent="0.25">
      <c r="B45" s="1" t="s">
        <v>2</v>
      </c>
      <c r="D45" s="302">
        <f t="shared" si="20"/>
        <v>9.2780982897551045E-2</v>
      </c>
      <c r="E45" s="302">
        <f t="shared" si="20"/>
        <v>0.11573585958819152</v>
      </c>
      <c r="F45" s="308"/>
      <c r="G45" s="302">
        <f t="shared" si="21"/>
        <v>0.11477288044210809</v>
      </c>
      <c r="H45" s="302">
        <f t="shared" si="21"/>
        <v>0.12595620128729124</v>
      </c>
      <c r="J45" s="302">
        <f t="shared" si="30"/>
        <v>0.47596678131029274</v>
      </c>
      <c r="K45" s="303">
        <f t="shared" si="30"/>
        <v>0.20438721583759753</v>
      </c>
      <c r="L45" s="304">
        <f t="shared" si="30"/>
        <v>0.3196460028521097</v>
      </c>
      <c r="N45" s="302">
        <f t="shared" si="31"/>
        <v>0.5220914233297661</v>
      </c>
      <c r="O45" s="303">
        <f t="shared" si="31"/>
        <v>0.18659226417978902</v>
      </c>
      <c r="P45" s="304">
        <f t="shared" si="31"/>
        <v>0.29131631249044487</v>
      </c>
      <c r="R45" s="305">
        <f t="shared" si="24"/>
        <v>5.4628078485741242E-2</v>
      </c>
      <c r="S45" s="306">
        <f t="shared" si="25"/>
        <v>2.3458109487223922E-2</v>
      </c>
      <c r="T45" s="307">
        <f t="shared" si="26"/>
        <v>3.6686692469142933E-2</v>
      </c>
      <c r="V45" s="305">
        <f t="shared" si="27"/>
        <v>6.5760652407292397E-2</v>
      </c>
      <c r="W45" s="306">
        <f t="shared" si="28"/>
        <v>2.350245278568093E-2</v>
      </c>
      <c r="X45" s="307">
        <f t="shared" si="29"/>
        <v>3.6693096094317916E-2</v>
      </c>
    </row>
    <row r="46" spans="2:25" x14ac:dyDescent="0.25">
      <c r="D46" s="26"/>
      <c r="E46" s="26"/>
      <c r="G46" s="26"/>
      <c r="H46" s="26"/>
      <c r="J46" s="26"/>
      <c r="K46" s="26"/>
      <c r="L46" s="26"/>
      <c r="N46" s="26"/>
      <c r="O46" s="26"/>
      <c r="P46" s="26"/>
      <c r="R46" s="26"/>
      <c r="S46" s="26"/>
      <c r="T46" s="26"/>
      <c r="V46" s="26"/>
      <c r="W46" s="26"/>
      <c r="X46" s="26"/>
    </row>
    <row r="47" spans="2:25" ht="15.75" x14ac:dyDescent="0.25">
      <c r="D47" s="255" t="s">
        <v>173</v>
      </c>
      <c r="E47" s="255"/>
      <c r="G47" s="255" t="s">
        <v>173</v>
      </c>
      <c r="H47" s="255"/>
      <c r="J47" s="255" t="s">
        <v>148</v>
      </c>
      <c r="K47" s="255"/>
      <c r="L47" s="255"/>
      <c r="N47" s="287"/>
      <c r="O47" s="287"/>
      <c r="P47" s="287"/>
      <c r="Q47" s="288"/>
      <c r="R47" s="288"/>
      <c r="S47" s="288"/>
      <c r="T47" s="288"/>
      <c r="U47" s="288"/>
      <c r="V47" s="288"/>
      <c r="Y47" s="288"/>
    </row>
    <row r="48" spans="2:25" ht="16.5" thickBot="1" x14ac:dyDescent="0.3">
      <c r="B48" s="257" t="s">
        <v>147</v>
      </c>
      <c r="D48" s="256" t="s">
        <v>136</v>
      </c>
      <c r="E48" s="256" t="s">
        <v>137</v>
      </c>
      <c r="G48" s="256" t="s">
        <v>139</v>
      </c>
      <c r="H48" s="256" t="s">
        <v>138</v>
      </c>
      <c r="J48" s="256"/>
      <c r="K48" s="256"/>
      <c r="L48" s="256"/>
      <c r="N48" s="287"/>
      <c r="O48" s="310"/>
      <c r="P48" s="309"/>
      <c r="Q48" s="288"/>
      <c r="R48" s="288"/>
      <c r="S48" s="288"/>
      <c r="T48" s="288"/>
      <c r="U48" s="288"/>
      <c r="V48" s="288"/>
      <c r="Y48" s="288"/>
    </row>
    <row r="49" spans="2:25" ht="15.75" x14ac:dyDescent="0.25">
      <c r="B49" s="1">
        <v>1</v>
      </c>
      <c r="D49" s="270">
        <f t="shared" ref="D49:E53" si="32">D5/(2100*4*24)</f>
        <v>2.6919642857142857E-2</v>
      </c>
      <c r="E49" s="270">
        <f t="shared" si="32"/>
        <v>3.4414682539682537E-2</v>
      </c>
      <c r="G49" s="270">
        <f t="shared" ref="G49:H53" si="33">G5/(2100*4*24)</f>
        <v>5.1289682539682538E-2</v>
      </c>
      <c r="H49" s="270">
        <f t="shared" si="33"/>
        <v>5.6815476190476187E-2</v>
      </c>
      <c r="J49" t="s">
        <v>192</v>
      </c>
      <c r="N49" s="287"/>
      <c r="O49" s="309"/>
      <c r="P49" s="287"/>
      <c r="Q49" s="288"/>
      <c r="R49" s="288"/>
      <c r="S49" s="288"/>
      <c r="T49" s="288"/>
      <c r="U49" s="288"/>
      <c r="V49" s="288"/>
      <c r="Y49" s="288"/>
    </row>
    <row r="50" spans="2:25" ht="15.75" x14ac:dyDescent="0.25">
      <c r="B50" s="1">
        <v>2</v>
      </c>
      <c r="D50" s="270">
        <f t="shared" si="32"/>
        <v>3.1393849206349203E-2</v>
      </c>
      <c r="E50" s="270">
        <f t="shared" si="32"/>
        <v>3.9637896825396826E-2</v>
      </c>
      <c r="G50" s="270">
        <f t="shared" si="33"/>
        <v>6.6974206349206353E-2</v>
      </c>
      <c r="H50" s="270">
        <f t="shared" si="33"/>
        <v>7.2966269841269846E-2</v>
      </c>
      <c r="J50" t="s">
        <v>193</v>
      </c>
      <c r="N50" s="287"/>
      <c r="O50" s="287"/>
      <c r="P50" s="287"/>
      <c r="Q50" s="288"/>
      <c r="R50" s="288"/>
      <c r="S50" s="288"/>
      <c r="T50" s="288"/>
      <c r="U50" s="288"/>
      <c r="V50" s="288"/>
      <c r="Y50" s="288"/>
    </row>
    <row r="51" spans="2:25" ht="15.75" hidden="1" x14ac:dyDescent="0.25">
      <c r="B51" s="1">
        <v>3</v>
      </c>
      <c r="D51" s="270">
        <f t="shared" si="32"/>
        <v>0</v>
      </c>
      <c r="E51" s="270">
        <f t="shared" si="32"/>
        <v>0</v>
      </c>
      <c r="G51" s="270">
        <f t="shared" si="33"/>
        <v>0</v>
      </c>
      <c r="H51" s="270">
        <f t="shared" si="33"/>
        <v>0</v>
      </c>
      <c r="N51" s="287"/>
      <c r="O51" s="287"/>
      <c r="P51" s="287"/>
      <c r="Q51" s="288"/>
      <c r="R51" s="288"/>
      <c r="S51" s="288"/>
      <c r="T51" s="288"/>
      <c r="U51" s="288"/>
      <c r="V51" s="288"/>
      <c r="Y51" s="288"/>
    </row>
    <row r="52" spans="2:25" hidden="1" x14ac:dyDescent="0.25">
      <c r="B52" s="1">
        <v>4</v>
      </c>
      <c r="D52" s="270">
        <f t="shared" si="32"/>
        <v>0</v>
      </c>
      <c r="E52" s="270">
        <f t="shared" si="32"/>
        <v>0</v>
      </c>
      <c r="G52" s="270">
        <f t="shared" si="33"/>
        <v>0</v>
      </c>
      <c r="H52" s="270">
        <f t="shared" si="33"/>
        <v>0</v>
      </c>
      <c r="N52" s="288"/>
      <c r="O52" s="288"/>
      <c r="P52" s="288"/>
      <c r="Q52" s="288"/>
      <c r="R52" s="288"/>
      <c r="S52" s="288"/>
      <c r="T52" s="288"/>
      <c r="U52" s="288"/>
      <c r="V52" s="288"/>
      <c r="Y52" s="288"/>
    </row>
    <row r="53" spans="2:25" hidden="1" x14ac:dyDescent="0.25">
      <c r="B53" s="1">
        <v>5</v>
      </c>
      <c r="D53" s="270">
        <f t="shared" si="32"/>
        <v>0</v>
      </c>
      <c r="E53" s="270">
        <f t="shared" si="32"/>
        <v>0</v>
      </c>
      <c r="G53" s="270">
        <f t="shared" si="33"/>
        <v>0</v>
      </c>
      <c r="H53" s="270">
        <f t="shared" si="33"/>
        <v>0</v>
      </c>
      <c r="N53" s="288"/>
      <c r="O53" s="288"/>
      <c r="P53" s="288"/>
      <c r="Q53" s="288"/>
      <c r="R53" s="288"/>
      <c r="S53" s="288"/>
      <c r="T53" s="288"/>
      <c r="U53" s="288"/>
      <c r="V53" s="288"/>
      <c r="Y53" s="288"/>
    </row>
    <row r="54" spans="2:25" hidden="1" x14ac:dyDescent="0.25">
      <c r="B54" s="1">
        <v>6</v>
      </c>
      <c r="D54" s="270">
        <f>D10/(1850*2*24)</f>
        <v>0</v>
      </c>
      <c r="E54" s="270">
        <f>E10/(1850*2*24)</f>
        <v>0</v>
      </c>
      <c r="G54" s="270">
        <f>G10/(1850*2*24)</f>
        <v>0</v>
      </c>
      <c r="H54" s="270">
        <f>H10/(1850*2*24)</f>
        <v>0</v>
      </c>
      <c r="N54" s="288"/>
      <c r="O54" s="288"/>
      <c r="P54" s="288"/>
      <c r="Q54" s="288"/>
      <c r="R54" s="288"/>
      <c r="S54" s="288"/>
      <c r="T54" s="288"/>
      <c r="U54" s="288"/>
      <c r="V54" s="288"/>
      <c r="Y54" s="288"/>
    </row>
    <row r="55" spans="2:25" hidden="1" x14ac:dyDescent="0.25">
      <c r="B55" s="1">
        <v>7</v>
      </c>
      <c r="D55" s="270">
        <f>D11/(1850*2*24)</f>
        <v>0</v>
      </c>
      <c r="E55" s="270">
        <f>E11/(1850*2*24)</f>
        <v>0</v>
      </c>
      <c r="G55" s="270">
        <f>G11/(1850*2*24)</f>
        <v>0</v>
      </c>
      <c r="H55" s="270">
        <f>H11/(1850*2*24)</f>
        <v>0</v>
      </c>
      <c r="N55" s="288"/>
      <c r="O55" s="288"/>
      <c r="P55" s="288"/>
      <c r="Q55" s="288"/>
      <c r="R55" s="288"/>
      <c r="S55" s="288"/>
      <c r="T55" s="288"/>
      <c r="U55" s="288"/>
      <c r="V55" s="288"/>
      <c r="Y55" s="288"/>
    </row>
    <row r="56" spans="2:25" x14ac:dyDescent="0.25">
      <c r="G56" s="270"/>
      <c r="H56" s="270"/>
      <c r="N56" s="288"/>
      <c r="O56" s="288"/>
      <c r="P56" s="288"/>
      <c r="Q56" s="288"/>
      <c r="R56" s="288"/>
      <c r="S56" s="288"/>
      <c r="T56" s="288"/>
      <c r="U56" s="288"/>
      <c r="V56" s="288"/>
      <c r="Y56" s="288"/>
    </row>
    <row r="57" spans="2:25" x14ac:dyDescent="0.25">
      <c r="D57" s="26"/>
      <c r="E57" s="26"/>
      <c r="G57" s="26"/>
      <c r="H57" s="26"/>
      <c r="J57" s="26"/>
      <c r="K57" s="26"/>
      <c r="L57" s="26"/>
      <c r="N57" s="288"/>
      <c r="O57" s="288"/>
      <c r="P57" s="288"/>
      <c r="Q57" s="288"/>
      <c r="R57" s="288"/>
      <c r="S57" s="288"/>
      <c r="T57" s="288"/>
      <c r="U57" s="288"/>
      <c r="V57" s="288"/>
      <c r="Y57" s="288"/>
    </row>
  </sheetData>
  <pageMargins left="0.7" right="0.7" top="0.75" bottom="0.75" header="0.3" footer="0.3"/>
  <pageSetup paperSize="3" scale="77" orientation="landscape" r:id="rId1"/>
  <headerFooter>
    <oddHeader>&amp;C&amp;A</oddHeader>
    <oddFooter>&amp;L&amp;D-&amp;T&amp;R&amp;Z&amp;F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  <pageSetUpPr fitToPage="1"/>
  </sheetPr>
  <dimension ref="A1:AD25"/>
  <sheetViews>
    <sheetView workbookViewId="0">
      <selection activeCell="C5" sqref="C5"/>
    </sheetView>
  </sheetViews>
  <sheetFormatPr defaultRowHeight="15" x14ac:dyDescent="0.25"/>
  <cols>
    <col min="2" max="2" width="3.5703125" customWidth="1"/>
    <col min="7" max="7" width="3.5703125" customWidth="1"/>
    <col min="8" max="8" width="0" hidden="1" customWidth="1"/>
    <col min="9" max="9" width="3.5703125" customWidth="1"/>
    <col min="14" max="14" width="3.5703125" customWidth="1"/>
    <col min="15" max="15" width="0" hidden="1" customWidth="1"/>
    <col min="17" max="17" width="3.5703125" customWidth="1"/>
    <col min="22" max="22" width="3.5703125" customWidth="1"/>
    <col min="23" max="23" width="0" hidden="1" customWidth="1"/>
    <col min="24" max="24" width="3.5703125" customWidth="1"/>
    <col min="29" max="29" width="3.5703125" customWidth="1"/>
    <col min="30" max="30" width="0" hidden="1" customWidth="1"/>
  </cols>
  <sheetData>
    <row r="1" spans="1:30" x14ac:dyDescent="0.25">
      <c r="B1" s="26"/>
      <c r="C1" s="26"/>
      <c r="D1" s="26"/>
      <c r="E1" s="26"/>
      <c r="F1" s="26"/>
      <c r="G1" s="26"/>
      <c r="I1" s="26"/>
      <c r="J1" s="26"/>
      <c r="K1" s="26"/>
      <c r="L1" s="26"/>
      <c r="M1" s="26"/>
      <c r="N1" s="26"/>
      <c r="Q1" s="26"/>
      <c r="R1" s="26"/>
      <c r="S1" s="26"/>
      <c r="T1" s="26"/>
      <c r="U1" s="26"/>
      <c r="V1" s="26"/>
      <c r="X1" s="26"/>
      <c r="Y1" s="26"/>
      <c r="Z1" s="26"/>
      <c r="AA1" s="26"/>
      <c r="AB1" s="26"/>
      <c r="AC1" s="26"/>
    </row>
    <row r="2" spans="1:30" ht="15.75" x14ac:dyDescent="0.25">
      <c r="B2" s="26"/>
      <c r="C2" s="265" t="s">
        <v>177</v>
      </c>
      <c r="D2" s="264" t="s">
        <v>178</v>
      </c>
      <c r="E2" s="263" t="s">
        <v>182</v>
      </c>
      <c r="F2" s="274" t="s">
        <v>183</v>
      </c>
      <c r="G2" s="26"/>
      <c r="I2" s="26"/>
      <c r="J2" s="265" t="s">
        <v>177</v>
      </c>
      <c r="K2" s="264" t="s">
        <v>178</v>
      </c>
      <c r="L2" s="263" t="s">
        <v>182</v>
      </c>
      <c r="M2" s="274" t="s">
        <v>183</v>
      </c>
      <c r="N2" s="26"/>
      <c r="Q2" s="26"/>
      <c r="R2" s="265" t="s">
        <v>177</v>
      </c>
      <c r="S2" s="264" t="s">
        <v>178</v>
      </c>
      <c r="T2" s="263" t="s">
        <v>182</v>
      </c>
      <c r="U2" s="274" t="s">
        <v>183</v>
      </c>
      <c r="V2" s="26"/>
      <c r="X2" s="26"/>
      <c r="Y2" s="265" t="s">
        <v>177</v>
      </c>
      <c r="Z2" s="264" t="s">
        <v>178</v>
      </c>
      <c r="AA2" s="263" t="s">
        <v>182</v>
      </c>
      <c r="AB2" s="274" t="s">
        <v>183</v>
      </c>
      <c r="AC2" s="26"/>
    </row>
    <row r="3" spans="1:30" ht="15.75" x14ac:dyDescent="0.25">
      <c r="B3" s="26"/>
      <c r="C3" s="255" t="s">
        <v>180</v>
      </c>
      <c r="D3" s="255"/>
      <c r="E3" s="255"/>
      <c r="F3" s="255"/>
      <c r="G3" s="26"/>
      <c r="I3" s="26"/>
      <c r="J3" s="255" t="s">
        <v>185</v>
      </c>
      <c r="K3" s="255"/>
      <c r="L3" s="255"/>
      <c r="M3" s="255"/>
      <c r="N3" s="26"/>
      <c r="Q3" s="26"/>
      <c r="R3" s="255" t="s">
        <v>186</v>
      </c>
      <c r="S3" s="255"/>
      <c r="T3" s="255"/>
      <c r="U3" s="255"/>
      <c r="V3" s="26"/>
      <c r="X3" s="26"/>
      <c r="Y3" s="255" t="s">
        <v>187</v>
      </c>
      <c r="Z3" s="255"/>
      <c r="AA3" s="255"/>
      <c r="AB3" s="255"/>
      <c r="AC3" s="26"/>
    </row>
    <row r="4" spans="1:30" ht="15.75" thickBot="1" x14ac:dyDescent="0.3">
      <c r="A4" s="257" t="s">
        <v>147</v>
      </c>
      <c r="B4" s="26"/>
      <c r="C4" s="275" t="s">
        <v>181</v>
      </c>
      <c r="D4" s="276"/>
      <c r="E4" s="277"/>
      <c r="F4" s="278"/>
      <c r="G4" s="26"/>
      <c r="I4" s="26"/>
      <c r="J4" s="275" t="s">
        <v>181</v>
      </c>
      <c r="K4" s="276"/>
      <c r="L4" s="277"/>
      <c r="M4" s="278"/>
      <c r="N4" s="26"/>
      <c r="P4" s="257" t="s">
        <v>147</v>
      </c>
      <c r="Q4" s="26"/>
      <c r="R4" s="275" t="s">
        <v>181</v>
      </c>
      <c r="S4" s="276"/>
      <c r="T4" s="277"/>
      <c r="U4" s="278"/>
      <c r="V4" s="26"/>
      <c r="X4" s="26"/>
      <c r="Y4" s="275" t="s">
        <v>181</v>
      </c>
      <c r="Z4" s="276"/>
      <c r="AA4" s="277"/>
      <c r="AB4" s="278"/>
      <c r="AC4" s="26"/>
    </row>
    <row r="5" spans="1:30" x14ac:dyDescent="0.25">
      <c r="A5" s="1">
        <v>1</v>
      </c>
      <c r="B5" s="26"/>
      <c r="C5" s="279">
        <f>SUM(Tables!G18:H20)/Tables!I35</f>
        <v>0.20868696079119028</v>
      </c>
      <c r="D5" s="279">
        <f>SUM(Tables!G27:H29)/Tables!I35</f>
        <v>0.24191625166584835</v>
      </c>
      <c r="E5" s="279">
        <f>SUM(Tables!G21:H26)/Tables!I35</f>
        <v>0.31286385635126607</v>
      </c>
      <c r="F5" s="279">
        <f>SUM(Tables!G11:H17,Tables!G30:H34)/Tables!I35</f>
        <v>0.2365329311916953</v>
      </c>
      <c r="G5" s="26"/>
      <c r="H5" s="154">
        <f>SUM(C5:F5)</f>
        <v>1</v>
      </c>
      <c r="I5" s="26"/>
      <c r="J5" s="279">
        <f>SUM(Tables!S18:T20)/Tables!U35</f>
        <v>0.21613683483068419</v>
      </c>
      <c r="K5" s="279">
        <f>SUM(Tables!S27:T29)/Tables!U35</f>
        <v>0.24891154111955771</v>
      </c>
      <c r="L5" s="279">
        <f>SUM(Tables!S21:T26)/Tables!U35</f>
        <v>0.30796475466482376</v>
      </c>
      <c r="M5" s="279">
        <f>SUM(Tables!S11:T17,Tables!S30:T34)/Tables!U35</f>
        <v>0.22698686938493434</v>
      </c>
      <c r="N5" s="26"/>
      <c r="O5" s="154">
        <f>SUM(J5:M5)</f>
        <v>1</v>
      </c>
      <c r="P5" s="1">
        <v>1</v>
      </c>
      <c r="Q5" s="26"/>
      <c r="R5" s="279">
        <f>SUM(Tables!AG18:AH20)/Tables!AI35</f>
        <v>0.2051032208326195</v>
      </c>
      <c r="S5" s="279">
        <f>SUM(Tables!AG27:AH29)/Tables!AI35</f>
        <v>0.23550197019016619</v>
      </c>
      <c r="T5" s="279">
        <f>SUM(Tables!AG21:AH26)/Tables!AI35</f>
        <v>0.31714707897892752</v>
      </c>
      <c r="U5" s="279">
        <f>SUM(Tables!AG11:AH17,Tables!AG30:AH34)/Tables!AI35</f>
        <v>0.24224772999828678</v>
      </c>
      <c r="V5" s="26"/>
      <c r="W5" s="154">
        <f>SUM(R5:U5)</f>
        <v>1</v>
      </c>
      <c r="X5" s="26"/>
      <c r="Y5" s="279">
        <f>SUM(Tables!AS18:AT20)/Tables!AU35</f>
        <v>0.20511420219088311</v>
      </c>
      <c r="Z5" s="279">
        <f>SUM(Tables!AS27:AT29)/Tables!AU35</f>
        <v>0.23552528724554808</v>
      </c>
      <c r="AA5" s="279">
        <f>SUM(Tables!AS21:AT26)/Tables!AU35</f>
        <v>0.3171533511088267</v>
      </c>
      <c r="AB5" s="279">
        <f>SUM(Tables!AS11:AT17,Tables!AS30:AT34)/Tables!AU35</f>
        <v>0.24220715945474208</v>
      </c>
      <c r="AC5" s="26"/>
      <c r="AD5" s="154">
        <f>SUM(Y5:AB5)</f>
        <v>1</v>
      </c>
    </row>
    <row r="6" spans="1:30" x14ac:dyDescent="0.25">
      <c r="A6" s="1">
        <v>2</v>
      </c>
      <c r="B6" s="26"/>
      <c r="C6" s="279">
        <f>SUM(Tables!G50:H52)/Tables!I67</f>
        <v>0.20831240402416798</v>
      </c>
      <c r="D6" s="279">
        <f>SUM(Tables!G59:H61)/Tables!I67</f>
        <v>0.24231116979290748</v>
      </c>
      <c r="E6" s="279">
        <f>SUM(Tables!G53:H58)/Tables!I67</f>
        <v>0.31293503064050859</v>
      </c>
      <c r="F6" s="279">
        <f>SUM(Tables!G43:H49,Tables!G62:H66)/Tables!I67</f>
        <v>0.23644139554241594</v>
      </c>
      <c r="G6" s="26"/>
      <c r="H6" s="154">
        <f t="shared" ref="H6:H12" si="0">SUM(C6:F6)</f>
        <v>1</v>
      </c>
      <c r="I6" s="26"/>
      <c r="J6" s="279">
        <f>SUM(Tables!S50:T52)/Tables!U67</f>
        <v>0.2168972887838902</v>
      </c>
      <c r="K6" s="279">
        <f>SUM(Tables!S59:T61)/Tables!U67</f>
        <v>0.25075936550793115</v>
      </c>
      <c r="L6" s="279">
        <f>SUM(Tables!S53:T58)/Tables!U67</f>
        <v>0.30681178985262686</v>
      </c>
      <c r="M6" s="279">
        <f>SUM(Tables!S43:T49,Tables!S62:T66)/Tables!U67</f>
        <v>0.22553155585555182</v>
      </c>
      <c r="N6" s="26"/>
      <c r="O6" s="154">
        <f t="shared" ref="O6:O12" si="1">SUM(J6:M6)</f>
        <v>1</v>
      </c>
      <c r="P6" s="1">
        <v>2</v>
      </c>
      <c r="Q6" s="26"/>
      <c r="R6" s="279">
        <f>SUM(Tables!AG50:AH52)/Tables!AI67</f>
        <v>0.20513381143956622</v>
      </c>
      <c r="S6" s="279">
        <f>SUM(Tables!AG59:AH61)/Tables!AI67</f>
        <v>0.23551687948224592</v>
      </c>
      <c r="T6" s="279">
        <f>SUM(Tables!AG53:AH58)/Tables!AI67</f>
        <v>0.31715060346335489</v>
      </c>
      <c r="U6" s="279">
        <f>SUM(Tables!AG43:AH49,Tables!AG62:AH66)/Tables!AI67</f>
        <v>0.24219870561483295</v>
      </c>
      <c r="V6" s="26"/>
      <c r="W6" s="154">
        <f t="shared" ref="W6:W12" si="2">SUM(R6:U6)</f>
        <v>1</v>
      </c>
      <c r="X6" s="26"/>
      <c r="Y6" s="279">
        <f>SUM(Tables!AS50:AT52)/Tables!AU67</f>
        <v>0.20514973411698853</v>
      </c>
      <c r="Z6" s="279">
        <f>SUM(Tables!AS59:AT61)/Tables!AU67</f>
        <v>0.23550762664427652</v>
      </c>
      <c r="AA6" s="279">
        <f>SUM(Tables!AS53:AT58)/Tables!AU67</f>
        <v>0.31716169885250489</v>
      </c>
      <c r="AB6" s="279">
        <f>SUM(Tables!AS43:AT49,Tables!AS62:AT66)/Tables!AU67</f>
        <v>0.24218094038623006</v>
      </c>
      <c r="AC6" s="26"/>
      <c r="AD6" s="154">
        <f t="shared" ref="AD6:AD12" si="3">SUM(Y6:AB6)</f>
        <v>1</v>
      </c>
    </row>
    <row r="7" spans="1:30" x14ac:dyDescent="0.25">
      <c r="A7" s="1">
        <v>3</v>
      </c>
      <c r="B7" s="26"/>
      <c r="C7" s="279" t="e">
        <f>SUM(Tables!G82:H84)/Tables!I99</f>
        <v>#DIV/0!</v>
      </c>
      <c r="D7" s="279" t="e">
        <f>SUM(Tables!G91:H93)/Tables!I99</f>
        <v>#DIV/0!</v>
      </c>
      <c r="E7" s="279" t="e">
        <f>SUM(Tables!G85:H90)/Tables!I99</f>
        <v>#DIV/0!</v>
      </c>
      <c r="F7" s="279" t="e">
        <f>SUM(Tables!G75:H81,Tables!G94:H98)/Tables!I99</f>
        <v>#DIV/0!</v>
      </c>
      <c r="G7" s="26"/>
      <c r="H7" s="154" t="e">
        <f t="shared" si="0"/>
        <v>#DIV/0!</v>
      </c>
      <c r="I7" s="26"/>
      <c r="J7" s="279" t="e">
        <f>SUM(Tables!S82:T84)/Tables!U99</f>
        <v>#DIV/0!</v>
      </c>
      <c r="K7" s="279" t="e">
        <f>SUM(Tables!S91:T93)/Tables!U99</f>
        <v>#DIV/0!</v>
      </c>
      <c r="L7" s="279" t="e">
        <f>SUM(Tables!S85:T90)/Tables!U99</f>
        <v>#DIV/0!</v>
      </c>
      <c r="M7" s="279" t="e">
        <f>SUM(Tables!S75:T81,Tables!S94:T98)/Tables!U99</f>
        <v>#DIV/0!</v>
      </c>
      <c r="N7" s="26"/>
      <c r="O7" s="154" t="e">
        <f t="shared" si="1"/>
        <v>#DIV/0!</v>
      </c>
      <c r="P7" s="1">
        <v>3</v>
      </c>
      <c r="Q7" s="26"/>
      <c r="R7" s="279" t="e">
        <f>SUM(Tables!AG82:AH84)/Tables!AI99</f>
        <v>#DIV/0!</v>
      </c>
      <c r="S7" s="279" t="e">
        <f>SUM(Tables!AG91:AH93)/Tables!AI99</f>
        <v>#DIV/0!</v>
      </c>
      <c r="T7" s="279" t="e">
        <f>SUM(Tables!AG85:AH90)/Tables!AI99</f>
        <v>#DIV/0!</v>
      </c>
      <c r="U7" s="279" t="e">
        <f>SUM(Tables!AG75:AH81,Tables!AG94:AH98)/Tables!AI99</f>
        <v>#DIV/0!</v>
      </c>
      <c r="V7" s="26"/>
      <c r="W7" s="154" t="e">
        <f t="shared" si="2"/>
        <v>#DIV/0!</v>
      </c>
      <c r="X7" s="26"/>
      <c r="Y7" s="279" t="e">
        <f>SUM(Tables!AS82:AT84)/Tables!AU99</f>
        <v>#DIV/0!</v>
      </c>
      <c r="Z7" s="279" t="e">
        <f>SUM(Tables!AS91:AT93)/Tables!AU99</f>
        <v>#DIV/0!</v>
      </c>
      <c r="AA7" s="279" t="e">
        <f>SUM(Tables!AS85:AT90)/Tables!AU99</f>
        <v>#DIV/0!</v>
      </c>
      <c r="AB7" s="279" t="e">
        <f>SUM(Tables!AS75:AT81,Tables!AS94:AT98)/Tables!AU99</f>
        <v>#DIV/0!</v>
      </c>
      <c r="AC7" s="26"/>
      <c r="AD7" s="154" t="e">
        <f t="shared" si="3"/>
        <v>#DIV/0!</v>
      </c>
    </row>
    <row r="8" spans="1:30" x14ac:dyDescent="0.25">
      <c r="A8" s="1">
        <v>4</v>
      </c>
      <c r="B8" s="26"/>
      <c r="C8" s="279" t="e">
        <f>SUM(Tables!G114:H116)/Tables!I131</f>
        <v>#DIV/0!</v>
      </c>
      <c r="D8" s="279" t="e">
        <f>SUM(Tables!G123:H125)/Tables!I131</f>
        <v>#DIV/0!</v>
      </c>
      <c r="E8" s="279" t="e">
        <f>SUM(Tables!G117:H122)/Tables!I131</f>
        <v>#DIV/0!</v>
      </c>
      <c r="F8" s="279" t="e">
        <f>SUM(Tables!G126:H130,Tables!G107:H113)/Tables!I131</f>
        <v>#DIV/0!</v>
      </c>
      <c r="G8" s="26"/>
      <c r="H8" s="154" t="e">
        <f t="shared" si="0"/>
        <v>#DIV/0!</v>
      </c>
      <c r="I8" s="26"/>
      <c r="J8" s="279" t="e">
        <f>SUM(Tables!S114:T116)/Tables!U131</f>
        <v>#DIV/0!</v>
      </c>
      <c r="K8" s="279" t="e">
        <f>SUM(Tables!S123:T125)/Tables!U131</f>
        <v>#DIV/0!</v>
      </c>
      <c r="L8" s="279" t="e">
        <f>SUM(Tables!S117:T122)/Tables!U131</f>
        <v>#DIV/0!</v>
      </c>
      <c r="M8" s="279" t="e">
        <f>SUM(Tables!S126:T130,Tables!S107:T113)/Tables!U131</f>
        <v>#DIV/0!</v>
      </c>
      <c r="N8" s="26"/>
      <c r="O8" s="154" t="e">
        <f t="shared" si="1"/>
        <v>#DIV/0!</v>
      </c>
      <c r="P8" s="1">
        <v>4</v>
      </c>
      <c r="Q8" s="26"/>
      <c r="R8" s="279" t="e">
        <f>SUM(Tables!AG114:AH116)/Tables!AI131</f>
        <v>#DIV/0!</v>
      </c>
      <c r="S8" s="279" t="e">
        <f>SUM(Tables!AG123:AH125)/Tables!AI131</f>
        <v>#DIV/0!</v>
      </c>
      <c r="T8" s="279" t="e">
        <f>SUM(Tables!AG117:AH122)/Tables!AI131</f>
        <v>#DIV/0!</v>
      </c>
      <c r="U8" s="279" t="e">
        <f>SUM(Tables!AG126:AH130,Tables!AG107:AH113)/Tables!AI131</f>
        <v>#DIV/0!</v>
      </c>
      <c r="V8" s="26"/>
      <c r="W8" s="154" t="e">
        <f t="shared" si="2"/>
        <v>#DIV/0!</v>
      </c>
      <c r="X8" s="26"/>
      <c r="Y8" s="279" t="e">
        <f>SUM(Tables!AS114:AT116)/Tables!AU131</f>
        <v>#DIV/0!</v>
      </c>
      <c r="Z8" s="279" t="e">
        <f>SUM(Tables!AS123:AT125)/Tables!AU131</f>
        <v>#DIV/0!</v>
      </c>
      <c r="AA8" s="279" t="e">
        <f>SUM(Tables!AS117:AT122)/Tables!AU131</f>
        <v>#DIV/0!</v>
      </c>
      <c r="AB8" s="279" t="e">
        <f>SUM(Tables!AS126:AT130,Tables!AS107:AT113)/Tables!AU131</f>
        <v>#DIV/0!</v>
      </c>
      <c r="AC8" s="26"/>
      <c r="AD8" s="154" t="e">
        <f t="shared" si="3"/>
        <v>#DIV/0!</v>
      </c>
    </row>
    <row r="9" spans="1:30" x14ac:dyDescent="0.25">
      <c r="A9" s="1">
        <v>5</v>
      </c>
      <c r="B9" s="26"/>
      <c r="C9" s="279" t="e">
        <f>SUM(Tables!G146:H148)/Tables!I163</f>
        <v>#DIV/0!</v>
      </c>
      <c r="D9" s="279" t="e">
        <f>SUM(Tables!G155:H157)/Tables!I163</f>
        <v>#DIV/0!</v>
      </c>
      <c r="E9" s="279" t="e">
        <f>SUM(Tables!G149:H154)/Tables!I163</f>
        <v>#DIV/0!</v>
      </c>
      <c r="F9" s="279" t="e">
        <f>SUM(Tables!G139:H145,Tables!G158:H162)/Tables!I163</f>
        <v>#DIV/0!</v>
      </c>
      <c r="G9" s="26"/>
      <c r="H9" s="154" t="e">
        <f t="shared" si="0"/>
        <v>#DIV/0!</v>
      </c>
      <c r="I9" s="26"/>
      <c r="J9" s="279" t="e">
        <f>SUM(Tables!S146:T148)/Tables!U163</f>
        <v>#DIV/0!</v>
      </c>
      <c r="K9" s="279" t="e">
        <f>SUM(Tables!S155:T157)/Tables!U163</f>
        <v>#DIV/0!</v>
      </c>
      <c r="L9" s="279" t="e">
        <f>SUM(Tables!S149:T154)/Tables!U163</f>
        <v>#DIV/0!</v>
      </c>
      <c r="M9" s="279" t="e">
        <f>SUM(Tables!S139:T145,Tables!S158:T162)/Tables!U163</f>
        <v>#DIV/0!</v>
      </c>
      <c r="N9" s="26"/>
      <c r="O9" s="154" t="e">
        <f t="shared" si="1"/>
        <v>#DIV/0!</v>
      </c>
      <c r="P9" s="1">
        <v>5</v>
      </c>
      <c r="Q9" s="26"/>
      <c r="R9" s="279" t="e">
        <f>SUM(Tables!AG146:AH148)/Tables!AI163</f>
        <v>#DIV/0!</v>
      </c>
      <c r="S9" s="279" t="e">
        <f>SUM(Tables!AG155:AH157)/Tables!AI163</f>
        <v>#DIV/0!</v>
      </c>
      <c r="T9" s="279" t="e">
        <f>SUM(Tables!AG149:AH154)/Tables!AI163</f>
        <v>#DIV/0!</v>
      </c>
      <c r="U9" s="279" t="e">
        <f>SUM(Tables!AG139:AH145,Tables!AG158:AH162)/Tables!AI163</f>
        <v>#DIV/0!</v>
      </c>
      <c r="V9" s="26"/>
      <c r="W9" s="154" t="e">
        <f t="shared" si="2"/>
        <v>#DIV/0!</v>
      </c>
      <c r="X9" s="26"/>
      <c r="Y9" s="279" t="e">
        <f>SUM(Tables!AS146:AT148)/Tables!AU163</f>
        <v>#DIV/0!</v>
      </c>
      <c r="Z9" s="279" t="e">
        <f>SUM(Tables!AS155:AT157)/Tables!AU163</f>
        <v>#DIV/0!</v>
      </c>
      <c r="AA9" s="279" t="e">
        <f>SUM(Tables!AS149:AT154)/Tables!AU163</f>
        <v>#DIV/0!</v>
      </c>
      <c r="AB9" s="279" t="e">
        <f>SUM(Tables!AS139:AT145,Tables!AS158:AT162)/Tables!AU163</f>
        <v>#DIV/0!</v>
      </c>
      <c r="AC9" s="26"/>
      <c r="AD9" s="154" t="e">
        <f t="shared" si="3"/>
        <v>#DIV/0!</v>
      </c>
    </row>
    <row r="10" spans="1:30" x14ac:dyDescent="0.25">
      <c r="A10" s="1">
        <v>6</v>
      </c>
      <c r="B10" s="26"/>
      <c r="C10" s="279" t="e">
        <f>SUM(Tables!G178:H180)/Tables!I195</f>
        <v>#DIV/0!</v>
      </c>
      <c r="D10" s="279" t="e">
        <f>SUM(Tables!G187:H189)/Tables!I195</f>
        <v>#DIV/0!</v>
      </c>
      <c r="E10" s="279" t="e">
        <f>SUM(Tables!G181:H186)/Tables!I195</f>
        <v>#DIV/0!</v>
      </c>
      <c r="F10" s="279" t="e">
        <f>SUM(Tables!G190:H194,Tables!G171:H177)/Tables!I195</f>
        <v>#DIV/0!</v>
      </c>
      <c r="G10" s="26"/>
      <c r="H10" s="154" t="e">
        <f t="shared" si="0"/>
        <v>#DIV/0!</v>
      </c>
      <c r="I10" s="26"/>
      <c r="J10" s="279" t="e">
        <f>SUM(Tables!S178:T180)/Tables!U195</f>
        <v>#DIV/0!</v>
      </c>
      <c r="K10" s="279" t="e">
        <f>SUM(Tables!S187:T189)/Tables!U195</f>
        <v>#DIV/0!</v>
      </c>
      <c r="L10" s="279" t="e">
        <f>SUM(Tables!S181:T186)/Tables!U195</f>
        <v>#DIV/0!</v>
      </c>
      <c r="M10" s="279" t="e">
        <f>SUM(Tables!S190:T194,Tables!S171:T177)/Tables!U195</f>
        <v>#DIV/0!</v>
      </c>
      <c r="N10" s="26"/>
      <c r="O10" s="154" t="e">
        <f t="shared" si="1"/>
        <v>#DIV/0!</v>
      </c>
      <c r="P10" s="1">
        <v>6</v>
      </c>
      <c r="Q10" s="26"/>
      <c r="R10" s="279" t="e">
        <f>SUM(Tables!AG178:AH180)/Tables!AI195</f>
        <v>#DIV/0!</v>
      </c>
      <c r="S10" s="279" t="e">
        <f>SUM(Tables!AG187:AH189)/Tables!AI195</f>
        <v>#DIV/0!</v>
      </c>
      <c r="T10" s="279" t="e">
        <f>SUM(Tables!AG181:AH186)/Tables!AI195</f>
        <v>#DIV/0!</v>
      </c>
      <c r="U10" s="279" t="e">
        <f>SUM(Tables!AG190:AH194,Tables!AG171:AH177)/Tables!AI195</f>
        <v>#DIV/0!</v>
      </c>
      <c r="V10" s="26"/>
      <c r="W10" s="154" t="e">
        <f t="shared" si="2"/>
        <v>#DIV/0!</v>
      </c>
      <c r="X10" s="26"/>
      <c r="Y10" s="279" t="e">
        <f>SUM(Tables!AS178:AT180)/Tables!AU195</f>
        <v>#DIV/0!</v>
      </c>
      <c r="Z10" s="279" t="e">
        <f>SUM(Tables!AS187:AT189)/Tables!AU195</f>
        <v>#DIV/0!</v>
      </c>
      <c r="AA10" s="279" t="e">
        <f>SUM(Tables!AS181:AT186)/Tables!AU195</f>
        <v>#DIV/0!</v>
      </c>
      <c r="AB10" s="279" t="e">
        <f>SUM(Tables!AS190:AT194,Tables!AS171:AT177)/Tables!AU195</f>
        <v>#DIV/0!</v>
      </c>
      <c r="AC10" s="26"/>
      <c r="AD10" s="154" t="e">
        <f t="shared" si="3"/>
        <v>#DIV/0!</v>
      </c>
    </row>
    <row r="11" spans="1:30" x14ac:dyDescent="0.25">
      <c r="A11" s="1">
        <v>7</v>
      </c>
      <c r="B11" s="26"/>
      <c r="C11" s="279" t="e">
        <f>SUM(Tables!G210:H212)/Tables!I227</f>
        <v>#DIV/0!</v>
      </c>
      <c r="D11" s="279" t="e">
        <f>SUM(Tables!G219:H221)/Tables!I227</f>
        <v>#DIV/0!</v>
      </c>
      <c r="E11" s="279" t="e">
        <f>SUM(Tables!G213:H218)/Tables!I227</f>
        <v>#DIV/0!</v>
      </c>
      <c r="F11" s="279" t="e">
        <f>SUM(Tables!G222:H226,Tables!G203:H209)/Tables!I227</f>
        <v>#DIV/0!</v>
      </c>
      <c r="G11" s="26"/>
      <c r="H11" s="154" t="e">
        <f t="shared" si="0"/>
        <v>#DIV/0!</v>
      </c>
      <c r="I11" s="26"/>
      <c r="J11" s="279" t="e">
        <f>SUM(Tables!S210:T212)/Tables!U227</f>
        <v>#DIV/0!</v>
      </c>
      <c r="K11" s="279" t="e">
        <f>SUM(Tables!S219:T221)/Tables!U227</f>
        <v>#DIV/0!</v>
      </c>
      <c r="L11" s="279" t="e">
        <f>SUM(Tables!S213:T218)/Tables!U227</f>
        <v>#DIV/0!</v>
      </c>
      <c r="M11" s="279" t="e">
        <f>SUM(Tables!S222:T226,Tables!S203:T209)/Tables!U227</f>
        <v>#DIV/0!</v>
      </c>
      <c r="N11" s="26"/>
      <c r="O11" s="154" t="e">
        <f t="shared" si="1"/>
        <v>#DIV/0!</v>
      </c>
      <c r="P11" s="1">
        <v>7</v>
      </c>
      <c r="Q11" s="26"/>
      <c r="R11" s="279" t="e">
        <f>SUM(Tables!AG210:AH212)/Tables!AI227</f>
        <v>#DIV/0!</v>
      </c>
      <c r="S11" s="279" t="e">
        <f>SUM(Tables!AG219:AH221)/Tables!AI227</f>
        <v>#DIV/0!</v>
      </c>
      <c r="T11" s="279" t="e">
        <f>SUM(Tables!AG213:AH218)/Tables!AI227</f>
        <v>#DIV/0!</v>
      </c>
      <c r="U11" s="279" t="e">
        <f>SUM(Tables!AG222:AH226,Tables!AG203:AH209)/Tables!AI227</f>
        <v>#DIV/0!</v>
      </c>
      <c r="V11" s="26"/>
      <c r="W11" s="154" t="e">
        <f t="shared" si="2"/>
        <v>#DIV/0!</v>
      </c>
      <c r="X11" s="26"/>
      <c r="Y11" s="279" t="e">
        <f>SUM(Tables!AS210:AT212)/Tables!AU227</f>
        <v>#DIV/0!</v>
      </c>
      <c r="Z11" s="279" t="e">
        <f>SUM(Tables!AS219:AT221)/Tables!AU227</f>
        <v>#DIV/0!</v>
      </c>
      <c r="AA11" s="279" t="e">
        <f>SUM(Tables!AS213:AT218)/Tables!AU227</f>
        <v>#DIV/0!</v>
      </c>
      <c r="AB11" s="279" t="e">
        <f>SUM(Tables!AS222:AT226,Tables!AS203:AT209)/Tables!AU227</f>
        <v>#DIV/0!</v>
      </c>
      <c r="AC11" s="26"/>
      <c r="AD11" s="154" t="e">
        <f t="shared" si="3"/>
        <v>#DIV/0!</v>
      </c>
    </row>
    <row r="12" spans="1:30" x14ac:dyDescent="0.25">
      <c r="A12" s="1">
        <v>8</v>
      </c>
      <c r="B12" s="26"/>
      <c r="C12" s="280"/>
      <c r="D12" s="280"/>
      <c r="E12" s="280"/>
      <c r="F12" s="280"/>
      <c r="G12" s="26"/>
      <c r="H12" s="154">
        <f t="shared" si="0"/>
        <v>0</v>
      </c>
      <c r="I12" s="26"/>
      <c r="J12" s="280"/>
      <c r="K12" s="280"/>
      <c r="L12" s="280"/>
      <c r="M12" s="280"/>
      <c r="N12" s="26"/>
      <c r="O12" s="154">
        <f t="shared" si="1"/>
        <v>0</v>
      </c>
      <c r="P12" s="1">
        <v>8</v>
      </c>
      <c r="Q12" s="26"/>
      <c r="R12" s="280"/>
      <c r="S12" s="280"/>
      <c r="T12" s="280"/>
      <c r="U12" s="280"/>
      <c r="V12" s="26"/>
      <c r="W12" s="154">
        <f t="shared" si="2"/>
        <v>0</v>
      </c>
      <c r="X12" s="26"/>
      <c r="Y12" s="280"/>
      <c r="Z12" s="280"/>
      <c r="AA12" s="280"/>
      <c r="AB12" s="280"/>
      <c r="AC12" s="26"/>
      <c r="AD12" s="154">
        <f t="shared" si="3"/>
        <v>0</v>
      </c>
    </row>
    <row r="13" spans="1:30" x14ac:dyDescent="0.25">
      <c r="B13" s="26"/>
      <c r="C13" s="26"/>
      <c r="D13" s="26"/>
      <c r="E13" s="26"/>
      <c r="F13" s="26"/>
      <c r="G13" s="26"/>
      <c r="I13" s="26"/>
      <c r="J13" s="26"/>
      <c r="K13" s="26"/>
      <c r="L13" s="26"/>
      <c r="M13" s="26"/>
      <c r="N13" s="26"/>
      <c r="Q13" s="26"/>
      <c r="R13" s="26"/>
      <c r="S13" s="26"/>
      <c r="T13" s="26"/>
      <c r="U13" s="26"/>
      <c r="V13" s="26"/>
      <c r="X13" s="26"/>
      <c r="Y13" s="26"/>
      <c r="Z13" s="26"/>
      <c r="AA13" s="26"/>
      <c r="AB13" s="26"/>
      <c r="AC13" s="26"/>
    </row>
    <row r="14" spans="1:30" ht="15.75" x14ac:dyDescent="0.25">
      <c r="B14" s="26"/>
      <c r="C14" s="265" t="s">
        <v>177</v>
      </c>
      <c r="D14" s="264" t="s">
        <v>178</v>
      </c>
      <c r="E14" s="263" t="s">
        <v>182</v>
      </c>
      <c r="F14" s="274" t="s">
        <v>183</v>
      </c>
      <c r="G14" s="26"/>
      <c r="I14" s="26"/>
      <c r="J14" s="265" t="s">
        <v>177</v>
      </c>
      <c r="K14" s="264" t="s">
        <v>178</v>
      </c>
      <c r="L14" s="263" t="s">
        <v>182</v>
      </c>
      <c r="M14" s="274" t="s">
        <v>183</v>
      </c>
      <c r="N14" s="26"/>
      <c r="Q14" s="26"/>
      <c r="R14" s="265" t="s">
        <v>177</v>
      </c>
      <c r="S14" s="264" t="s">
        <v>178</v>
      </c>
      <c r="T14" s="263" t="s">
        <v>182</v>
      </c>
      <c r="U14" s="274" t="s">
        <v>183</v>
      </c>
      <c r="V14" s="26"/>
      <c r="X14" s="26"/>
      <c r="Y14" s="265" t="s">
        <v>177</v>
      </c>
      <c r="Z14" s="264" t="s">
        <v>178</v>
      </c>
      <c r="AA14" s="263" t="s">
        <v>182</v>
      </c>
      <c r="AB14" s="274" t="s">
        <v>183</v>
      </c>
      <c r="AC14" s="26"/>
    </row>
    <row r="15" spans="1:30" ht="15.75" x14ac:dyDescent="0.25">
      <c r="B15" s="26"/>
      <c r="C15" s="255" t="s">
        <v>184</v>
      </c>
      <c r="D15" s="255"/>
      <c r="E15" s="255"/>
      <c r="F15" s="255"/>
      <c r="G15" s="26"/>
      <c r="I15" s="26"/>
      <c r="J15" s="255" t="s">
        <v>189</v>
      </c>
      <c r="K15" s="255"/>
      <c r="L15" s="255"/>
      <c r="M15" s="255"/>
      <c r="N15" s="26"/>
      <c r="Q15" s="26"/>
      <c r="R15" s="255" t="s">
        <v>188</v>
      </c>
      <c r="S15" s="255"/>
      <c r="T15" s="255"/>
      <c r="U15" s="255"/>
      <c r="V15" s="26"/>
      <c r="X15" s="26"/>
      <c r="Y15" s="255" t="s">
        <v>190</v>
      </c>
      <c r="Z15" s="255"/>
      <c r="AA15" s="255"/>
      <c r="AB15" s="255"/>
      <c r="AC15" s="26"/>
    </row>
    <row r="16" spans="1:30" ht="15.75" thickBot="1" x14ac:dyDescent="0.3">
      <c r="A16" s="257" t="s">
        <v>147</v>
      </c>
      <c r="B16" s="26"/>
      <c r="C16" s="275" t="s">
        <v>181</v>
      </c>
      <c r="D16" s="276"/>
      <c r="E16" s="277"/>
      <c r="F16" s="278"/>
      <c r="G16" s="26"/>
      <c r="I16" s="26"/>
      <c r="J16" s="275" t="s">
        <v>181</v>
      </c>
      <c r="K16" s="276"/>
      <c r="L16" s="277"/>
      <c r="M16" s="278"/>
      <c r="N16" s="26"/>
      <c r="P16" s="257" t="s">
        <v>147</v>
      </c>
      <c r="Q16" s="26"/>
      <c r="R16" s="275" t="s">
        <v>181</v>
      </c>
      <c r="S16" s="276"/>
      <c r="T16" s="277"/>
      <c r="U16" s="278"/>
      <c r="V16" s="26"/>
      <c r="X16" s="26"/>
      <c r="Y16" s="275" t="s">
        <v>181</v>
      </c>
      <c r="Z16" s="276"/>
      <c r="AA16" s="277"/>
      <c r="AB16" s="278"/>
      <c r="AC16" s="26"/>
    </row>
    <row r="17" spans="1:30" x14ac:dyDescent="0.25">
      <c r="A17" s="1">
        <v>1</v>
      </c>
      <c r="B17" s="26"/>
      <c r="C17" s="279">
        <f>SUM(Tables!E18:F20)/Summary!D5</f>
        <v>0.27049935507646949</v>
      </c>
      <c r="D17" s="279">
        <f>SUM(Tables!E27:F29)/Summary!D5</f>
        <v>0.29463792150359314</v>
      </c>
      <c r="E17" s="279">
        <f>SUM(Tables!E21:F26)/Summary!D5</f>
        <v>0.28192371475953565</v>
      </c>
      <c r="F17" s="279">
        <f>SUM(Tables!E11:F17,Tables!E30:F34)/Summary!D5</f>
        <v>0.15293900866040169</v>
      </c>
      <c r="G17" s="26"/>
      <c r="H17" s="154">
        <f>SUM(C17:F17)</f>
        <v>1</v>
      </c>
      <c r="I17" s="26"/>
      <c r="J17" s="279">
        <f>SUM(Tables!Q18:R20)/Summary!E5</f>
        <v>0.27025079273565872</v>
      </c>
      <c r="K17" s="279">
        <f>SUM(Tables!Q27:R29)/Summary!E5</f>
        <v>0.28336696454309601</v>
      </c>
      <c r="L17" s="279">
        <f>SUM(Tables!Q21:R26)/Summary!E5</f>
        <v>0.29100605361775728</v>
      </c>
      <c r="M17" s="279">
        <f>SUM(Tables!Q11:R17,Tables!Q30:R34)/Summary!E5</f>
        <v>0.15537618910348805</v>
      </c>
      <c r="N17" s="26"/>
      <c r="O17" s="154">
        <f>SUM(J17:M17)</f>
        <v>1</v>
      </c>
      <c r="P17" s="1">
        <v>1</v>
      </c>
      <c r="Q17" s="26"/>
      <c r="R17" s="279">
        <f>SUM(Tables!AE18:AF20)/Summary!G5</f>
        <v>0.29110251450676983</v>
      </c>
      <c r="S17" s="279">
        <f>SUM(Tables!AE27:AF29)/Summary!G5</f>
        <v>0.29313346228239845</v>
      </c>
      <c r="T17" s="279">
        <f>SUM(Tables!AE21:AF26)/Summary!G5</f>
        <v>0.25812379110251449</v>
      </c>
      <c r="U17" s="279">
        <f>SUM(Tables!AE11:AF17,Tables!AE30:AF34)/Summary!G5</f>
        <v>0.15764023210831721</v>
      </c>
      <c r="V17" s="26"/>
      <c r="W17" s="154">
        <f>SUM(R17:U17)</f>
        <v>1</v>
      </c>
      <c r="X17" s="26"/>
      <c r="Y17" s="279">
        <f>SUM(Tables!AQ18:AR20)/Summary!H5</f>
        <v>0.27806879692683778</v>
      </c>
      <c r="Z17" s="279">
        <f>SUM(Tables!AQ27:AR29)/Summary!H5</f>
        <v>0.2813864152261219</v>
      </c>
      <c r="AA17" s="279">
        <f>SUM(Tables!AQ21:AR26)/Summary!H5</f>
        <v>0.27990221756591582</v>
      </c>
      <c r="AB17" s="279">
        <f>SUM(Tables!AQ11:AR17,Tables!AQ30:AR34)/Summary!H5</f>
        <v>0.1606425702811245</v>
      </c>
      <c r="AC17" s="26"/>
      <c r="AD17" s="154">
        <f>SUM(Y17:AB17)</f>
        <v>1</v>
      </c>
    </row>
    <row r="18" spans="1:30" x14ac:dyDescent="0.25">
      <c r="A18" s="1">
        <v>2</v>
      </c>
      <c r="B18" s="26"/>
      <c r="C18" s="279">
        <f>SUM(Tables!E50:F52)/Summary!D6</f>
        <v>0.25296255332595985</v>
      </c>
      <c r="D18" s="279">
        <f>SUM(Tables!E59:F61)/Summary!D6</f>
        <v>0.31537367672618105</v>
      </c>
      <c r="E18" s="279">
        <f>SUM(Tables!E53:F58)/Summary!D6</f>
        <v>0.28503713066835201</v>
      </c>
      <c r="F18" s="279">
        <f>SUM(Tables!E43:F49,Tables!E62:F66)/Summary!D6</f>
        <v>0.14662663927950703</v>
      </c>
      <c r="G18" s="26"/>
      <c r="H18" s="154">
        <f t="shared" ref="H18:H24" si="4">SUM(C18:F18)</f>
        <v>0.99999999999999989</v>
      </c>
      <c r="I18" s="26"/>
      <c r="J18" s="279">
        <f>SUM(Tables!Q50:R52)/Summary!E6</f>
        <v>0.25753973219872356</v>
      </c>
      <c r="K18" s="279">
        <f>SUM(Tables!Q59:R61)/Summary!E6</f>
        <v>0.30121386559879865</v>
      </c>
      <c r="L18" s="279">
        <f>SUM(Tables!Q53:R58)/Summary!E6</f>
        <v>0.29095232136153171</v>
      </c>
      <c r="M18" s="279">
        <f>SUM(Tables!Q43:R49,Tables!Q62:R66)/Summary!E6</f>
        <v>0.15029408084094606</v>
      </c>
      <c r="N18" s="26"/>
      <c r="O18" s="154">
        <f t="shared" ref="O18:O24" si="5">SUM(J18:M18)</f>
        <v>1</v>
      </c>
      <c r="P18" s="1">
        <v>2</v>
      </c>
      <c r="Q18" s="26"/>
      <c r="R18" s="279">
        <f>SUM(Tables!AE50:AF52)/Summary!G6</f>
        <v>0.28299511183528364</v>
      </c>
      <c r="S18" s="279">
        <f>SUM(Tables!AE59:AF61)/Summary!G6</f>
        <v>0.3289142349281588</v>
      </c>
      <c r="T18" s="279">
        <f>SUM(Tables!AE53:AF58)/Summary!G6</f>
        <v>0.23655754703006962</v>
      </c>
      <c r="U18" s="279">
        <f>SUM(Tables!AE43:AF49,Tables!AE62:AF66)/Summary!G6</f>
        <v>0.15153310620648794</v>
      </c>
      <c r="V18" s="26"/>
      <c r="W18" s="154">
        <f t="shared" ref="W18:W24" si="6">SUM(R18:U18)</f>
        <v>1</v>
      </c>
      <c r="X18" s="26"/>
      <c r="Y18" s="279">
        <f>SUM(Tables!AQ50:AR52)/Summary!H6</f>
        <v>0.2736913664174031</v>
      </c>
      <c r="Z18" s="279">
        <f>SUM(Tables!AQ59:AR61)/Summary!H6</f>
        <v>0.31461590754588714</v>
      </c>
      <c r="AA18" s="279">
        <f>SUM(Tables!AQ53:AR58)/Summary!H6</f>
        <v>0.25662814411964652</v>
      </c>
      <c r="AB18" s="279">
        <f>SUM(Tables!AQ43:AR49,Tables!AQ62:AR66)/Summary!H6</f>
        <v>0.15506458191706321</v>
      </c>
      <c r="AC18" s="26"/>
      <c r="AD18" s="154">
        <f t="shared" ref="AD18:AD24" si="7">SUM(Y18:AB18)</f>
        <v>0.99999999999999989</v>
      </c>
    </row>
    <row r="19" spans="1:30" x14ac:dyDescent="0.25">
      <c r="A19" s="1">
        <v>3</v>
      </c>
      <c r="B19" s="26"/>
      <c r="C19" s="279" t="e">
        <f>SUM(Tables!E82:F84)/Summary!D7</f>
        <v>#DIV/0!</v>
      </c>
      <c r="D19" s="279" t="e">
        <f>SUM(Tables!E91:F93)/Summary!D7</f>
        <v>#DIV/0!</v>
      </c>
      <c r="E19" s="279" t="e">
        <f>SUM(Tables!E85:F90)/Summary!D7</f>
        <v>#DIV/0!</v>
      </c>
      <c r="F19" s="279" t="e">
        <f>SUM(Tables!E75:F81,Tables!E94:F98)/Summary!D7</f>
        <v>#DIV/0!</v>
      </c>
      <c r="G19" s="26"/>
      <c r="H19" s="154" t="e">
        <f t="shared" si="4"/>
        <v>#DIV/0!</v>
      </c>
      <c r="I19" s="26"/>
      <c r="J19" s="279" t="e">
        <f>SUM(Tables!Q82:R84)/Summary!E7</f>
        <v>#DIV/0!</v>
      </c>
      <c r="K19" s="279" t="e">
        <f>SUM(Tables!Q91:R93)/Summary!E7</f>
        <v>#DIV/0!</v>
      </c>
      <c r="L19" s="279" t="e">
        <f>SUM(Tables!Q85:R90)/Summary!E7</f>
        <v>#DIV/0!</v>
      </c>
      <c r="M19" s="279" t="e">
        <f>SUM(Tables!Q75:R81,Tables!Q94:R98)/Summary!E7</f>
        <v>#DIV/0!</v>
      </c>
      <c r="N19" s="26"/>
      <c r="O19" s="154" t="e">
        <f t="shared" si="5"/>
        <v>#DIV/0!</v>
      </c>
      <c r="P19" s="1">
        <v>3</v>
      </c>
      <c r="Q19" s="26"/>
      <c r="R19" s="279" t="e">
        <f>SUM(Tables!AE82:AF84)/Summary!G7</f>
        <v>#DIV/0!</v>
      </c>
      <c r="S19" s="279" t="e">
        <f>SUM(Tables!AE91:AF93)/Summary!G7</f>
        <v>#DIV/0!</v>
      </c>
      <c r="T19" s="279" t="e">
        <f>SUM(Tables!AE85:AF90)/Summary!G7</f>
        <v>#DIV/0!</v>
      </c>
      <c r="U19" s="279" t="e">
        <f>SUM(Tables!AE75:AF81,Tables!AE94:AF98)/Summary!G7</f>
        <v>#DIV/0!</v>
      </c>
      <c r="V19" s="26"/>
      <c r="W19" s="154" t="e">
        <f t="shared" si="6"/>
        <v>#DIV/0!</v>
      </c>
      <c r="X19" s="26"/>
      <c r="Y19" s="279" t="e">
        <f>SUM(Tables!AQ82:AR84)/Summary!H7</f>
        <v>#DIV/0!</v>
      </c>
      <c r="Z19" s="279" t="e">
        <f>SUM(Tables!AQ91:AR93)/Summary!H7</f>
        <v>#DIV/0!</v>
      </c>
      <c r="AA19" s="279" t="e">
        <f>SUM(Tables!AQ85:AR90)/Summary!H7</f>
        <v>#DIV/0!</v>
      </c>
      <c r="AB19" s="279" t="e">
        <f>SUM(Tables!AQ75:AR81,Tables!AQ94:AR98)/Summary!H7</f>
        <v>#DIV/0!</v>
      </c>
      <c r="AC19" s="26"/>
      <c r="AD19" s="154" t="e">
        <f t="shared" si="7"/>
        <v>#DIV/0!</v>
      </c>
    </row>
    <row r="20" spans="1:30" x14ac:dyDescent="0.25">
      <c r="A20" s="1">
        <v>4</v>
      </c>
      <c r="B20" s="26"/>
      <c r="C20" s="279" t="e">
        <f>SUM(Tables!E114:F116)/Summary!D8</f>
        <v>#DIV/0!</v>
      </c>
      <c r="D20" s="279" t="e">
        <f>SUM(Tables!E123:F125)/Summary!D8</f>
        <v>#DIV/0!</v>
      </c>
      <c r="E20" s="279" t="e">
        <f>SUM(Tables!E117:F122)/Summary!D8</f>
        <v>#DIV/0!</v>
      </c>
      <c r="F20" s="279" t="e">
        <f>SUM(Tables!E126:F130,Tables!E107:F113)/Summary!D8</f>
        <v>#DIV/0!</v>
      </c>
      <c r="G20" s="26"/>
      <c r="H20" s="154" t="e">
        <f t="shared" si="4"/>
        <v>#DIV/0!</v>
      </c>
      <c r="I20" s="26"/>
      <c r="J20" s="279" t="e">
        <f>SUM(Tables!Q114:R116)/Summary!E8</f>
        <v>#DIV/0!</v>
      </c>
      <c r="K20" s="279" t="e">
        <f>SUM(Tables!Q123:R125)/Summary!E8</f>
        <v>#DIV/0!</v>
      </c>
      <c r="L20" s="279" t="e">
        <f>SUM(Tables!Q117:R122)/Summary!E8</f>
        <v>#DIV/0!</v>
      </c>
      <c r="M20" s="279" t="e">
        <f>SUM(Tables!Q126:R130,Tables!Q107:R113)/Summary!E8</f>
        <v>#DIV/0!</v>
      </c>
      <c r="N20" s="26"/>
      <c r="O20" s="154" t="e">
        <f t="shared" si="5"/>
        <v>#DIV/0!</v>
      </c>
      <c r="P20" s="1">
        <v>4</v>
      </c>
      <c r="Q20" s="26"/>
      <c r="R20" s="279" t="e">
        <f>SUM(Tables!AE114:AF116)/Summary!G8</f>
        <v>#DIV/0!</v>
      </c>
      <c r="S20" s="279" t="e">
        <f>SUM(Tables!AE123:AF125)/Summary!G8</f>
        <v>#DIV/0!</v>
      </c>
      <c r="T20" s="279" t="e">
        <f>SUM(Tables!AE117:AF122)/Summary!G8</f>
        <v>#DIV/0!</v>
      </c>
      <c r="U20" s="279" t="e">
        <f>SUM(Tables!AE126:AF130,Tables!AE107:AF113)/Summary!G8</f>
        <v>#DIV/0!</v>
      </c>
      <c r="V20" s="26"/>
      <c r="W20" s="154" t="e">
        <f t="shared" si="6"/>
        <v>#DIV/0!</v>
      </c>
      <c r="X20" s="26"/>
      <c r="Y20" s="279" t="e">
        <f>SUM(Tables!AQ114:AR116)/Summary!H8</f>
        <v>#DIV/0!</v>
      </c>
      <c r="Z20" s="279" t="e">
        <f>SUM(Tables!AQ123:AR125)/Summary!H8</f>
        <v>#DIV/0!</v>
      </c>
      <c r="AA20" s="279" t="e">
        <f>SUM(Tables!AQ117:AR122)/Summary!H8</f>
        <v>#DIV/0!</v>
      </c>
      <c r="AB20" s="279" t="e">
        <f>SUM(Tables!AQ126:AR130,Tables!AQ107:AR113)/Summary!H8</f>
        <v>#DIV/0!</v>
      </c>
      <c r="AC20" s="26"/>
      <c r="AD20" s="154" t="e">
        <f t="shared" si="7"/>
        <v>#DIV/0!</v>
      </c>
    </row>
    <row r="21" spans="1:30" x14ac:dyDescent="0.25">
      <c r="A21" s="1">
        <v>5</v>
      </c>
      <c r="B21" s="26"/>
      <c r="C21" s="279" t="e">
        <f>SUM(Tables!E146:F148)/Summary!D9</f>
        <v>#DIV/0!</v>
      </c>
      <c r="D21" s="279" t="e">
        <f>SUM(Tables!E155:F157)/Summary!D9</f>
        <v>#DIV/0!</v>
      </c>
      <c r="E21" s="279" t="e">
        <f>SUM(Tables!E149:F154)/Summary!D9</f>
        <v>#DIV/0!</v>
      </c>
      <c r="F21" s="279" t="e">
        <f>SUM(Tables!E139:F145,Tables!E158:F162)/Summary!D9</f>
        <v>#DIV/0!</v>
      </c>
      <c r="G21" s="26"/>
      <c r="H21" s="154" t="e">
        <f t="shared" si="4"/>
        <v>#DIV/0!</v>
      </c>
      <c r="I21" s="26"/>
      <c r="J21" s="279" t="e">
        <f>SUM(Tables!Q146:R148)/Summary!E9</f>
        <v>#DIV/0!</v>
      </c>
      <c r="K21" s="279" t="e">
        <f>SUM(Tables!Q155:R157)/Summary!E9</f>
        <v>#DIV/0!</v>
      </c>
      <c r="L21" s="279" t="e">
        <f>SUM(Tables!Q149:R154)/Summary!E9</f>
        <v>#DIV/0!</v>
      </c>
      <c r="M21" s="279" t="e">
        <f>SUM(Tables!Q139:R145,Tables!Q158:R162)/Summary!E9</f>
        <v>#DIV/0!</v>
      </c>
      <c r="N21" s="26"/>
      <c r="O21" s="154" t="e">
        <f t="shared" si="5"/>
        <v>#DIV/0!</v>
      </c>
      <c r="P21" s="1">
        <v>5</v>
      </c>
      <c r="Q21" s="26"/>
      <c r="R21" s="279" t="e">
        <f>SUM(Tables!AE146:AF148)/Summary!G9</f>
        <v>#DIV/0!</v>
      </c>
      <c r="S21" s="279" t="e">
        <f>SUM(Tables!AE155:AF157)/Summary!G9</f>
        <v>#DIV/0!</v>
      </c>
      <c r="T21" s="279" t="e">
        <f>SUM(Tables!AE149:AF154)/Summary!G9</f>
        <v>#DIV/0!</v>
      </c>
      <c r="U21" s="279" t="e">
        <f>SUM(Tables!AE139:AF145,Tables!AE158:AF162)/Summary!G9</f>
        <v>#DIV/0!</v>
      </c>
      <c r="V21" s="26"/>
      <c r="W21" s="154" t="e">
        <f t="shared" si="6"/>
        <v>#DIV/0!</v>
      </c>
      <c r="X21" s="26"/>
      <c r="Y21" s="279" t="e">
        <f>SUM(Tables!AQ146:AR148)/Summary!H9</f>
        <v>#DIV/0!</v>
      </c>
      <c r="Z21" s="279" t="e">
        <f>SUM(Tables!AQ155:AR157)/Summary!H9</f>
        <v>#DIV/0!</v>
      </c>
      <c r="AA21" s="279" t="e">
        <f>SUM(Tables!AQ149:AR154)/Summary!H9</f>
        <v>#DIV/0!</v>
      </c>
      <c r="AB21" s="279" t="e">
        <f>SUM(Tables!AQ139:AR145,Tables!AQ158:AR162)/Summary!H9</f>
        <v>#DIV/0!</v>
      </c>
      <c r="AC21" s="26"/>
      <c r="AD21" s="154" t="e">
        <f t="shared" si="7"/>
        <v>#DIV/0!</v>
      </c>
    </row>
    <row r="22" spans="1:30" x14ac:dyDescent="0.25">
      <c r="A22" s="1">
        <v>6</v>
      </c>
      <c r="B22" s="26"/>
      <c r="C22" s="279" t="e">
        <f>SUM(Tables!E178:F180)/Summary!D10</f>
        <v>#DIV/0!</v>
      </c>
      <c r="D22" s="279" t="e">
        <f>SUM(Tables!E187:F189)/Summary!D10</f>
        <v>#DIV/0!</v>
      </c>
      <c r="E22" s="279" t="e">
        <f>SUM(Tables!E181:F186)/Summary!D10</f>
        <v>#DIV/0!</v>
      </c>
      <c r="F22" s="279" t="e">
        <f>SUM(Tables!E190:F194,Tables!E171:F177)/Summary!D10</f>
        <v>#DIV/0!</v>
      </c>
      <c r="G22" s="26"/>
      <c r="H22" s="154" t="e">
        <f t="shared" si="4"/>
        <v>#DIV/0!</v>
      </c>
      <c r="I22" s="26"/>
      <c r="J22" s="279" t="e">
        <f>SUM(Tables!Q178:R180)/Summary!E10</f>
        <v>#DIV/0!</v>
      </c>
      <c r="K22" s="279" t="e">
        <f>SUM(Tables!Q187:R189)/Summary!E10</f>
        <v>#DIV/0!</v>
      </c>
      <c r="L22" s="279" t="e">
        <f>SUM(Tables!Q181:R186)/Summary!E10</f>
        <v>#DIV/0!</v>
      </c>
      <c r="M22" s="279" t="e">
        <f>SUM(Tables!Q190:R194,Tables!Q171:R177)/Summary!E10</f>
        <v>#DIV/0!</v>
      </c>
      <c r="N22" s="26"/>
      <c r="O22" s="154" t="e">
        <f t="shared" si="5"/>
        <v>#DIV/0!</v>
      </c>
      <c r="P22" s="1">
        <v>6</v>
      </c>
      <c r="Q22" s="26"/>
      <c r="R22" s="279" t="e">
        <f>SUM(Tables!AE178:AF180)/Summary!G10</f>
        <v>#DIV/0!</v>
      </c>
      <c r="S22" s="279" t="e">
        <f>SUM(Tables!AE187:AF189)/Summary!G10</f>
        <v>#DIV/0!</v>
      </c>
      <c r="T22" s="279" t="e">
        <f>SUM(Tables!AE181:AF186)/Summary!G10</f>
        <v>#DIV/0!</v>
      </c>
      <c r="U22" s="279" t="e">
        <f>SUM(Tables!AE190:AF194,Tables!AE171:AF177)/Summary!G10</f>
        <v>#DIV/0!</v>
      </c>
      <c r="V22" s="26"/>
      <c r="W22" s="154" t="e">
        <f t="shared" si="6"/>
        <v>#DIV/0!</v>
      </c>
      <c r="X22" s="26"/>
      <c r="Y22" s="279" t="e">
        <f>SUM(Tables!AQ178:AR180)/Summary!H10</f>
        <v>#DIV/0!</v>
      </c>
      <c r="Z22" s="279" t="e">
        <f>SUM(Tables!AQ187:AR189)/Summary!H10</f>
        <v>#DIV/0!</v>
      </c>
      <c r="AA22" s="279" t="e">
        <f>SUM(Tables!AQ181:AR186)/Summary!H10</f>
        <v>#DIV/0!</v>
      </c>
      <c r="AB22" s="279" t="e">
        <f>SUM(Tables!AQ190:AR194,Tables!AQ171:AR177)/Summary!H10</f>
        <v>#DIV/0!</v>
      </c>
      <c r="AC22" s="26"/>
      <c r="AD22" s="154" t="e">
        <f t="shared" si="7"/>
        <v>#DIV/0!</v>
      </c>
    </row>
    <row r="23" spans="1:30" x14ac:dyDescent="0.25">
      <c r="A23" s="1">
        <v>7</v>
      </c>
      <c r="B23" s="26"/>
      <c r="C23" s="279" t="e">
        <f>SUM(Tables!E210:F212)/Summary!D11</f>
        <v>#DIV/0!</v>
      </c>
      <c r="D23" s="279" t="e">
        <f>SUM(Tables!E219:F221)/Summary!D11</f>
        <v>#DIV/0!</v>
      </c>
      <c r="E23" s="279" t="e">
        <f>SUM(Tables!E213:F218)/Summary!D11</f>
        <v>#DIV/0!</v>
      </c>
      <c r="F23" s="279" t="e">
        <f>SUM(Tables!E222:F226,Tables!E203:F209)/Summary!D11</f>
        <v>#DIV/0!</v>
      </c>
      <c r="G23" s="26"/>
      <c r="H23" s="154" t="e">
        <f t="shared" si="4"/>
        <v>#DIV/0!</v>
      </c>
      <c r="I23" s="26"/>
      <c r="J23" s="279" t="e">
        <f>SUM(Tables!Q210:R212)/Summary!E11</f>
        <v>#DIV/0!</v>
      </c>
      <c r="K23" s="279" t="e">
        <f>SUM(Tables!Q219:R221)/Summary!E11</f>
        <v>#DIV/0!</v>
      </c>
      <c r="L23" s="279" t="e">
        <f>SUM(Tables!Q213:R218)/Summary!E11</f>
        <v>#DIV/0!</v>
      </c>
      <c r="M23" s="279" t="e">
        <f>SUM(Tables!Q222:R226,Tables!Q203:R209)/Summary!E11</f>
        <v>#DIV/0!</v>
      </c>
      <c r="N23" s="26"/>
      <c r="O23" s="154" t="e">
        <f t="shared" si="5"/>
        <v>#DIV/0!</v>
      </c>
      <c r="P23" s="1">
        <v>7</v>
      </c>
      <c r="Q23" s="26"/>
      <c r="R23" s="279" t="e">
        <f>SUM(Tables!AE210:AF212)/Summary!G11</f>
        <v>#DIV/0!</v>
      </c>
      <c r="S23" s="279" t="e">
        <f>SUM(Tables!AE219:AF221)/Summary!G11</f>
        <v>#DIV/0!</v>
      </c>
      <c r="T23" s="279" t="e">
        <f>SUM(Tables!AE213:AF218)/Summary!G11</f>
        <v>#DIV/0!</v>
      </c>
      <c r="U23" s="279" t="e">
        <f>SUM(Tables!AE222:AF226,Tables!AE203:AF209)/Summary!G11</f>
        <v>#DIV/0!</v>
      </c>
      <c r="V23" s="26"/>
      <c r="W23" s="154" t="e">
        <f t="shared" si="6"/>
        <v>#DIV/0!</v>
      </c>
      <c r="X23" s="26"/>
      <c r="Y23" s="279" t="e">
        <f>SUM(Tables!AQ210:AR212)/Summary!H11</f>
        <v>#DIV/0!</v>
      </c>
      <c r="Z23" s="279" t="e">
        <f>SUM(Tables!AQ219:AR221)/Summary!H11</f>
        <v>#DIV/0!</v>
      </c>
      <c r="AA23" s="279" t="e">
        <f>SUM(Tables!AQ213:AR218)/Summary!H11</f>
        <v>#DIV/0!</v>
      </c>
      <c r="AB23" s="279" t="e">
        <f>SUM(Tables!AQ222:AR226,Tables!AQ203:AR209)/Summary!H11</f>
        <v>#DIV/0!</v>
      </c>
      <c r="AC23" s="26"/>
      <c r="AD23" s="154" t="e">
        <f t="shared" si="7"/>
        <v>#DIV/0!</v>
      </c>
    </row>
    <row r="24" spans="1:30" x14ac:dyDescent="0.25">
      <c r="A24" s="1">
        <v>8</v>
      </c>
      <c r="B24" s="26"/>
      <c r="C24" s="280"/>
      <c r="D24" s="280"/>
      <c r="E24" s="280"/>
      <c r="F24" s="280"/>
      <c r="G24" s="26"/>
      <c r="H24" s="154">
        <f t="shared" si="4"/>
        <v>0</v>
      </c>
      <c r="I24" s="26"/>
      <c r="J24" s="280"/>
      <c r="K24" s="280"/>
      <c r="L24" s="280"/>
      <c r="M24" s="280"/>
      <c r="N24" s="26"/>
      <c r="O24" s="154">
        <f t="shared" si="5"/>
        <v>0</v>
      </c>
      <c r="P24" s="1">
        <v>8</v>
      </c>
      <c r="Q24" s="26"/>
      <c r="R24" s="280"/>
      <c r="S24" s="280"/>
      <c r="T24" s="280"/>
      <c r="U24" s="280"/>
      <c r="V24" s="26"/>
      <c r="W24" s="154">
        <f t="shared" si="6"/>
        <v>0</v>
      </c>
      <c r="X24" s="26"/>
      <c r="Y24" s="280"/>
      <c r="Z24" s="280"/>
      <c r="AA24" s="280"/>
      <c r="AB24" s="280"/>
      <c r="AC24" s="26"/>
      <c r="AD24" s="154">
        <f t="shared" si="7"/>
        <v>0</v>
      </c>
    </row>
    <row r="25" spans="1:30" x14ac:dyDescent="0.25">
      <c r="B25" s="26"/>
      <c r="C25" s="26"/>
      <c r="D25" s="26"/>
      <c r="E25" s="26"/>
      <c r="F25" s="26"/>
      <c r="G25" s="26"/>
      <c r="I25" s="26"/>
      <c r="J25" s="26"/>
      <c r="K25" s="26"/>
      <c r="L25" s="26"/>
      <c r="M25" s="26"/>
      <c r="N25" s="26"/>
      <c r="Q25" s="26"/>
      <c r="R25" s="26"/>
      <c r="S25" s="26"/>
      <c r="T25" s="26"/>
      <c r="U25" s="26"/>
      <c r="V25" s="26"/>
      <c r="X25" s="26"/>
      <c r="Y25" s="26"/>
      <c r="Z25" s="26"/>
      <c r="AA25" s="26"/>
      <c r="AB25" s="26"/>
      <c r="AC25" s="26"/>
    </row>
  </sheetData>
  <pageMargins left="0.7" right="0.7" top="0.75" bottom="0.75" header="0.3" footer="0.3"/>
  <pageSetup paperSize="3" orientation="landscape" r:id="rId1"/>
  <headerFooter>
    <oddHeader>&amp;C&amp;A</oddHeader>
    <oddFooter>&amp;L&amp;D-&amp;T&amp;R&amp;Z&amp;F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I25"/>
  <sheetViews>
    <sheetView workbookViewId="0">
      <selection activeCell="C17" sqref="C17"/>
    </sheetView>
  </sheetViews>
  <sheetFormatPr defaultRowHeight="15" x14ac:dyDescent="0.25"/>
  <cols>
    <col min="2" max="2" width="3.5703125" customWidth="1"/>
    <col min="7" max="7" width="3.5703125" customWidth="1"/>
  </cols>
  <sheetData>
    <row r="1" spans="1:8" x14ac:dyDescent="0.25">
      <c r="B1" s="26"/>
      <c r="C1" s="26"/>
      <c r="D1" s="26"/>
      <c r="E1" s="26"/>
      <c r="F1" s="26"/>
      <c r="G1" s="26"/>
    </row>
    <row r="2" spans="1:8" ht="15.75" x14ac:dyDescent="0.25">
      <c r="B2" s="26"/>
      <c r="C2" s="265" t="s">
        <v>177</v>
      </c>
      <c r="D2" s="264" t="s">
        <v>178</v>
      </c>
      <c r="E2" s="263" t="s">
        <v>182</v>
      </c>
      <c r="F2" s="274" t="s">
        <v>183</v>
      </c>
      <c r="G2" s="26"/>
    </row>
    <row r="3" spans="1:8" ht="15.75" x14ac:dyDescent="0.25">
      <c r="B3" s="26"/>
      <c r="C3" s="255" t="s">
        <v>180</v>
      </c>
      <c r="D3" s="255"/>
      <c r="E3" s="255"/>
      <c r="F3" s="255"/>
      <c r="G3" s="26"/>
    </row>
    <row r="4" spans="1:8" ht="15.75" thickBot="1" x14ac:dyDescent="0.3">
      <c r="A4" s="257" t="s">
        <v>147</v>
      </c>
      <c r="B4" s="26"/>
      <c r="C4" s="275" t="s">
        <v>181</v>
      </c>
      <c r="D4" s="276"/>
      <c r="E4" s="277"/>
      <c r="F4" s="278"/>
      <c r="G4" s="26"/>
    </row>
    <row r="5" spans="1:8" x14ac:dyDescent="0.25">
      <c r="A5" s="1">
        <v>1</v>
      </c>
      <c r="B5" s="26"/>
      <c r="C5" s="279">
        <f>SUM(Tables!G18:H20)/Tables!I35</f>
        <v>0.20868696079119028</v>
      </c>
      <c r="D5" s="279">
        <f>SUM(Tables!G27:H29)/Tables!I35</f>
        <v>0.24191625166584835</v>
      </c>
      <c r="E5" s="279">
        <f>SUM(Tables!G21:H26)/Tables!I35</f>
        <v>0.31286385635126607</v>
      </c>
      <c r="F5" s="279">
        <f>SUM(Tables!G11:H17,Tables!G30:H34)/Tables!I35</f>
        <v>0.2365329311916953</v>
      </c>
      <c r="G5" s="26"/>
      <c r="H5" s="154">
        <f>SUM(C5:F5)</f>
        <v>1</v>
      </c>
    </row>
    <row r="6" spans="1:8" x14ac:dyDescent="0.25">
      <c r="A6" s="1">
        <v>2</v>
      </c>
      <c r="B6" s="26"/>
      <c r="C6" s="279">
        <f>SUM(Tables!G50:H52)/Tables!I67</f>
        <v>0.20831240402416798</v>
      </c>
      <c r="D6" s="279">
        <f>SUM(Tables!G59:H61)/Tables!I67</f>
        <v>0.24231116979290748</v>
      </c>
      <c r="E6" s="279">
        <f>SUM(Tables!G53:H58)/Tables!I67</f>
        <v>0.31293503064050859</v>
      </c>
      <c r="F6" s="279">
        <f>SUM(Tables!G43:H49,Tables!G62:H66)/Tables!I67</f>
        <v>0.23644139554241594</v>
      </c>
      <c r="G6" s="26"/>
      <c r="H6" s="154">
        <f t="shared" ref="H6:H12" si="0">SUM(C6:F6)</f>
        <v>1</v>
      </c>
    </row>
    <row r="7" spans="1:8" x14ac:dyDescent="0.25">
      <c r="A7" s="1">
        <v>3</v>
      </c>
      <c r="B7" s="26"/>
      <c r="C7" s="279" t="e">
        <f>SUM(Tables!G82:H84)/Tables!I99</f>
        <v>#DIV/0!</v>
      </c>
      <c r="D7" s="279" t="e">
        <f>SUM(Tables!G91:H93)/Tables!I99</f>
        <v>#DIV/0!</v>
      </c>
      <c r="E7" s="279" t="e">
        <f>SUM(Tables!G85:H90)/Tables!I99</f>
        <v>#DIV/0!</v>
      </c>
      <c r="F7" s="279" t="e">
        <f>SUM(Tables!G75:H81,Tables!G94:H98)/Tables!I99</f>
        <v>#DIV/0!</v>
      </c>
      <c r="G7" s="26"/>
      <c r="H7" s="154" t="e">
        <f t="shared" si="0"/>
        <v>#DIV/0!</v>
      </c>
    </row>
    <row r="8" spans="1:8" x14ac:dyDescent="0.25">
      <c r="A8" s="1">
        <v>4</v>
      </c>
      <c r="B8" s="26"/>
      <c r="C8" s="279" t="e">
        <f>SUM(Tables!G114:H116)/Tables!I131</f>
        <v>#DIV/0!</v>
      </c>
      <c r="D8" s="279" t="e">
        <f>SUM(Tables!G123:H125)/Tables!I131</f>
        <v>#DIV/0!</v>
      </c>
      <c r="E8" s="279" t="e">
        <f>SUM(Tables!G117:H122)/Tables!I131</f>
        <v>#DIV/0!</v>
      </c>
      <c r="F8" s="279" t="e">
        <f>SUM(Tables!G126:H130,Tables!G107:H113)/Tables!I131</f>
        <v>#DIV/0!</v>
      </c>
      <c r="G8" s="26"/>
      <c r="H8" s="154" t="e">
        <f t="shared" si="0"/>
        <v>#DIV/0!</v>
      </c>
    </row>
    <row r="9" spans="1:8" x14ac:dyDescent="0.25">
      <c r="A9" s="1">
        <v>5</v>
      </c>
      <c r="B9" s="26"/>
      <c r="C9" s="279" t="e">
        <f>SUM(Tables!G146:H148)/Tables!I163</f>
        <v>#DIV/0!</v>
      </c>
      <c r="D9" s="279" t="e">
        <f>SUM(Tables!G155:H157)/Tables!I163</f>
        <v>#DIV/0!</v>
      </c>
      <c r="E9" s="279" t="e">
        <f>SUM(Tables!G149:H154)/Tables!I163</f>
        <v>#DIV/0!</v>
      </c>
      <c r="F9" s="279" t="e">
        <f>SUM(Tables!G139:H145,Tables!G158:H162)/Tables!I163</f>
        <v>#DIV/0!</v>
      </c>
      <c r="G9" s="26"/>
      <c r="H9" s="154" t="e">
        <f t="shared" si="0"/>
        <v>#DIV/0!</v>
      </c>
    </row>
    <row r="10" spans="1:8" x14ac:dyDescent="0.25">
      <c r="A10" s="1">
        <v>6</v>
      </c>
      <c r="B10" s="26"/>
      <c r="C10" s="279" t="e">
        <f>SUM(Tables!G178:H180)/Tables!I195</f>
        <v>#DIV/0!</v>
      </c>
      <c r="D10" s="279" t="e">
        <f>SUM(Tables!G187:H189)/Tables!I195</f>
        <v>#DIV/0!</v>
      </c>
      <c r="E10" s="279" t="e">
        <f>SUM(Tables!G181:H186)/Tables!I195</f>
        <v>#DIV/0!</v>
      </c>
      <c r="F10" s="279" t="e">
        <f>SUM(Tables!G190:H194,Tables!G171:H177)/Tables!I195</f>
        <v>#DIV/0!</v>
      </c>
      <c r="G10" s="26"/>
      <c r="H10" s="154" t="e">
        <f t="shared" si="0"/>
        <v>#DIV/0!</v>
      </c>
    </row>
    <row r="11" spans="1:8" x14ac:dyDescent="0.25">
      <c r="A11" s="1">
        <v>7</v>
      </c>
      <c r="B11" s="26"/>
      <c r="C11" s="279" t="e">
        <f>SUM(Tables!G210:H212)/Tables!I227</f>
        <v>#DIV/0!</v>
      </c>
      <c r="D11" s="279" t="e">
        <f>SUM(Tables!G219:H221)/Tables!I227</f>
        <v>#DIV/0!</v>
      </c>
      <c r="E11" s="279" t="e">
        <f>SUM(Tables!G213:H218)/Tables!I227</f>
        <v>#DIV/0!</v>
      </c>
      <c r="F11" s="279" t="e">
        <f>SUM(Tables!G222:H226,Tables!G203:H209)/Tables!I227</f>
        <v>#DIV/0!</v>
      </c>
      <c r="G11" s="26"/>
      <c r="H11" s="154" t="e">
        <f t="shared" si="0"/>
        <v>#DIV/0!</v>
      </c>
    </row>
    <row r="12" spans="1:8" x14ac:dyDescent="0.25">
      <c r="A12" s="1">
        <v>8</v>
      </c>
      <c r="B12" s="26"/>
      <c r="C12" s="280"/>
      <c r="D12" s="280"/>
      <c r="E12" s="280"/>
      <c r="F12" s="280"/>
      <c r="G12" s="26"/>
      <c r="H12" s="154">
        <f t="shared" si="0"/>
        <v>0</v>
      </c>
    </row>
    <row r="13" spans="1:8" x14ac:dyDescent="0.25">
      <c r="B13" s="26"/>
      <c r="C13" s="26"/>
      <c r="D13" s="26"/>
      <c r="E13" s="26"/>
      <c r="F13" s="26"/>
      <c r="G13" s="26"/>
    </row>
    <row r="14" spans="1:8" ht="15.75" x14ac:dyDescent="0.25">
      <c r="B14" s="26"/>
      <c r="C14" s="265" t="s">
        <v>177</v>
      </c>
      <c r="D14" s="264" t="s">
        <v>178</v>
      </c>
      <c r="E14" s="263" t="s">
        <v>182</v>
      </c>
      <c r="F14" s="274" t="s">
        <v>183</v>
      </c>
      <c r="G14" s="26"/>
    </row>
    <row r="15" spans="1:8" ht="15.75" x14ac:dyDescent="0.25">
      <c r="B15" s="26"/>
      <c r="C15" s="255" t="s">
        <v>184</v>
      </c>
      <c r="D15" s="255"/>
      <c r="E15" s="255"/>
      <c r="F15" s="255"/>
      <c r="G15" s="26"/>
    </row>
    <row r="16" spans="1:8" ht="15.75" thickBot="1" x14ac:dyDescent="0.3">
      <c r="A16" s="257" t="s">
        <v>147</v>
      </c>
      <c r="B16" s="26"/>
      <c r="C16" s="275" t="s">
        <v>181</v>
      </c>
      <c r="D16" s="276"/>
      <c r="E16" s="277"/>
      <c r="F16" s="278"/>
      <c r="G16" s="26"/>
    </row>
    <row r="17" spans="1:9" x14ac:dyDescent="0.25">
      <c r="A17" s="1">
        <v>1</v>
      </c>
      <c r="B17" s="26"/>
      <c r="C17" s="279">
        <f>SUM(Tables!E18:F20)/Tables!I35</f>
        <v>2.5741740899207406E-2</v>
      </c>
      <c r="D17" s="279">
        <f>SUM(Tables!E27:F29)/Tables!I35</f>
        <v>2.8038858104790631E-2</v>
      </c>
      <c r="E17" s="279">
        <f>SUM(Tables!E21:F26)/Tables!I35</f>
        <v>2.6828926141544505E-2</v>
      </c>
      <c r="F17" s="279">
        <f>SUM(Tables!E11:F17,Tables!E30:F34)/Tables!I35</f>
        <v>1.455425405064179E-2</v>
      </c>
      <c r="G17" s="26"/>
      <c r="H17" s="154">
        <f>SUM(C17:F17)</f>
        <v>9.5163779196184323E-2</v>
      </c>
      <c r="I17" s="154"/>
    </row>
    <row r="18" spans="1:9" x14ac:dyDescent="0.25">
      <c r="A18" s="1">
        <v>2</v>
      </c>
      <c r="B18" s="26"/>
      <c r="C18" s="279">
        <f>SUM(Tables!E50:F52)/Tables!I67</f>
        <v>2.2976793581997446E-2</v>
      </c>
      <c r="D18" s="279">
        <f>SUM(Tables!E59:F61)/Tables!I67</f>
        <v>2.86456464645015E-2</v>
      </c>
      <c r="E18" s="279">
        <f>SUM(Tables!E53:F58)/Tables!I67</f>
        <v>2.5890153417815986E-2</v>
      </c>
      <c r="F18" s="279">
        <f>SUM(Tables!E43:F49,Tables!E62:F66)/Tables!I67</f>
        <v>1.3318216392313323E-2</v>
      </c>
      <c r="G18" s="26"/>
      <c r="H18" s="154">
        <f t="shared" ref="H18:H24" si="1">SUM(C18:F18)</f>
        <v>9.0830809856628267E-2</v>
      </c>
      <c r="I18" s="154"/>
    </row>
    <row r="19" spans="1:9" x14ac:dyDescent="0.25">
      <c r="A19" s="1">
        <v>3</v>
      </c>
      <c r="B19" s="26"/>
      <c r="C19" s="279" t="e">
        <f>SUM(Tables!E82:F84)/Tables!I99</f>
        <v>#DIV/0!</v>
      </c>
      <c r="D19" s="279" t="e">
        <f>SUM(Tables!E91:F93)/Tables!I99</f>
        <v>#DIV/0!</v>
      </c>
      <c r="E19" s="279" t="e">
        <f>SUM(Tables!E85:F90)/Tables!I99</f>
        <v>#DIV/0!</v>
      </c>
      <c r="F19" s="279" t="e">
        <f>SUM(Tables!E75:F81,Tables!E94:F98)/Tables!I99</f>
        <v>#DIV/0!</v>
      </c>
      <c r="G19" s="26"/>
      <c r="H19" s="154" t="e">
        <f t="shared" si="1"/>
        <v>#DIV/0!</v>
      </c>
      <c r="I19" s="154"/>
    </row>
    <row r="20" spans="1:9" x14ac:dyDescent="0.25">
      <c r="A20" s="1">
        <v>4</v>
      </c>
      <c r="B20" s="26"/>
      <c r="C20" s="279" t="e">
        <f>SUM(Tables!E114:F116)/Tables!I131</f>
        <v>#DIV/0!</v>
      </c>
      <c r="D20" s="279" t="e">
        <f>SUM(Tables!E123:F125)/Tables!I131</f>
        <v>#DIV/0!</v>
      </c>
      <c r="E20" s="279" t="e">
        <f>SUM(Tables!E117:F122)/Tables!I131</f>
        <v>#DIV/0!</v>
      </c>
      <c r="F20" s="279" t="e">
        <f>SUM(Tables!E126:F130,Tables!E107:F113)/Tables!I131</f>
        <v>#DIV/0!</v>
      </c>
      <c r="G20" s="26"/>
      <c r="H20" s="154" t="e">
        <f t="shared" si="1"/>
        <v>#DIV/0!</v>
      </c>
      <c r="I20" s="154"/>
    </row>
    <row r="21" spans="1:9" x14ac:dyDescent="0.25">
      <c r="A21" s="1">
        <v>5</v>
      </c>
      <c r="B21" s="26"/>
      <c r="C21" s="279" t="e">
        <f>SUM(Tables!E146:F148)/Tables!I163</f>
        <v>#DIV/0!</v>
      </c>
      <c r="D21" s="279" t="e">
        <f>SUM(Tables!E155:F157)/Tables!I163</f>
        <v>#DIV/0!</v>
      </c>
      <c r="E21" s="279" t="e">
        <f>SUM(Tables!E149:F154)/Tables!I163</f>
        <v>#DIV/0!</v>
      </c>
      <c r="F21" s="279" t="e">
        <f>SUM(Tables!E139:F145,Tables!E158:F162)/Tables!I163</f>
        <v>#DIV/0!</v>
      </c>
      <c r="G21" s="26"/>
      <c r="H21" s="154" t="e">
        <f t="shared" si="1"/>
        <v>#DIV/0!</v>
      </c>
      <c r="I21" s="154"/>
    </row>
    <row r="22" spans="1:9" x14ac:dyDescent="0.25">
      <c r="A22" s="1">
        <v>6</v>
      </c>
      <c r="B22" s="26"/>
      <c r="C22" s="279" t="e">
        <f>SUM(Tables!E178:F180)/Tables!I195</f>
        <v>#DIV/0!</v>
      </c>
      <c r="D22" s="279" t="e">
        <f>SUM(Tables!E187:F189)/Tables!I195</f>
        <v>#DIV/0!</v>
      </c>
      <c r="E22" s="279" t="e">
        <f>SUM(Tables!E181:F186)/Tables!I195</f>
        <v>#DIV/0!</v>
      </c>
      <c r="F22" s="279" t="e">
        <f>SUM(Tables!E190:F194,Tables!E171:F177)/Tables!I195</f>
        <v>#DIV/0!</v>
      </c>
      <c r="G22" s="26"/>
      <c r="H22" s="154" t="e">
        <f t="shared" si="1"/>
        <v>#DIV/0!</v>
      </c>
      <c r="I22" s="154"/>
    </row>
    <row r="23" spans="1:9" x14ac:dyDescent="0.25">
      <c r="A23" s="1">
        <v>7</v>
      </c>
      <c r="B23" s="26"/>
      <c r="C23" s="279" t="e">
        <f>SUM(Tables!E210:F212)/Tables!I227</f>
        <v>#DIV/0!</v>
      </c>
      <c r="D23" s="279" t="e">
        <f>SUM(Tables!E219:F221)/Tables!I227</f>
        <v>#DIV/0!</v>
      </c>
      <c r="E23" s="279" t="e">
        <f>SUM(Tables!E213:F218)/Tables!I227</f>
        <v>#DIV/0!</v>
      </c>
      <c r="F23" s="279" t="e">
        <f>SUM(Tables!E222:F226,Tables!E203:F209)/Tables!I227</f>
        <v>#DIV/0!</v>
      </c>
      <c r="G23" s="26"/>
      <c r="H23" s="154" t="e">
        <f t="shared" si="1"/>
        <v>#DIV/0!</v>
      </c>
      <c r="I23" s="154"/>
    </row>
    <row r="24" spans="1:9" x14ac:dyDescent="0.25">
      <c r="A24" s="1">
        <v>8</v>
      </c>
      <c r="B24" s="26"/>
      <c r="C24" s="280"/>
      <c r="D24" s="280"/>
      <c r="E24" s="280"/>
      <c r="F24" s="280"/>
      <c r="G24" s="26"/>
      <c r="H24" s="154">
        <f t="shared" si="1"/>
        <v>0</v>
      </c>
      <c r="I24" s="154"/>
    </row>
    <row r="25" spans="1:9" x14ac:dyDescent="0.25">
      <c r="B25" s="26"/>
      <c r="C25" s="26"/>
      <c r="D25" s="26"/>
      <c r="E25" s="26"/>
      <c r="F25" s="26"/>
      <c r="G25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5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155</v>
      </c>
    </row>
    <row r="2" spans="1:1" x14ac:dyDescent="0.25">
      <c r="A2" t="s">
        <v>170</v>
      </c>
    </row>
    <row r="4" spans="1:1" x14ac:dyDescent="0.25">
      <c r="A4" s="269" t="str">
        <f>IF([5]Output!K51&lt;0.3,"LOS A",IF(AND([5]Output!K51&gt;=0.3,[5]Output!K51&lt;0.5),"LOS B","LOS C+"))</f>
        <v>LOS A</v>
      </c>
    </row>
    <row r="5" spans="1:1" x14ac:dyDescent="0.25">
      <c r="A5" t="str">
        <f>IF([5]Output!K52&lt;0.3,"LOS A",IF(AND([5]Output!K52&gt;=0.3,[5]Output!K52&lt;0.5),"LOS B","LOS C+"))</f>
        <v>LOS A</v>
      </c>
    </row>
    <row r="6" spans="1:1" x14ac:dyDescent="0.25">
      <c r="A6" t="str">
        <f>IF([5]Output!K53&lt;0.3,"LOS A",IF(AND([5]Output!K53&gt;=0.3,[5]Output!K53&lt;0.5),"LOS B","LOS C+"))</f>
        <v>LOS A</v>
      </c>
    </row>
    <row r="7" spans="1:1" x14ac:dyDescent="0.25">
      <c r="A7" t="str">
        <f>IF([5]Output!K54&lt;0.3,"LOS A",IF(AND([5]Output!K54&gt;=0.3,[5]Output!K54&lt;0.5),"LOS B","LOS C+"))</f>
        <v>LOS A</v>
      </c>
    </row>
    <row r="8" spans="1:1" x14ac:dyDescent="0.25">
      <c r="A8" t="str">
        <f>IF([5]Output!K55&lt;0.3,"LOS A",IF(AND([5]Output!K55&gt;=0.3,[5]Output!K55&lt;0.5),"LOS B","LOS C+"))</f>
        <v>LOS A</v>
      </c>
    </row>
    <row r="9" spans="1:1" x14ac:dyDescent="0.25">
      <c r="A9" t="str">
        <f>IF([5]Output!K56&lt;0.3,"LOS A",IF(AND([5]Output!K56&gt;=0.3,[5]Output!K56&lt;0.5),"LOS B","LOS C+"))</f>
        <v>LOS A</v>
      </c>
    </row>
    <row r="10" spans="1:1" x14ac:dyDescent="0.25">
      <c r="A10" t="str">
        <f>IF([5]Output!K57&lt;0.3,"LOS A",IF(AND([5]Output!K57&gt;=0.3,[5]Output!K57&lt;0.5),"LOS B","LOS C+"))</f>
        <v>LOS A</v>
      </c>
    </row>
    <row r="11" spans="1:1" x14ac:dyDescent="0.25">
      <c r="A11" t="str">
        <f>IF([5]Output!K58&lt;0.3,"LOS A",IF(AND([5]Output!K58&gt;=0.3,[5]Output!K58&lt;0.5),"LOS B","LOS C+"))</f>
        <v>LOS A</v>
      </c>
    </row>
    <row r="12" spans="1:1" x14ac:dyDescent="0.25">
      <c r="A12" t="str">
        <f>IF([5]Output!K59&lt;0.3,"LOS A",IF(AND([5]Output!K59&gt;=0.3,[5]Output!K59&lt;0.5),"LOS B","LOS C+"))</f>
        <v>LOS A</v>
      </c>
    </row>
    <row r="13" spans="1:1" x14ac:dyDescent="0.25">
      <c r="A13" t="str">
        <f>IF([5]Output!K60&lt;0.3,"LOS A",IF(AND([5]Output!K60&gt;=0.3,[5]Output!K60&lt;0.5),"LOS B","LOS C+"))</f>
        <v>LOS A</v>
      </c>
    </row>
    <row r="14" spans="1:1" x14ac:dyDescent="0.25">
      <c r="A14" t="str">
        <f>IF([5]Output!K61&lt;0.3,"LOS A",IF(AND([5]Output!K61&gt;=0.3,[5]Output!K61&lt;0.5),"LOS B","LOS C+"))</f>
        <v>LOS A</v>
      </c>
    </row>
    <row r="15" spans="1:1" x14ac:dyDescent="0.25">
      <c r="A15" t="str">
        <f>IF([5]Output!K62&lt;0.3,"LOS A",IF(AND([5]Output!K62&gt;=0.3,[5]Output!K62&lt;0.5),"LOS B","LOS C+"))</f>
        <v>LOS A</v>
      </c>
    </row>
    <row r="16" spans="1:1" x14ac:dyDescent="0.25">
      <c r="A16" t="str">
        <f>IF([5]Output!K63&lt;0.3,"LOS A",IF(AND([5]Output!K63&gt;=0.3,[5]Output!K63&lt;0.5),"LOS B","LOS C+"))</f>
        <v>LOS A</v>
      </c>
    </row>
    <row r="17" spans="1:1" x14ac:dyDescent="0.25">
      <c r="A17" t="str">
        <f>IF([5]Output!K64&lt;0.3,"LOS A",IF(AND([5]Output!K64&gt;=0.3,[5]Output!K64&lt;0.5),"LOS B","LOS C+"))</f>
        <v>LOS A</v>
      </c>
    </row>
    <row r="18" spans="1:1" x14ac:dyDescent="0.25">
      <c r="A18" t="str">
        <f>IF([5]Output!K65&lt;0.3,"LOS A",IF(AND([5]Output!K65&gt;=0.3,[5]Output!K65&lt;0.5),"LOS B","LOS C+"))</f>
        <v>LOS A</v>
      </c>
    </row>
    <row r="19" spans="1:1" x14ac:dyDescent="0.25">
      <c r="A19" t="str">
        <f>IF([5]Output!K66&lt;0.3,"LOS A",IF(AND([5]Output!K66&gt;=0.3,[5]Output!K66&lt;0.5),"LOS B","LOS C+"))</f>
        <v>LOS B</v>
      </c>
    </row>
    <row r="20" spans="1:1" x14ac:dyDescent="0.25">
      <c r="A20" t="str">
        <f>IF([5]Output!K67&lt;0.3,"LOS A",IF(AND([5]Output!K67&gt;=0.3,[5]Output!K67&lt;0.5),"LOS B","LOS C+"))</f>
        <v>LOS C+</v>
      </c>
    </row>
    <row r="21" spans="1:1" x14ac:dyDescent="0.25">
      <c r="A21" t="str">
        <f>IF([5]Output!K68&lt;0.3,"LOS A",IF(AND([5]Output!K68&gt;=0.3,[5]Output!K68&lt;0.5),"LOS B","LOS C+"))</f>
        <v>LOS C+</v>
      </c>
    </row>
    <row r="22" spans="1:1" x14ac:dyDescent="0.25">
      <c r="A22" t="str">
        <f>IF([5]Output!K69&lt;0.3,"LOS A",IF(AND([5]Output!K69&gt;=0.3,[5]Output!K69&lt;0.5),"LOS B","LOS C+"))</f>
        <v>LOS B</v>
      </c>
    </row>
    <row r="23" spans="1:1" x14ac:dyDescent="0.25">
      <c r="A23" t="str">
        <f>IF([5]Output!K70&lt;0.3,"LOS A",IF(AND([5]Output!K70&gt;=0.3,[5]Output!K70&lt;0.5),"LOS B","LOS C+"))</f>
        <v>LOS A</v>
      </c>
    </row>
    <row r="24" spans="1:1" x14ac:dyDescent="0.25">
      <c r="A24" t="str">
        <f>IF([5]Output!K71&lt;0.3,"LOS A",IF(AND([5]Output!K71&gt;=0.3,[5]Output!K71&lt;0.5),"LOS B","LOS C+"))</f>
        <v>LOS A</v>
      </c>
    </row>
    <row r="25" spans="1:1" x14ac:dyDescent="0.25">
      <c r="A25" t="str">
        <f>IF([5]Output!K72&lt;0.3,"LOS A",IF(AND([5]Output!K72&gt;=0.3,[5]Output!K72&lt;0.5),"LOS B","LOS C+"))</f>
        <v>LOS 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K62"/>
  <sheetViews>
    <sheetView zoomScale="85" zoomScaleNormal="85" workbookViewId="0">
      <selection activeCell="R39" sqref="R39"/>
    </sheetView>
  </sheetViews>
  <sheetFormatPr defaultRowHeight="15" x14ac:dyDescent="0.25"/>
  <cols>
    <col min="18" max="18" width="8.7109375" customWidth="1"/>
  </cols>
  <sheetData>
    <row r="1" spans="1:11" x14ac:dyDescent="0.25">
      <c r="A1" t="s">
        <v>198</v>
      </c>
    </row>
    <row r="2" spans="1:11" x14ac:dyDescent="0.25">
      <c r="A2" s="245" t="s">
        <v>9</v>
      </c>
      <c r="B2" s="387" t="s">
        <v>4</v>
      </c>
      <c r="C2" s="387"/>
      <c r="D2" s="387"/>
      <c r="E2" s="387" t="s">
        <v>5</v>
      </c>
      <c r="F2" s="387"/>
      <c r="G2" s="387"/>
    </row>
    <row r="3" spans="1:11" x14ac:dyDescent="0.25">
      <c r="A3" s="3" t="s">
        <v>10</v>
      </c>
      <c r="B3" s="3"/>
      <c r="E3" s="3"/>
    </row>
    <row r="4" spans="1:11" x14ac:dyDescent="0.25">
      <c r="A4" s="1" t="s">
        <v>8</v>
      </c>
      <c r="B4" s="245" t="s">
        <v>197</v>
      </c>
      <c r="C4" s="313" t="s">
        <v>3</v>
      </c>
      <c r="D4" s="64" t="s">
        <v>196</v>
      </c>
      <c r="E4" s="245" t="s">
        <v>197</v>
      </c>
      <c r="F4" s="313" t="s">
        <v>3</v>
      </c>
      <c r="G4" s="64" t="s">
        <v>196</v>
      </c>
      <c r="I4" s="348" t="s">
        <v>203</v>
      </c>
      <c r="J4" s="348" t="s">
        <v>204</v>
      </c>
    </row>
    <row r="5" spans="1:11" x14ac:dyDescent="0.25">
      <c r="A5" s="33">
        <v>1</v>
      </c>
      <c r="B5" s="314">
        <v>8.1155603693228266E-3</v>
      </c>
      <c r="C5" s="78">
        <f>Tables!S11/Tables!S$35</f>
        <v>7.0480928689883914E-3</v>
      </c>
      <c r="D5" s="78">
        <f>Tables!Q11/Tables!Q$35</f>
        <v>2.4875621890547263E-3</v>
      </c>
      <c r="E5" s="314">
        <v>2.6599578239851103E-3</v>
      </c>
      <c r="F5" s="78">
        <f>Tables!T11/Tables!T$35</f>
        <v>1.6588332872546309E-3</v>
      </c>
      <c r="G5" s="78">
        <f>Tables!R11/Tables!R$35</f>
        <v>5.3734551316496511E-4</v>
      </c>
      <c r="I5" s="349">
        <f>B5+K$12/21</f>
        <v>8.8298460836085408E-3</v>
      </c>
      <c r="J5" s="78">
        <f>E5+(K$11/21)</f>
        <v>2.2105531429223698E-3</v>
      </c>
    </row>
    <row r="6" spans="1:11" x14ac:dyDescent="0.25">
      <c r="A6" s="33">
        <v>2</v>
      </c>
      <c r="B6" s="314">
        <v>4.1934008084615641E-3</v>
      </c>
      <c r="C6" s="78">
        <f>Tables!S12/Tables!S$35</f>
        <v>3.1785516860143724E-3</v>
      </c>
      <c r="D6" s="78">
        <f>Tables!Q12/Tables!Q$35</f>
        <v>1.2437810945273632E-3</v>
      </c>
      <c r="E6" s="314">
        <v>1.9318885759747602E-3</v>
      </c>
      <c r="F6" s="78">
        <f>Tables!T12/Tables!T$35</f>
        <v>9.3309372408072991E-4</v>
      </c>
      <c r="G6" s="78">
        <f>Tables!R12/Tables!R$35</f>
        <v>2.6867275658248256E-4</v>
      </c>
      <c r="I6" s="349">
        <f t="shared" ref="I6:I20" si="0">B6+K$12/21</f>
        <v>4.9076865227472791E-3</v>
      </c>
      <c r="J6" s="78">
        <f t="shared" ref="J6:J10" si="1">E6+(K$11/21)</f>
        <v>1.4824838949120196E-3</v>
      </c>
    </row>
    <row r="7" spans="1:11" x14ac:dyDescent="0.25">
      <c r="A7" s="33">
        <v>3</v>
      </c>
      <c r="B7" s="314">
        <v>2.592016735737081E-3</v>
      </c>
      <c r="C7" s="78">
        <f>Tables!S13/Tables!S$35</f>
        <v>1.6238253178551686E-3</v>
      </c>
      <c r="D7" s="78">
        <f>Tables!Q13/Tables!Q$35</f>
        <v>6.2189054726368158E-4</v>
      </c>
      <c r="E7" s="314">
        <v>1.7794068988775888E-3</v>
      </c>
      <c r="F7" s="78">
        <f>Tables!T13/Tables!T$35</f>
        <v>7.9485761680951064E-4</v>
      </c>
      <c r="G7" s="78">
        <f>Tables!R13/Tables!R$35</f>
        <v>2.6867275658248256E-4</v>
      </c>
      <c r="I7" s="349">
        <f t="shared" si="0"/>
        <v>3.3063024500227961E-3</v>
      </c>
      <c r="J7" s="78">
        <f t="shared" si="1"/>
        <v>1.3300022178148485E-3</v>
      </c>
    </row>
    <row r="8" spans="1:11" x14ac:dyDescent="0.25">
      <c r="A8" s="33">
        <v>4</v>
      </c>
      <c r="B8" s="314">
        <v>2.3503172903332741E-3</v>
      </c>
      <c r="C8" s="78">
        <f>Tables!S14/Tables!S$35</f>
        <v>1.3819789939192924E-3</v>
      </c>
      <c r="D8" s="78">
        <f>Tables!Q14/Tables!Q$35</f>
        <v>6.2189054726368158E-4</v>
      </c>
      <c r="E8" s="314">
        <v>3.6115953537590988E-3</v>
      </c>
      <c r="F8" s="78">
        <f>Tables!T14/Tables!T$35</f>
        <v>2.591927011335361E-3</v>
      </c>
      <c r="G8" s="78">
        <f>Tables!R14/Tables!R$35</f>
        <v>8.0601826974744761E-4</v>
      </c>
      <c r="I8" s="349">
        <f t="shared" si="0"/>
        <v>3.0646030046189892E-3</v>
      </c>
      <c r="J8" s="78">
        <f t="shared" si="1"/>
        <v>3.1621906726963583E-3</v>
      </c>
    </row>
    <row r="9" spans="1:11" x14ac:dyDescent="0.25">
      <c r="A9" s="33">
        <v>5</v>
      </c>
      <c r="B9" s="314">
        <v>3.4940396605805538E-3</v>
      </c>
      <c r="C9" s="78">
        <f>Tables!S15/Tables!S$35</f>
        <v>2.4875621890547263E-3</v>
      </c>
      <c r="D9" s="78">
        <f>Tables!Q15/Tables!Q$35</f>
        <v>9.3283582089552237E-4</v>
      </c>
      <c r="E9" s="314">
        <v>1.0023296294128972E-2</v>
      </c>
      <c r="F9" s="78">
        <f>Tables!T15/Tables!T$35</f>
        <v>8.9507879458114465E-3</v>
      </c>
      <c r="G9" s="78">
        <f>Tables!R15/Tables!R$35</f>
        <v>2.9554003224073078E-3</v>
      </c>
      <c r="I9" s="349">
        <f t="shared" si="0"/>
        <v>4.2083253748662688E-3</v>
      </c>
      <c r="J9" s="78">
        <f t="shared" si="1"/>
        <v>9.5738916130662325E-3</v>
      </c>
    </row>
    <row r="10" spans="1:11" x14ac:dyDescent="0.25">
      <c r="A10" s="320">
        <v>6</v>
      </c>
      <c r="B10" s="318">
        <v>7.2973809697023046E-3</v>
      </c>
      <c r="C10" s="319">
        <f>Tables!S16/Tables!S$35</f>
        <v>6.2189054726368162E-3</v>
      </c>
      <c r="D10" s="319">
        <f>Tables!Q16/Tables!Q$35</f>
        <v>4.0422885572139302E-3</v>
      </c>
      <c r="E10" s="318">
        <v>3.6732342406455343E-2</v>
      </c>
      <c r="F10" s="319">
        <f>Tables!T16/Tables!T$35</f>
        <v>3.5250207354160908E-2</v>
      </c>
      <c r="G10" s="319">
        <f>Tables!R16/Tables!R$35</f>
        <v>2.0687802256851157E-2</v>
      </c>
      <c r="I10" s="349">
        <f t="shared" si="0"/>
        <v>8.0116666839880196E-3</v>
      </c>
      <c r="J10" s="78">
        <f t="shared" si="1"/>
        <v>3.6282937725392601E-2</v>
      </c>
    </row>
    <row r="11" spans="1:11" x14ac:dyDescent="0.25">
      <c r="A11" s="321">
        <v>7</v>
      </c>
      <c r="B11" s="316">
        <v>2.1132767894593538E-2</v>
      </c>
      <c r="C11" s="317">
        <f>Tables!S17/Tables!S$35</f>
        <v>1.9865948037589828E-2</v>
      </c>
      <c r="D11" s="317">
        <f>Tables!Q17/Tables!Q$35</f>
        <v>2.6741293532338308E-2</v>
      </c>
      <c r="E11" s="316">
        <v>0.10853848685657363</v>
      </c>
      <c r="F11" s="317">
        <f>Tables!T17/Tables!T$35</f>
        <v>0.11677495161736245</v>
      </c>
      <c r="G11" s="317">
        <f>Tables!R17/Tables!R$35</f>
        <v>0.13326168726491133</v>
      </c>
      <c r="I11" s="349">
        <f t="shared" si="0"/>
        <v>2.1847053608879254E-2</v>
      </c>
      <c r="J11" s="350">
        <f>F11-0.005</f>
        <v>0.11177495161736245</v>
      </c>
      <c r="K11" s="351">
        <f>SUM(E11:E13)-SUM(J11:J13)</f>
        <v>-9.4374983023175485E-3</v>
      </c>
    </row>
    <row r="12" spans="1:11" x14ac:dyDescent="0.25">
      <c r="A12" s="321">
        <v>8</v>
      </c>
      <c r="B12" s="316">
        <v>3.3713956626951959E-2</v>
      </c>
      <c r="C12" s="317">
        <f>Tables!S18/Tables!S$35</f>
        <v>3.2269209508015477E-2</v>
      </c>
      <c r="D12" s="317">
        <f>Tables!Q18/Tables!Q$35</f>
        <v>4.3532338308457715E-2</v>
      </c>
      <c r="E12" s="316">
        <v>0.12440002575308026</v>
      </c>
      <c r="F12" s="317">
        <f>Tables!T18/Tables!T$35</f>
        <v>0.13239563173901023</v>
      </c>
      <c r="G12" s="346">
        <f>Tables!R18/Tables!R$35</f>
        <v>0.15394948952176249</v>
      </c>
      <c r="I12" s="349">
        <f t="shared" si="0"/>
        <v>3.4428242341237675E-2</v>
      </c>
      <c r="J12" s="350">
        <f>F12-0.005</f>
        <v>0.12739563173901022</v>
      </c>
      <c r="K12" s="352">
        <f>SUM(B21:B23)-SUM(I21:I23)</f>
        <v>1.5000000000000013E-2</v>
      </c>
    </row>
    <row r="13" spans="1:11" x14ac:dyDescent="0.25">
      <c r="A13" s="321">
        <v>9</v>
      </c>
      <c r="B13" s="316">
        <v>3.4927417127434732E-2</v>
      </c>
      <c r="C13" s="317">
        <f>Tables!S19/Tables!S$35</f>
        <v>3.3478441127694859E-2</v>
      </c>
      <c r="D13" s="317">
        <f>Tables!Q19/Tables!Q$35</f>
        <v>4.5087064676616918E-2</v>
      </c>
      <c r="E13" s="316">
        <v>0.11015923929538271</v>
      </c>
      <c r="F13" s="317">
        <f>Tables!T19/Tables!T$35</f>
        <v>0.11836466685098147</v>
      </c>
      <c r="G13" s="317">
        <f>Tables!R19/Tables!R$35</f>
        <v>0.13433637829124126</v>
      </c>
      <c r="I13" s="349">
        <f t="shared" si="0"/>
        <v>3.5641702841720448E-2</v>
      </c>
      <c r="J13" s="350">
        <f>F13-0.005</f>
        <v>0.11336466685098147</v>
      </c>
    </row>
    <row r="14" spans="1:11" x14ac:dyDescent="0.25">
      <c r="A14" s="320">
        <v>10</v>
      </c>
      <c r="B14" s="318">
        <v>3.6643861843293712E-2</v>
      </c>
      <c r="C14" s="319">
        <f>Tables!S20/Tables!S$35</f>
        <v>3.513681592039801E-2</v>
      </c>
      <c r="D14" s="319">
        <f>Tables!Q20/Tables!Q$35</f>
        <v>4.7263681592039801E-2</v>
      </c>
      <c r="E14" s="318">
        <v>7.7560481332808934E-2</v>
      </c>
      <c r="F14" s="319">
        <f>Tables!T20/Tables!T$35</f>
        <v>8.0660768592756421E-2</v>
      </c>
      <c r="G14" s="319">
        <f>Tables!R20/Tables!R$35</f>
        <v>9.806555615260612E-2</v>
      </c>
      <c r="I14" s="349">
        <f t="shared" si="0"/>
        <v>3.7358147557579428E-2</v>
      </c>
      <c r="J14" s="78">
        <f>E14+(K$11/21)</f>
        <v>7.7111076651746199E-2</v>
      </c>
    </row>
    <row r="15" spans="1:11" x14ac:dyDescent="0.25">
      <c r="A15" s="322">
        <v>11</v>
      </c>
      <c r="B15" s="323">
        <v>3.5373334947100279E-2</v>
      </c>
      <c r="C15" s="324">
        <f>Tables!S21/Tables!S$35</f>
        <v>3.3893034825870645E-2</v>
      </c>
      <c r="D15" s="324">
        <f>Tables!Q21/Tables!Q$35</f>
        <v>3.1405472636815923E-2</v>
      </c>
      <c r="E15" s="323">
        <v>6.0517572604874587E-2</v>
      </c>
      <c r="F15" s="324">
        <f>Tables!T21/Tables!T$35</f>
        <v>5.8681227536632567E-2</v>
      </c>
      <c r="G15" s="324">
        <f>Tables!R21/Tables!R$35</f>
        <v>4.8629768941429341E-2</v>
      </c>
      <c r="I15" s="349">
        <f t="shared" si="0"/>
        <v>3.6087620661385995E-2</v>
      </c>
      <c r="J15" s="78">
        <f t="shared" ref="J15:J28" si="2">E15+(K$11/21)</f>
        <v>6.0068167923811845E-2</v>
      </c>
    </row>
    <row r="16" spans="1:11" x14ac:dyDescent="0.25">
      <c r="A16" s="322">
        <v>12</v>
      </c>
      <c r="B16" s="323">
        <v>3.8638050602955366E-2</v>
      </c>
      <c r="C16" s="324">
        <f>Tables!S22/Tables!S$35</f>
        <v>3.7106135986732999E-2</v>
      </c>
      <c r="D16" s="324">
        <f>Tables!Q22/Tables!Q$35</f>
        <v>3.4514925373134331E-2</v>
      </c>
      <c r="E16" s="323">
        <v>5.3710135663914256E-2</v>
      </c>
      <c r="F16" s="324">
        <f>Tables!T22/Tables!T$35</f>
        <v>5.1976776333978437E-2</v>
      </c>
      <c r="G16" s="324">
        <f>Tables!R22/Tables!R$35</f>
        <v>4.2987641053197204E-2</v>
      </c>
      <c r="I16" s="349">
        <f t="shared" si="0"/>
        <v>3.9352336317241082E-2</v>
      </c>
      <c r="J16" s="78">
        <f t="shared" si="2"/>
        <v>5.3260730982851515E-2</v>
      </c>
    </row>
    <row r="17" spans="1:10" x14ac:dyDescent="0.25">
      <c r="A17" s="322">
        <v>13</v>
      </c>
      <c r="B17" s="323">
        <v>4.4768825474479544E-2</v>
      </c>
      <c r="C17" s="324">
        <f>Tables!S23/Tables!S$35</f>
        <v>4.3152294085129904E-2</v>
      </c>
      <c r="D17" s="324">
        <f>Tables!Q23/Tables!Q$35</f>
        <v>4.0111940298507461E-2</v>
      </c>
      <c r="E17" s="323">
        <v>4.9092485955086571E-2</v>
      </c>
      <c r="F17" s="324">
        <f>Tables!T23/Tables!T$35</f>
        <v>4.7414984794028198E-2</v>
      </c>
      <c r="G17" s="324">
        <f>Tables!R23/Tables!R$35</f>
        <v>3.9226222461042452E-2</v>
      </c>
      <c r="I17" s="349">
        <f t="shared" si="0"/>
        <v>4.548311118876526E-2</v>
      </c>
      <c r="J17" s="78">
        <f t="shared" si="2"/>
        <v>4.8643081274023829E-2</v>
      </c>
    </row>
    <row r="18" spans="1:10" x14ac:dyDescent="0.25">
      <c r="A18" s="322">
        <v>14</v>
      </c>
      <c r="B18" s="323">
        <v>5.0585253265230501E-2</v>
      </c>
      <c r="C18" s="324">
        <f>Tables!S24/Tables!S$35</f>
        <v>4.8887506909894969E-2</v>
      </c>
      <c r="D18" s="324">
        <f>Tables!Q24/Tables!Q$35</f>
        <v>4.5398009950248758E-2</v>
      </c>
      <c r="E18" s="323">
        <v>4.537924248154114E-2</v>
      </c>
      <c r="F18" s="324">
        <f>Tables!T24/Tables!T$35</f>
        <v>4.3786286978158694E-2</v>
      </c>
      <c r="G18" s="324">
        <f>Tables!R24/Tables!R$35</f>
        <v>3.6270822138635139E-2</v>
      </c>
      <c r="I18" s="349">
        <f t="shared" si="0"/>
        <v>5.1299538979516217E-2</v>
      </c>
      <c r="J18" s="78">
        <f t="shared" si="2"/>
        <v>4.4929837800478399E-2</v>
      </c>
    </row>
    <row r="19" spans="1:10" x14ac:dyDescent="0.25">
      <c r="A19" s="322">
        <v>15</v>
      </c>
      <c r="B19" s="323">
        <v>6.1866973520224966E-2</v>
      </c>
      <c r="C19" s="324">
        <f>Tables!S25/Tables!S$35</f>
        <v>6.0012437810945271E-2</v>
      </c>
      <c r="D19" s="324">
        <f>Tables!Q25/Tables!Q$35</f>
        <v>5.5659203980099506E-2</v>
      </c>
      <c r="E19" s="323">
        <v>4.6893369370413274E-2</v>
      </c>
      <c r="F19" s="324">
        <f>Tables!T25/Tables!T$35</f>
        <v>4.5237766104506499E-2</v>
      </c>
      <c r="G19" s="324">
        <f>Tables!R25/Tables!R$35</f>
        <v>3.7345513164965073E-2</v>
      </c>
      <c r="I19" s="349">
        <f t="shared" si="0"/>
        <v>6.2581259234510675E-2</v>
      </c>
      <c r="J19" s="78">
        <f t="shared" si="2"/>
        <v>4.6443964689350532E-2</v>
      </c>
    </row>
    <row r="20" spans="1:10" x14ac:dyDescent="0.25">
      <c r="A20" s="320">
        <v>16</v>
      </c>
      <c r="B20" s="318">
        <v>9.0575590590572019E-2</v>
      </c>
      <c r="C20" s="319">
        <f>Tables!S26/Tables!S$35</f>
        <v>9.9087893864013274E-2</v>
      </c>
      <c r="D20" s="319">
        <f>Tables!Q26/Tables!Q$35</f>
        <v>0.11909203980099503</v>
      </c>
      <c r="E20" s="318">
        <v>4.8342937562681862E-2</v>
      </c>
      <c r="F20" s="319">
        <f>Tables!T26/Tables!T$35</f>
        <v>4.6689245230854298E-2</v>
      </c>
      <c r="G20" s="319">
        <f>Tables!R26/Tables!R$35</f>
        <v>5.6152606125738851E-2</v>
      </c>
      <c r="I20" s="349">
        <f t="shared" si="0"/>
        <v>9.1289876304857728E-2</v>
      </c>
      <c r="J20" s="78">
        <f t="shared" si="2"/>
        <v>4.7893532881619121E-2</v>
      </c>
    </row>
    <row r="21" spans="1:10" x14ac:dyDescent="0.25">
      <c r="A21" s="321">
        <v>17</v>
      </c>
      <c r="B21" s="316">
        <v>0.12347843708776486</v>
      </c>
      <c r="C21" s="346">
        <f>Tables!S27/Tables!S$35</f>
        <v>0.13152985074626866</v>
      </c>
      <c r="D21" s="317">
        <f>Tables!Q27/Tables!Q$35</f>
        <v>0.15143034825870647</v>
      </c>
      <c r="E21" s="316">
        <v>4.8383845535236641E-2</v>
      </c>
      <c r="F21" s="317">
        <f>Tables!T27/Tables!T$35</f>
        <v>4.6723804257672107E-2</v>
      </c>
      <c r="G21" s="317">
        <f>Tables!R27/Tables!R$35</f>
        <v>5.6152606125738851E-2</v>
      </c>
      <c r="I21" s="353">
        <f>B21-0.5%</f>
        <v>0.11847843708776486</v>
      </c>
      <c r="J21" s="78">
        <f t="shared" si="2"/>
        <v>4.79344408541739E-2</v>
      </c>
    </row>
    <row r="22" spans="1:10" x14ac:dyDescent="0.25">
      <c r="A22" s="321">
        <v>18</v>
      </c>
      <c r="B22" s="316">
        <v>0.12252996673779165</v>
      </c>
      <c r="C22" s="346">
        <f>Tables!S28/Tables!S$35</f>
        <v>0.13056246545052516</v>
      </c>
      <c r="D22" s="317">
        <f>Tables!Q28/Tables!Q$35</f>
        <v>0.15049751243781095</v>
      </c>
      <c r="E22" s="316">
        <v>5.0559026424375368E-2</v>
      </c>
      <c r="F22" s="317">
        <f>Tables!T28/Tables!T$35</f>
        <v>4.8866463920376003E-2</v>
      </c>
      <c r="G22" s="317">
        <f>Tables!R28/Tables!R$35</f>
        <v>5.8839333691563675E-2</v>
      </c>
      <c r="I22" s="353">
        <f t="shared" ref="I22:I23" si="3">B22-0.5%</f>
        <v>0.11752996673779165</v>
      </c>
      <c r="J22" s="78">
        <f t="shared" si="2"/>
        <v>5.0109621743312627E-2</v>
      </c>
    </row>
    <row r="23" spans="1:10" x14ac:dyDescent="0.25">
      <c r="A23" s="321">
        <v>19</v>
      </c>
      <c r="B23" s="316">
        <v>9.6337591310933668E-2</v>
      </c>
      <c r="C23" s="317">
        <f>Tables!S29/Tables!S$35</f>
        <v>9.9156992813709238E-2</v>
      </c>
      <c r="D23" s="317">
        <f>Tables!Q29/Tables!Q$35</f>
        <v>0.11940298507462686</v>
      </c>
      <c r="E23" s="316">
        <v>4.2552988692725051E-2</v>
      </c>
      <c r="F23" s="317">
        <f>Tables!T29/Tables!T$35</f>
        <v>4.0952446779098699E-2</v>
      </c>
      <c r="G23" s="317">
        <f>Tables!R29/Tables!R$35</f>
        <v>4.9167114454594305E-2</v>
      </c>
      <c r="I23" s="353">
        <f t="shared" si="3"/>
        <v>9.1337591310933663E-2</v>
      </c>
      <c r="J23" s="78">
        <f t="shared" si="2"/>
        <v>4.2103584011662309E-2</v>
      </c>
    </row>
    <row r="24" spans="1:10" x14ac:dyDescent="0.25">
      <c r="A24" s="320">
        <v>20</v>
      </c>
      <c r="B24" s="318">
        <v>6.0174705578730614E-2</v>
      </c>
      <c r="C24" s="319">
        <f>Tables!S30/Tables!S$35</f>
        <v>5.8319513543394139E-2</v>
      </c>
      <c r="D24" s="319">
        <f>Tables!Q30/Tables!Q$35</f>
        <v>3.8246268656716417E-2</v>
      </c>
      <c r="E24" s="318">
        <v>2.8419862416021218E-2</v>
      </c>
      <c r="F24" s="319">
        <f>Tables!T30/Tables!T$35</f>
        <v>2.7059717998341167E-2</v>
      </c>
      <c r="G24" s="319">
        <f>Tables!R30/Tables!R$35</f>
        <v>1.5851692638366471E-2</v>
      </c>
      <c r="I24" s="349">
        <f t="shared" ref="I24:I28" si="4">B24+K$12/21</f>
        <v>6.088899129301633E-2</v>
      </c>
      <c r="J24" s="78">
        <f t="shared" si="2"/>
        <v>2.7970457734958477E-2</v>
      </c>
    </row>
    <row r="25" spans="1:10" x14ac:dyDescent="0.25">
      <c r="A25" s="33">
        <v>21</v>
      </c>
      <c r="B25" s="314">
        <v>4.3090296327111755E-2</v>
      </c>
      <c r="C25" s="78">
        <f>Tables!S31/Tables!S$35</f>
        <v>4.1493919292426754E-2</v>
      </c>
      <c r="D25" s="78">
        <f>Tables!Q31/Tables!Q$35</f>
        <v>1.4925373134328358E-2</v>
      </c>
      <c r="E25" s="314">
        <v>1.8669842712796016E-2</v>
      </c>
      <c r="F25" s="78">
        <f>Tables!T31/Tables!T$35</f>
        <v>1.7452308542991429E-2</v>
      </c>
      <c r="G25" s="78">
        <f>Tables!R31/Tables!R$35</f>
        <v>5.6421278882321331E-3</v>
      </c>
      <c r="I25" s="349">
        <f t="shared" si="4"/>
        <v>4.380458204139747E-2</v>
      </c>
      <c r="J25" s="78">
        <f t="shared" si="2"/>
        <v>1.8220438031733274E-2</v>
      </c>
    </row>
    <row r="26" spans="1:10" x14ac:dyDescent="0.25">
      <c r="A26" s="33">
        <v>22</v>
      </c>
      <c r="B26" s="314">
        <v>3.4998596953220218E-2</v>
      </c>
      <c r="C26" s="78">
        <f>Tables!S32/Tables!S$35</f>
        <v>3.3547540077390824E-2</v>
      </c>
      <c r="D26" s="78">
        <f>Tables!Q32/Tables!Q$35</f>
        <v>1.2126865671641791E-2</v>
      </c>
      <c r="E26" s="314">
        <v>1.4626811691412014E-2</v>
      </c>
      <c r="F26" s="78">
        <f>Tables!T32/Tables!T$35</f>
        <v>1.3443461432126071E-2</v>
      </c>
      <c r="G26" s="78">
        <f>Tables!R32/Tables!R$35</f>
        <v>4.2987641053197209E-3</v>
      </c>
      <c r="I26" s="349">
        <f t="shared" si="4"/>
        <v>3.5712882667505934E-2</v>
      </c>
      <c r="J26" s="78">
        <f t="shared" si="2"/>
        <v>1.4177407010349275E-2</v>
      </c>
    </row>
    <row r="27" spans="1:10" x14ac:dyDescent="0.25">
      <c r="A27" s="33">
        <v>23</v>
      </c>
      <c r="B27" s="314">
        <v>2.5192536562499958E-2</v>
      </c>
      <c r="C27" s="78">
        <f>Tables!S33/Tables!S$35</f>
        <v>2.3873687119955776E-2</v>
      </c>
      <c r="D27" s="78">
        <f>Tables!Q33/Tables!Q$35</f>
        <v>8.7064676616915426E-3</v>
      </c>
      <c r="E27" s="314">
        <v>9.9328962989869499E-3</v>
      </c>
      <c r="F27" s="78">
        <f>Tables!T33/Tables!T$35</f>
        <v>8.8471108653580318E-3</v>
      </c>
      <c r="G27" s="78">
        <f>Tables!R33/Tables!R$35</f>
        <v>2.9554003224073078E-3</v>
      </c>
      <c r="I27" s="349">
        <f t="shared" si="4"/>
        <v>2.5906822276785674E-2</v>
      </c>
      <c r="J27" s="78">
        <f t="shared" si="2"/>
        <v>9.4834916179242102E-3</v>
      </c>
    </row>
    <row r="28" spans="1:10" x14ac:dyDescent="0.25">
      <c r="A28" s="33">
        <v>24</v>
      </c>
      <c r="B28" s="314">
        <v>1.7929121714973052E-2</v>
      </c>
      <c r="C28" s="78">
        <f>Tables!S34/Tables!S$35</f>
        <v>1.6687396351575456E-2</v>
      </c>
      <c r="D28" s="78">
        <f>Tables!Q34/Tables!Q$35</f>
        <v>5.9079601990049751E-3</v>
      </c>
      <c r="E28" s="314">
        <v>5.5222619989087288E-3</v>
      </c>
      <c r="F28" s="78">
        <f>Tables!T34/Tables!T$35</f>
        <v>4.4926734863146257E-3</v>
      </c>
      <c r="G28" s="78">
        <f>Tables!R34/Tables!R$35</f>
        <v>1.3433637829124126E-3</v>
      </c>
      <c r="I28" s="349">
        <f t="shared" si="4"/>
        <v>1.8643407429258768E-2</v>
      </c>
      <c r="J28" s="78">
        <f t="shared" si="2"/>
        <v>5.0728573178459883E-3</v>
      </c>
    </row>
    <row r="29" spans="1:10" x14ac:dyDescent="0.25">
      <c r="A29" s="245" t="s">
        <v>7</v>
      </c>
      <c r="B29" s="315">
        <f>[7]Sugarwood!$K27/[7]Sugarwood!$K$27</f>
        <v>1</v>
      </c>
      <c r="C29" s="311">
        <f>Tables!S35/Tables!S$35</f>
        <v>1</v>
      </c>
      <c r="D29" s="311">
        <f>Tables!Q35/Tables!Q$35</f>
        <v>1</v>
      </c>
      <c r="E29" s="314">
        <f>[7]Sugarwood!$W27/[7]Sugarwood!$W$27</f>
        <v>1</v>
      </c>
      <c r="F29" s="78">
        <f>Tables!T35/Tables!T$35</f>
        <v>1</v>
      </c>
      <c r="G29" s="78">
        <f>Tables!R35/Tables!R$35</f>
        <v>1</v>
      </c>
      <c r="I29" s="154">
        <f>SUM(I5:I28)</f>
        <v>0.99999999999999989</v>
      </c>
      <c r="J29" s="154">
        <f>SUM(J5:J28)</f>
        <v>1</v>
      </c>
    </row>
    <row r="34" spans="1:7" x14ac:dyDescent="0.25">
      <c r="A34" t="s">
        <v>199</v>
      </c>
    </row>
    <row r="35" spans="1:7" x14ac:dyDescent="0.25">
      <c r="A35" s="245" t="s">
        <v>9</v>
      </c>
      <c r="B35" s="387" t="s">
        <v>4</v>
      </c>
      <c r="C35" s="387"/>
      <c r="D35" s="387"/>
      <c r="E35" s="387" t="s">
        <v>5</v>
      </c>
      <c r="F35" s="387"/>
      <c r="G35" s="387"/>
    </row>
    <row r="36" spans="1:7" x14ac:dyDescent="0.25">
      <c r="A36" s="3" t="s">
        <v>10</v>
      </c>
      <c r="B36" s="3"/>
      <c r="E36" s="3"/>
    </row>
    <row r="37" spans="1:7" x14ac:dyDescent="0.25">
      <c r="A37" s="1" t="s">
        <v>8</v>
      </c>
      <c r="B37" s="245" t="s">
        <v>197</v>
      </c>
      <c r="C37" s="313" t="s">
        <v>3</v>
      </c>
      <c r="D37" s="64" t="s">
        <v>196</v>
      </c>
      <c r="E37" s="245" t="s">
        <v>197</v>
      </c>
      <c r="F37" s="313" t="s">
        <v>3</v>
      </c>
      <c r="G37" s="64" t="s">
        <v>196</v>
      </c>
    </row>
    <row r="38" spans="1:7" x14ac:dyDescent="0.25">
      <c r="A38" s="33">
        <v>1</v>
      </c>
      <c r="B38" s="314">
        <v>8.1155603693228266E-3</v>
      </c>
      <c r="C38" s="78">
        <f>Tables!S43/Tables!S$67</f>
        <v>6.9170237195104872E-3</v>
      </c>
      <c r="D38" s="78">
        <f>Tables!Q43/Tables!Q$67</f>
        <v>2.6017029328287609E-3</v>
      </c>
      <c r="E38" s="314">
        <v>2.6599578239851103E-3</v>
      </c>
      <c r="F38" s="78">
        <f>Tables!T43/Tables!T$67</f>
        <v>1.5817868542213937E-3</v>
      </c>
      <c r="G38" s="78">
        <f>Tables!R43/Tables!R$67</f>
        <v>5.3149083178315171E-4</v>
      </c>
    </row>
    <row r="39" spans="1:7" x14ac:dyDescent="0.25">
      <c r="A39" s="33">
        <v>2</v>
      </c>
      <c r="B39" s="314">
        <v>4.1934008084615641E-3</v>
      </c>
      <c r="C39" s="78">
        <f>Tables!S44/Tables!S$67</f>
        <v>3.0804559074743064E-3</v>
      </c>
      <c r="D39" s="78">
        <f>Tables!Q44/Tables!Q$67</f>
        <v>1.1825922421948912E-3</v>
      </c>
      <c r="E39" s="314">
        <v>1.9318885759747602E-3</v>
      </c>
      <c r="F39" s="78">
        <f>Tables!T44/Tables!T$67</f>
        <v>8.7563200858684293E-4</v>
      </c>
      <c r="G39" s="78">
        <f>Tables!R44/Tables!R$67</f>
        <v>2.6574541589157585E-4</v>
      </c>
    </row>
    <row r="40" spans="1:7" x14ac:dyDescent="0.25">
      <c r="A40" s="33">
        <v>3</v>
      </c>
      <c r="B40" s="314">
        <v>2.592016735737081E-3</v>
      </c>
      <c r="C40" s="78">
        <f>Tables!S45/Tables!S$67</f>
        <v>1.4842196645103475E-3</v>
      </c>
      <c r="D40" s="78">
        <f>Tables!Q45/Tables!Q$67</f>
        <v>4.7303689687795648E-4</v>
      </c>
      <c r="E40" s="314">
        <v>1.7794068988775888E-3</v>
      </c>
      <c r="F40" s="78">
        <f>Tables!T45/Tables!T$67</f>
        <v>7.0615484563455073E-4</v>
      </c>
      <c r="G40" s="78">
        <f>Tables!R45/Tables!R$67</f>
        <v>2.6574541589157585E-4</v>
      </c>
    </row>
    <row r="41" spans="1:7" x14ac:dyDescent="0.25">
      <c r="A41" s="33">
        <v>4</v>
      </c>
      <c r="B41" s="314">
        <v>2.3503172903332741E-3</v>
      </c>
      <c r="C41" s="78">
        <f>Tables!S46/Tables!S$67</f>
        <v>1.2601865076031253E-3</v>
      </c>
      <c r="D41" s="78">
        <f>Tables!Q46/Tables!Q$67</f>
        <v>4.7303689687795648E-4</v>
      </c>
      <c r="E41" s="314">
        <v>3.6115953537590988E-3</v>
      </c>
      <c r="F41" s="78">
        <f>Tables!T46/Tables!T$67</f>
        <v>2.5139112504590005E-3</v>
      </c>
      <c r="G41" s="78">
        <f>Tables!R46/Tables!R$67</f>
        <v>7.9723624767472762E-4</v>
      </c>
    </row>
    <row r="42" spans="1:7" x14ac:dyDescent="0.25">
      <c r="A42" s="33">
        <v>5</v>
      </c>
      <c r="B42" s="314">
        <v>3.4940396605805538E-3</v>
      </c>
      <c r="C42" s="78">
        <f>Tables!S47/Tables!S$67</f>
        <v>2.3803522921392365E-3</v>
      </c>
      <c r="D42" s="78">
        <f>Tables!Q47/Tables!Q$67</f>
        <v>9.4607379375591296E-4</v>
      </c>
      <c r="E42" s="314">
        <v>1.0023296294128972E-2</v>
      </c>
      <c r="F42" s="78">
        <f>Tables!T47/Tables!T$67</f>
        <v>8.7845662796938121E-3</v>
      </c>
      <c r="G42" s="78">
        <f>Tables!R47/Tables!R$67</f>
        <v>2.6574541589157587E-3</v>
      </c>
    </row>
    <row r="43" spans="1:7" x14ac:dyDescent="0.25">
      <c r="A43" s="33">
        <v>6</v>
      </c>
      <c r="B43" s="314">
        <v>7.2973809697023046E-3</v>
      </c>
      <c r="C43" s="78">
        <f>Tables!S48/Tables!S$67</f>
        <v>6.1049035257218064E-3</v>
      </c>
      <c r="D43" s="78">
        <f>Tables!Q48/Tables!Q$67</f>
        <v>4.0208136234626303E-3</v>
      </c>
      <c r="E43" s="314">
        <v>3.6732342406455343E-2</v>
      </c>
      <c r="F43" s="78">
        <f>Tables!T48/Tables!T$67</f>
        <v>3.4997034149648332E-2</v>
      </c>
      <c r="G43" s="78">
        <f>Tables!R48/Tables!R$67</f>
        <v>2.0196651607759766E-2</v>
      </c>
    </row>
    <row r="44" spans="1:7" x14ac:dyDescent="0.25">
      <c r="A44" s="33">
        <v>7</v>
      </c>
      <c r="B44" s="314">
        <v>2.1132767894593538E-2</v>
      </c>
      <c r="C44" s="78">
        <f>Tables!S49/Tables!S$67</f>
        <v>1.9658909518608755E-2</v>
      </c>
      <c r="D44" s="78">
        <f>Tables!Q49/Tables!Q$67</f>
        <v>2.6490066225165563E-2</v>
      </c>
      <c r="E44" s="314">
        <v>0.10853848685657363</v>
      </c>
      <c r="F44" s="78">
        <f>Tables!T49/Tables!T$67</f>
        <v>0.11787136683331921</v>
      </c>
      <c r="G44" s="78">
        <f>Tables!R49/Tables!R$67</f>
        <v>0.13526441668881212</v>
      </c>
    </row>
    <row r="45" spans="1:7" x14ac:dyDescent="0.25">
      <c r="A45" s="34">
        <v>8</v>
      </c>
      <c r="B45" s="314">
        <v>3.3713956626951959E-2</v>
      </c>
      <c r="C45" s="78">
        <f>Tables!S50/Tables!S$67</f>
        <v>3.1980733148505976E-2</v>
      </c>
      <c r="D45" s="78">
        <f>Tables!Q50/Tables!Q$67</f>
        <v>4.3046357615894038E-2</v>
      </c>
      <c r="E45" s="314">
        <v>0.12440002575308026</v>
      </c>
      <c r="F45" s="78">
        <f>Tables!T50/Tables!T$67</f>
        <v>0.13343501963110471</v>
      </c>
      <c r="G45" s="78">
        <f>Tables!R50/Tables!R$67</f>
        <v>0.16130746744618654</v>
      </c>
    </row>
    <row r="46" spans="1:7" x14ac:dyDescent="0.25">
      <c r="A46" s="34">
        <v>9</v>
      </c>
      <c r="B46" s="314">
        <v>3.4927417127434732E-2</v>
      </c>
      <c r="C46" s="78">
        <f>Tables!S51/Tables!S$67</f>
        <v>3.3156907222268897E-2</v>
      </c>
      <c r="D46" s="78">
        <f>Tables!Q51/Tables!Q$67</f>
        <v>4.4701986754966887E-2</v>
      </c>
      <c r="E46" s="314">
        <v>0.11015923929538271</v>
      </c>
      <c r="F46" s="78">
        <f>Tables!T51/Tables!T$67</f>
        <v>0.1194531536875406</v>
      </c>
      <c r="G46" s="78">
        <f>Tables!R51/Tables!R$67</f>
        <v>0.13685888918416159</v>
      </c>
    </row>
    <row r="47" spans="1:7" x14ac:dyDescent="0.25">
      <c r="A47" s="34">
        <v>10</v>
      </c>
      <c r="B47" s="314">
        <v>3.6643861843293712E-2</v>
      </c>
      <c r="C47" s="78">
        <f>Tables!S52/Tables!S$67</f>
        <v>3.4865160043686463E-2</v>
      </c>
      <c r="D47" s="78">
        <f>Tables!Q52/Tables!Q$67</f>
        <v>4.7067171239356671E-2</v>
      </c>
      <c r="E47" s="314">
        <v>7.7560481332808934E-2</v>
      </c>
      <c r="F47" s="78">
        <f>Tables!T52/Tables!T$67</f>
        <v>8.1913962093607892E-2</v>
      </c>
      <c r="G47" s="78">
        <f>Tables!R52/Tables!R$67</f>
        <v>9.7262822216316769E-2</v>
      </c>
    </row>
    <row r="48" spans="1:7" x14ac:dyDescent="0.25">
      <c r="A48" s="33">
        <v>11</v>
      </c>
      <c r="B48" s="314">
        <v>3.5373334947100279E-2</v>
      </c>
      <c r="C48" s="78">
        <f>Tables!S53/Tables!S$67</f>
        <v>3.3604973536083341E-2</v>
      </c>
      <c r="D48" s="78">
        <f>Tables!Q53/Tables!Q$67</f>
        <v>3.1220435193945129E-2</v>
      </c>
      <c r="E48" s="314">
        <v>6.0517572604874587E-2</v>
      </c>
      <c r="F48" s="78">
        <f>Tables!T53/Tables!T$67</f>
        <v>5.8300144055588511E-2</v>
      </c>
      <c r="G48" s="78">
        <f>Tables!R53/Tables!R$67</f>
        <v>4.7568429444592081E-2</v>
      </c>
    </row>
    <row r="49" spans="1:7" x14ac:dyDescent="0.25">
      <c r="A49" s="33">
        <v>12</v>
      </c>
      <c r="B49" s="314">
        <v>3.8638050602955366E-2</v>
      </c>
      <c r="C49" s="78">
        <f>Tables!S54/Tables!S$67</f>
        <v>3.6797446022011258E-2</v>
      </c>
      <c r="D49" s="78">
        <f>Tables!Q54/Tables!Q$67</f>
        <v>3.4295175023651842E-2</v>
      </c>
      <c r="E49" s="314">
        <v>5.3710135663914256E-2</v>
      </c>
      <c r="F49" s="78">
        <f>Tables!T54/Tables!T$67</f>
        <v>5.1605796118972966E-2</v>
      </c>
      <c r="G49" s="78">
        <f>Tables!R54/Tables!R$67</f>
        <v>4.1987775710868987E-2</v>
      </c>
    </row>
    <row r="50" spans="1:7" x14ac:dyDescent="0.25">
      <c r="A50" s="33">
        <v>13</v>
      </c>
      <c r="B50" s="314">
        <v>4.4768825474479544E-2</v>
      </c>
      <c r="C50" s="78">
        <f>Tables!S55/Tables!S$67</f>
        <v>4.2818337113892858E-2</v>
      </c>
      <c r="D50" s="78">
        <f>Tables!Q55/Tables!Q$67</f>
        <v>3.9971617786187325E-2</v>
      </c>
      <c r="E50" s="314">
        <v>4.9092485955086571E-2</v>
      </c>
      <c r="F50" s="78">
        <f>Tables!T55/Tables!T$67</f>
        <v>4.7086405106911845E-2</v>
      </c>
      <c r="G50" s="78">
        <f>Tables!R55/Tables!R$67</f>
        <v>3.8267339888386924E-2</v>
      </c>
    </row>
    <row r="51" spans="1:7" x14ac:dyDescent="0.25">
      <c r="A51" s="33">
        <v>14</v>
      </c>
      <c r="B51" s="314">
        <v>5.0585253265230501E-2</v>
      </c>
      <c r="C51" s="78">
        <f>Tables!S56/Tables!S$67</f>
        <v>4.8503178470413619E-2</v>
      </c>
      <c r="D51" s="78">
        <f>Tables!Q56/Tables!Q$67</f>
        <v>4.5175023651844844E-2</v>
      </c>
      <c r="E51" s="314">
        <v>4.537924248154114E-2</v>
      </c>
      <c r="F51" s="78">
        <f>Tables!T56/Tables!T$67</f>
        <v>4.3442646103437559E-2</v>
      </c>
      <c r="G51" s="78">
        <f>Tables!R56/Tables!R$67</f>
        <v>3.5344140313579589E-2</v>
      </c>
    </row>
    <row r="52" spans="1:7" x14ac:dyDescent="0.25">
      <c r="A52" s="33">
        <v>15</v>
      </c>
      <c r="B52" s="314">
        <v>6.1866973520224966E-2</v>
      </c>
      <c r="C52" s="78">
        <f>Tables!S57/Tables!S$67</f>
        <v>5.9564815592707723E-2</v>
      </c>
      <c r="D52" s="78">
        <f>Tables!Q57/Tables!Q$67</f>
        <v>5.534531693472091E-2</v>
      </c>
      <c r="E52" s="314">
        <v>4.6893369370413274E-2</v>
      </c>
      <c r="F52" s="78">
        <f>Tables!T57/Tables!T$67</f>
        <v>4.4939694376182809E-2</v>
      </c>
      <c r="G52" s="78">
        <f>Tables!R57/Tables!R$67</f>
        <v>3.6672867393037469E-2</v>
      </c>
    </row>
    <row r="53" spans="1:7" x14ac:dyDescent="0.25">
      <c r="A53" s="34">
        <v>16</v>
      </c>
      <c r="B53" s="314">
        <v>9.0575590590572019E-2</v>
      </c>
      <c r="C53" s="78">
        <f>Tables!S58/Tables!S$67</f>
        <v>0.10045086672827579</v>
      </c>
      <c r="D53" s="78">
        <f>Tables!Q58/Tables!Q$67</f>
        <v>0.11707663197729423</v>
      </c>
      <c r="E53" s="314">
        <v>4.8342937562681862E-2</v>
      </c>
      <c r="F53" s="78">
        <f>Tables!T58/Tables!T$67</f>
        <v>4.6380250261277296E-2</v>
      </c>
      <c r="G53" s="78">
        <f>Tables!R58/Tables!R$67</f>
        <v>5.5009301089556206E-2</v>
      </c>
    </row>
    <row r="54" spans="1:7" x14ac:dyDescent="0.25">
      <c r="A54" s="34">
        <v>17</v>
      </c>
      <c r="B54" s="314">
        <v>0.12347843708776486</v>
      </c>
      <c r="C54" s="78">
        <f>Tables!S59/Tables!S$67</f>
        <v>0.13268363717830239</v>
      </c>
      <c r="D54" s="78">
        <f>Tables!Q59/Tables!Q$67</f>
        <v>0.15515610217596973</v>
      </c>
      <c r="E54" s="314">
        <v>4.8383845535236641E-2</v>
      </c>
      <c r="F54" s="78">
        <f>Tables!T59/Tables!T$67</f>
        <v>4.6408496455102678E-2</v>
      </c>
      <c r="G54" s="78">
        <f>Tables!R59/Tables!R$67</f>
        <v>5.5009301089556206E-2</v>
      </c>
    </row>
    <row r="55" spans="1:7" x14ac:dyDescent="0.25">
      <c r="A55" s="34">
        <v>18</v>
      </c>
      <c r="B55" s="314">
        <v>0.12252996673779165</v>
      </c>
      <c r="C55" s="78">
        <f>Tables!S60/Tables!S$67</f>
        <v>0.1317595004060601</v>
      </c>
      <c r="D55" s="78">
        <f>Tables!Q60/Tables!Q$67</f>
        <v>0.15421002838221382</v>
      </c>
      <c r="E55" s="314">
        <v>5.0559026424375368E-2</v>
      </c>
      <c r="F55" s="78">
        <f>Tables!T60/Tables!T$67</f>
        <v>4.8526960992006325E-2</v>
      </c>
      <c r="G55" s="78">
        <f>Tables!R60/Tables!R$67</f>
        <v>5.7401009832580389E-2</v>
      </c>
    </row>
    <row r="56" spans="1:7" x14ac:dyDescent="0.25">
      <c r="A56" s="294">
        <v>19</v>
      </c>
      <c r="B56" s="314">
        <v>9.6337591310933668E-2</v>
      </c>
      <c r="C56" s="78">
        <f>Tables!S61/Tables!S$67</f>
        <v>0.10047887087288919</v>
      </c>
      <c r="D56" s="78">
        <f>Tables!Q61/Tables!Q$67</f>
        <v>0.11707663197729423</v>
      </c>
      <c r="E56" s="314">
        <v>4.2552988692725051E-2</v>
      </c>
      <c r="F56" s="78">
        <f>Tables!T61/Tables!T$67</f>
        <v>4.067451910855012E-2</v>
      </c>
      <c r="G56" s="78">
        <f>Tables!R61/Tables!R$67</f>
        <v>4.8099920276375233E-2</v>
      </c>
    </row>
    <row r="57" spans="1:7" x14ac:dyDescent="0.25">
      <c r="A57" s="33">
        <v>20</v>
      </c>
      <c r="B57" s="314">
        <v>6.0174705578730614E-2</v>
      </c>
      <c r="C57" s="78">
        <f>Tables!S62/Tables!S$67</f>
        <v>5.7884566915903553E-2</v>
      </c>
      <c r="D57" s="78">
        <f>Tables!Q62/Tables!Q$67</f>
        <v>3.8079470198675497E-2</v>
      </c>
      <c r="E57" s="314">
        <v>2.8419862416021218E-2</v>
      </c>
      <c r="F57" s="78">
        <f>Tables!T62/Tables!T$67</f>
        <v>2.6833884134112928E-2</v>
      </c>
      <c r="G57" s="78">
        <f>Tables!R62/Tables!R$67</f>
        <v>1.5413234121711401E-2</v>
      </c>
    </row>
    <row r="58" spans="1:7" x14ac:dyDescent="0.25">
      <c r="A58" s="33">
        <v>21</v>
      </c>
      <c r="B58" s="314">
        <v>4.3090296327111755E-2</v>
      </c>
      <c r="C58" s="78">
        <f>Tables!S63/Tables!S$67</f>
        <v>4.1166092581702091E-2</v>
      </c>
      <c r="D58" s="78">
        <f>Tables!Q63/Tables!Q$67</f>
        <v>1.4900662251655629E-2</v>
      </c>
      <c r="E58" s="314">
        <v>1.8669842712796016E-2</v>
      </c>
      <c r="F58" s="78">
        <f>Tables!T63/Tables!T$67</f>
        <v>1.7286670621133801E-2</v>
      </c>
      <c r="G58" s="78">
        <f>Tables!R63/Tables!R$67</f>
        <v>5.5806537337230932E-3</v>
      </c>
    </row>
    <row r="59" spans="1:7" x14ac:dyDescent="0.25">
      <c r="A59" s="33">
        <v>22</v>
      </c>
      <c r="B59" s="314">
        <v>3.4998596953220218E-2</v>
      </c>
      <c r="C59" s="78">
        <f>Tables!S64/Tables!S$67</f>
        <v>3.3240919656109105E-2</v>
      </c>
      <c r="D59" s="78">
        <f>Tables!Q64/Tables!Q$67</f>
        <v>1.2062440870387891E-2</v>
      </c>
      <c r="E59" s="314">
        <v>1.4626811691412014E-2</v>
      </c>
      <c r="F59" s="78">
        <f>Tables!T64/Tables!T$67</f>
        <v>1.3303957291754936E-2</v>
      </c>
      <c r="G59" s="78">
        <f>Tables!R64/Tables!R$67</f>
        <v>4.2519266542652137E-3</v>
      </c>
    </row>
    <row r="60" spans="1:7" x14ac:dyDescent="0.25">
      <c r="A60" s="33">
        <v>23</v>
      </c>
      <c r="B60" s="314">
        <v>2.5192536562499958E-2</v>
      </c>
      <c r="C60" s="78">
        <f>Tables!S65/Tables!S$67</f>
        <v>2.3635498053711949E-2</v>
      </c>
      <c r="D60" s="78">
        <f>Tables!Q65/Tables!Q$67</f>
        <v>8.5146641438032175E-3</v>
      </c>
      <c r="E60" s="314">
        <v>9.9328962989869499E-3</v>
      </c>
      <c r="F60" s="78">
        <f>Tables!T65/Tables!T$67</f>
        <v>8.6998276982176645E-3</v>
      </c>
      <c r="G60" s="78">
        <f>Tables!R65/Tables!R$67</f>
        <v>2.6574541589157587E-3</v>
      </c>
    </row>
    <row r="61" spans="1:7" x14ac:dyDescent="0.25">
      <c r="A61" s="33">
        <v>24</v>
      </c>
      <c r="B61" s="314">
        <v>1.7929121714973052E-2</v>
      </c>
      <c r="C61" s="78">
        <f>Tables!S66/Tables!S$67</f>
        <v>1.6522445321907643E-2</v>
      </c>
      <c r="D61" s="78">
        <f>Tables!Q66/Tables!Q$67</f>
        <v>5.9129612109744562E-3</v>
      </c>
      <c r="E61" s="314">
        <v>5.5222619989087288E-3</v>
      </c>
      <c r="F61" s="78">
        <f>Tables!T66/Tables!T$67</f>
        <v>4.3781600429342142E-3</v>
      </c>
      <c r="G61" s="78">
        <f>Tables!R66/Tables!R$67</f>
        <v>1.3287270794578793E-3</v>
      </c>
    </row>
    <row r="62" spans="1:7" x14ac:dyDescent="0.25">
      <c r="A62" s="245" t="s">
        <v>7</v>
      </c>
      <c r="B62" s="315">
        <f>[7]Sugarwood!$K60/[7]Sugarwood!$K$27</f>
        <v>0</v>
      </c>
      <c r="C62" s="78">
        <f>Tables!S67/Tables!S$67</f>
        <v>1</v>
      </c>
      <c r="D62" s="78">
        <f>Tables!Q67/Tables!Q$67</f>
        <v>1</v>
      </c>
      <c r="E62" s="314">
        <f>[7]Sugarwood!$W60/[7]Sugarwood!$W$27</f>
        <v>0</v>
      </c>
      <c r="F62" s="78">
        <f>Tables!T67/Tables!T$67</f>
        <v>1</v>
      </c>
      <c r="G62" s="78">
        <f>Tables!R67/Tables!R$67</f>
        <v>1</v>
      </c>
    </row>
  </sheetData>
  <mergeCells count="4">
    <mergeCell ref="B2:D2"/>
    <mergeCell ref="E2:G2"/>
    <mergeCell ref="B35:D35"/>
    <mergeCell ref="E35:G3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764"/>
  <sheetViews>
    <sheetView topLeftCell="A408" workbookViewId="0">
      <selection activeCell="V420" sqref="V418:V420"/>
    </sheetView>
  </sheetViews>
  <sheetFormatPr defaultRowHeight="15" x14ac:dyDescent="0.25"/>
  <cols>
    <col min="1" max="1" width="20.140625" style="64" bestFit="1" customWidth="1"/>
    <col min="2" max="5" width="9.7109375" style="158" customWidth="1"/>
    <col min="6" max="6" width="12.28515625" style="158" bestFit="1" customWidth="1"/>
    <col min="7" max="16" width="9.7109375" customWidth="1"/>
    <col min="17" max="18" width="9.7109375" style="159" customWidth="1"/>
    <col min="20" max="20" width="9.5703125" bestFit="1" customWidth="1"/>
  </cols>
  <sheetData>
    <row r="1" spans="1:18" x14ac:dyDescent="0.25">
      <c r="A1" s="156" t="s">
        <v>60</v>
      </c>
      <c r="B1" s="157" t="s">
        <v>61</v>
      </c>
      <c r="C1" s="157"/>
    </row>
    <row r="3" spans="1:18" ht="15.75" thickBot="1" x14ac:dyDescent="0.3">
      <c r="A3" s="241" t="s">
        <v>62</v>
      </c>
      <c r="B3" s="388" t="s">
        <v>63</v>
      </c>
      <c r="C3" s="389" t="s">
        <v>63</v>
      </c>
      <c r="D3" s="389" t="s">
        <v>63</v>
      </c>
      <c r="E3" s="389" t="s">
        <v>63</v>
      </c>
      <c r="F3" s="390" t="s">
        <v>64</v>
      </c>
      <c r="G3" s="391" t="s">
        <v>64</v>
      </c>
      <c r="H3" s="392" t="s">
        <v>65</v>
      </c>
      <c r="I3" s="393" t="s">
        <v>65</v>
      </c>
      <c r="J3" s="391" t="s">
        <v>65</v>
      </c>
      <c r="K3" s="391" t="s">
        <v>65</v>
      </c>
      <c r="L3" s="392" t="s">
        <v>66</v>
      </c>
      <c r="M3" s="393" t="s">
        <v>66</v>
      </c>
      <c r="N3" s="391" t="s">
        <v>66</v>
      </c>
      <c r="O3" s="391" t="s">
        <v>66</v>
      </c>
      <c r="P3" s="392" t="s">
        <v>67</v>
      </c>
      <c r="Q3" s="394" t="s">
        <v>67</v>
      </c>
      <c r="R3" s="395"/>
    </row>
    <row r="4" spans="1:18" x14ac:dyDescent="0.25">
      <c r="A4" s="3" t="s">
        <v>68</v>
      </c>
      <c r="B4" s="160" t="s">
        <v>69</v>
      </c>
      <c r="C4" s="161" t="s">
        <v>69</v>
      </c>
      <c r="D4" s="162" t="s">
        <v>70</v>
      </c>
      <c r="E4" s="162" t="s">
        <v>70</v>
      </c>
      <c r="F4" s="163" t="s">
        <v>71</v>
      </c>
      <c r="G4" s="164" t="s">
        <v>70</v>
      </c>
      <c r="H4" s="165" t="s">
        <v>70</v>
      </c>
      <c r="I4" s="166" t="s">
        <v>69</v>
      </c>
      <c r="J4" s="167" t="s">
        <v>69</v>
      </c>
      <c r="K4" s="164" t="s">
        <v>70</v>
      </c>
      <c r="L4" s="165" t="s">
        <v>70</v>
      </c>
      <c r="M4" s="166" t="s">
        <v>69</v>
      </c>
      <c r="N4" s="167" t="s">
        <v>69</v>
      </c>
      <c r="O4" s="164" t="s">
        <v>70</v>
      </c>
      <c r="P4" s="165" t="s">
        <v>70</v>
      </c>
      <c r="Q4" s="168" t="s">
        <v>70</v>
      </c>
      <c r="R4" s="169" t="s">
        <v>70</v>
      </c>
    </row>
    <row r="5" spans="1:18" x14ac:dyDescent="0.25">
      <c r="A5" s="170" t="s">
        <v>72</v>
      </c>
      <c r="B5" s="171" t="s">
        <v>4</v>
      </c>
      <c r="C5" s="172" t="s">
        <v>5</v>
      </c>
      <c r="D5" s="173" t="s">
        <v>4</v>
      </c>
      <c r="E5" s="173" t="s">
        <v>5</v>
      </c>
      <c r="F5" s="174" t="s">
        <v>73</v>
      </c>
      <c r="G5" s="175" t="s">
        <v>4</v>
      </c>
      <c r="H5" s="176" t="s">
        <v>5</v>
      </c>
      <c r="I5" s="177" t="s">
        <v>4</v>
      </c>
      <c r="J5" s="178" t="s">
        <v>5</v>
      </c>
      <c r="K5" s="175" t="s">
        <v>4</v>
      </c>
      <c r="L5" s="176" t="s">
        <v>5</v>
      </c>
      <c r="M5" s="177" t="s">
        <v>4</v>
      </c>
      <c r="N5" s="178" t="s">
        <v>5</v>
      </c>
      <c r="O5" s="175" t="s">
        <v>4</v>
      </c>
      <c r="P5" s="176" t="s">
        <v>5</v>
      </c>
      <c r="Q5" s="179" t="s">
        <v>4</v>
      </c>
      <c r="R5" s="180" t="s">
        <v>5</v>
      </c>
    </row>
    <row r="6" spans="1:18" x14ac:dyDescent="0.25">
      <c r="A6" s="181" t="s">
        <v>74</v>
      </c>
      <c r="B6" s="182">
        <v>408</v>
      </c>
      <c r="C6" s="183">
        <v>411</v>
      </c>
      <c r="D6" s="184">
        <v>25</v>
      </c>
      <c r="E6" s="184">
        <v>28</v>
      </c>
      <c r="F6" s="185">
        <v>872</v>
      </c>
      <c r="G6" s="186">
        <v>5.8</v>
      </c>
      <c r="H6" s="187">
        <v>6.3</v>
      </c>
      <c r="I6" s="188">
        <v>7.0000000000000007E-2</v>
      </c>
      <c r="J6" s="189">
        <v>7.0000000000000007E-2</v>
      </c>
      <c r="K6" s="190">
        <v>0.01</v>
      </c>
      <c r="L6" s="191">
        <v>0.01</v>
      </c>
      <c r="M6" s="192">
        <v>70</v>
      </c>
      <c r="N6" s="193">
        <v>70</v>
      </c>
      <c r="O6" s="186">
        <v>75</v>
      </c>
      <c r="P6" s="187">
        <v>75</v>
      </c>
      <c r="Q6" s="194">
        <v>0.23</v>
      </c>
      <c r="R6" s="195">
        <v>0.23</v>
      </c>
    </row>
    <row r="7" spans="1:18" x14ac:dyDescent="0.25">
      <c r="A7" s="181" t="s">
        <v>75</v>
      </c>
      <c r="B7" s="182">
        <v>243</v>
      </c>
      <c r="C7" s="183">
        <v>250</v>
      </c>
      <c r="D7" s="184">
        <v>15</v>
      </c>
      <c r="E7" s="184">
        <v>17</v>
      </c>
      <c r="F7" s="185">
        <v>525</v>
      </c>
      <c r="G7" s="186">
        <v>5.8</v>
      </c>
      <c r="H7" s="187">
        <v>6.3</v>
      </c>
      <c r="I7" s="192">
        <v>0.04</v>
      </c>
      <c r="J7" s="193">
        <v>0.04</v>
      </c>
      <c r="K7" s="186">
        <v>0</v>
      </c>
      <c r="L7" s="187">
        <v>0</v>
      </c>
      <c r="M7" s="192">
        <v>70</v>
      </c>
      <c r="N7" s="193">
        <v>70</v>
      </c>
      <c r="O7" s="186">
        <v>75</v>
      </c>
      <c r="P7" s="187">
        <v>75</v>
      </c>
      <c r="Q7" s="194">
        <v>0.23</v>
      </c>
      <c r="R7" s="195">
        <v>0.23</v>
      </c>
    </row>
    <row r="8" spans="1:18" x14ac:dyDescent="0.25">
      <c r="A8" s="181" t="s">
        <v>76</v>
      </c>
      <c r="B8" s="182">
        <v>183</v>
      </c>
      <c r="C8" s="183">
        <v>206</v>
      </c>
      <c r="D8" s="184">
        <v>11</v>
      </c>
      <c r="E8" s="184">
        <v>14</v>
      </c>
      <c r="F8" s="185">
        <v>414</v>
      </c>
      <c r="G8" s="186">
        <v>5.8</v>
      </c>
      <c r="H8" s="187">
        <v>6.4</v>
      </c>
      <c r="I8" s="192">
        <v>0.03</v>
      </c>
      <c r="J8" s="193">
        <v>0.03</v>
      </c>
      <c r="K8" s="186">
        <v>0</v>
      </c>
      <c r="L8" s="187">
        <v>0</v>
      </c>
      <c r="M8" s="192">
        <v>70</v>
      </c>
      <c r="N8" s="193">
        <v>70</v>
      </c>
      <c r="O8" s="186">
        <v>75</v>
      </c>
      <c r="P8" s="187">
        <v>75</v>
      </c>
      <c r="Q8" s="194">
        <v>0.23</v>
      </c>
      <c r="R8" s="195">
        <v>0.23</v>
      </c>
    </row>
    <row r="9" spans="1:18" x14ac:dyDescent="0.25">
      <c r="A9" s="181" t="s">
        <v>77</v>
      </c>
      <c r="B9" s="182">
        <v>198</v>
      </c>
      <c r="C9" s="183">
        <v>215</v>
      </c>
      <c r="D9" s="184">
        <v>12</v>
      </c>
      <c r="E9" s="184">
        <v>15</v>
      </c>
      <c r="F9" s="185">
        <v>439</v>
      </c>
      <c r="G9" s="186">
        <v>5.8</v>
      </c>
      <c r="H9" s="187">
        <v>6.4</v>
      </c>
      <c r="I9" s="192">
        <v>0.03</v>
      </c>
      <c r="J9" s="193">
        <v>0.04</v>
      </c>
      <c r="K9" s="186">
        <v>0</v>
      </c>
      <c r="L9" s="187">
        <v>0</v>
      </c>
      <c r="M9" s="192">
        <v>70</v>
      </c>
      <c r="N9" s="193">
        <v>70</v>
      </c>
      <c r="O9" s="186">
        <v>75</v>
      </c>
      <c r="P9" s="187">
        <v>75</v>
      </c>
      <c r="Q9" s="194">
        <v>0.23</v>
      </c>
      <c r="R9" s="195">
        <v>0.23</v>
      </c>
    </row>
    <row r="10" spans="1:18" x14ac:dyDescent="0.25">
      <c r="A10" s="181" t="s">
        <v>78</v>
      </c>
      <c r="B10" s="182">
        <v>342</v>
      </c>
      <c r="C10" s="183">
        <v>315</v>
      </c>
      <c r="D10" s="184">
        <v>21</v>
      </c>
      <c r="E10" s="184">
        <v>21</v>
      </c>
      <c r="F10" s="185">
        <v>699</v>
      </c>
      <c r="G10" s="186">
        <v>5.8</v>
      </c>
      <c r="H10" s="187">
        <v>6.3</v>
      </c>
      <c r="I10" s="192">
        <v>0.06</v>
      </c>
      <c r="J10" s="193">
        <v>0.05</v>
      </c>
      <c r="K10" s="186">
        <v>0</v>
      </c>
      <c r="L10" s="187">
        <v>0.01</v>
      </c>
      <c r="M10" s="192">
        <v>70</v>
      </c>
      <c r="N10" s="193">
        <v>70</v>
      </c>
      <c r="O10" s="186">
        <v>75</v>
      </c>
      <c r="P10" s="187">
        <v>75</v>
      </c>
      <c r="Q10" s="194">
        <v>0.23</v>
      </c>
      <c r="R10" s="195">
        <v>0.23</v>
      </c>
    </row>
    <row r="11" spans="1:18" x14ac:dyDescent="0.25">
      <c r="A11" s="181" t="s">
        <v>79</v>
      </c>
      <c r="B11" s="182">
        <v>791</v>
      </c>
      <c r="C11" s="183">
        <v>716</v>
      </c>
      <c r="D11" s="184">
        <v>48</v>
      </c>
      <c r="E11" s="184">
        <v>48</v>
      </c>
      <c r="F11" s="185">
        <v>1604</v>
      </c>
      <c r="G11" s="186">
        <v>5.8</v>
      </c>
      <c r="H11" s="187">
        <v>6.3</v>
      </c>
      <c r="I11" s="192">
        <v>0.13</v>
      </c>
      <c r="J11" s="193">
        <v>0.12</v>
      </c>
      <c r="K11" s="186">
        <v>0.01</v>
      </c>
      <c r="L11" s="187">
        <v>0.01</v>
      </c>
      <c r="M11" s="192">
        <v>70</v>
      </c>
      <c r="N11" s="193">
        <v>70</v>
      </c>
      <c r="O11" s="186">
        <v>75</v>
      </c>
      <c r="P11" s="187">
        <v>75</v>
      </c>
      <c r="Q11" s="194">
        <v>0.23</v>
      </c>
      <c r="R11" s="195">
        <v>0.23</v>
      </c>
    </row>
    <row r="12" spans="1:18" x14ac:dyDescent="0.25">
      <c r="A12" s="181" t="s">
        <v>80</v>
      </c>
      <c r="B12" s="182">
        <v>2194</v>
      </c>
      <c r="C12" s="183">
        <v>1868</v>
      </c>
      <c r="D12" s="184">
        <v>281</v>
      </c>
      <c r="E12" s="184">
        <v>264</v>
      </c>
      <c r="F12" s="185">
        <v>4608</v>
      </c>
      <c r="G12" s="186">
        <v>11.4</v>
      </c>
      <c r="H12" s="187">
        <v>12.4</v>
      </c>
      <c r="I12" s="192">
        <v>0.36</v>
      </c>
      <c r="J12" s="193">
        <v>0.31</v>
      </c>
      <c r="K12" s="186">
        <v>7.0000000000000007E-2</v>
      </c>
      <c r="L12" s="187">
        <v>0.06</v>
      </c>
      <c r="M12" s="192">
        <v>70</v>
      </c>
      <c r="N12" s="193">
        <v>70</v>
      </c>
      <c r="O12" s="186">
        <v>75</v>
      </c>
      <c r="P12" s="187">
        <v>75</v>
      </c>
      <c r="Q12" s="194">
        <v>0.23</v>
      </c>
      <c r="R12" s="195">
        <v>0.23</v>
      </c>
    </row>
    <row r="13" spans="1:18" x14ac:dyDescent="0.25">
      <c r="A13" s="196" t="s">
        <v>81</v>
      </c>
      <c r="B13" s="197">
        <v>4122</v>
      </c>
      <c r="C13" s="198">
        <v>5796</v>
      </c>
      <c r="D13" s="199">
        <v>634</v>
      </c>
      <c r="E13" s="199">
        <v>914</v>
      </c>
      <c r="F13" s="200">
        <v>11466</v>
      </c>
      <c r="G13" s="201">
        <v>13.3</v>
      </c>
      <c r="H13" s="202">
        <v>13.6</v>
      </c>
      <c r="I13" s="203">
        <v>0.68</v>
      </c>
      <c r="J13" s="204">
        <v>0.95</v>
      </c>
      <c r="K13" s="201">
        <v>0.15</v>
      </c>
      <c r="L13" s="202">
        <v>0.22</v>
      </c>
      <c r="M13" s="203">
        <v>69.900000000000006</v>
      </c>
      <c r="N13" s="204">
        <v>40.5</v>
      </c>
      <c r="O13" s="201">
        <v>75</v>
      </c>
      <c r="P13" s="202">
        <v>75</v>
      </c>
      <c r="Q13" s="205">
        <v>0.23</v>
      </c>
      <c r="R13" s="206">
        <v>0.23</v>
      </c>
    </row>
    <row r="14" spans="1:18" x14ac:dyDescent="0.25">
      <c r="A14" s="196" t="s">
        <v>82</v>
      </c>
      <c r="B14" s="197">
        <v>4292</v>
      </c>
      <c r="C14" s="198">
        <v>6055</v>
      </c>
      <c r="D14" s="199">
        <v>665</v>
      </c>
      <c r="E14" s="199">
        <v>1029</v>
      </c>
      <c r="F14" s="200">
        <v>12040</v>
      </c>
      <c r="G14" s="201">
        <v>13.4</v>
      </c>
      <c r="H14" s="202">
        <v>14.5</v>
      </c>
      <c r="I14" s="203">
        <v>0.7</v>
      </c>
      <c r="J14" s="204">
        <v>0.99</v>
      </c>
      <c r="K14" s="201">
        <v>0.16</v>
      </c>
      <c r="L14" s="202">
        <v>0.24</v>
      </c>
      <c r="M14" s="203">
        <v>69.900000000000006</v>
      </c>
      <c r="N14" s="204">
        <v>33.799999999999997</v>
      </c>
      <c r="O14" s="201">
        <v>75</v>
      </c>
      <c r="P14" s="202">
        <v>75</v>
      </c>
      <c r="Q14" s="205">
        <v>0.23</v>
      </c>
      <c r="R14" s="206">
        <v>0.23</v>
      </c>
    </row>
    <row r="15" spans="1:18" x14ac:dyDescent="0.25">
      <c r="A15" s="196" t="s">
        <v>83</v>
      </c>
      <c r="B15" s="197">
        <v>3090</v>
      </c>
      <c r="C15" s="198">
        <v>4684</v>
      </c>
      <c r="D15" s="199">
        <v>460</v>
      </c>
      <c r="E15" s="199">
        <v>649</v>
      </c>
      <c r="F15" s="200">
        <v>8882</v>
      </c>
      <c r="G15" s="201">
        <v>12.9</v>
      </c>
      <c r="H15" s="202">
        <v>12.2</v>
      </c>
      <c r="I15" s="203">
        <v>0.51</v>
      </c>
      <c r="J15" s="204">
        <v>0.77</v>
      </c>
      <c r="K15" s="201">
        <v>0.11</v>
      </c>
      <c r="L15" s="202">
        <v>0.15</v>
      </c>
      <c r="M15" s="203">
        <v>70</v>
      </c>
      <c r="N15" s="204">
        <v>69.8</v>
      </c>
      <c r="O15" s="201">
        <v>75</v>
      </c>
      <c r="P15" s="202">
        <v>75</v>
      </c>
      <c r="Q15" s="205">
        <v>0.23</v>
      </c>
      <c r="R15" s="206">
        <v>0.23</v>
      </c>
    </row>
    <row r="16" spans="1:18" x14ac:dyDescent="0.25">
      <c r="A16" s="181" t="s">
        <v>84</v>
      </c>
      <c r="B16" s="182">
        <v>2689</v>
      </c>
      <c r="C16" s="183">
        <v>2339</v>
      </c>
      <c r="D16" s="184">
        <v>345</v>
      </c>
      <c r="E16" s="184">
        <v>332</v>
      </c>
      <c r="F16" s="185">
        <v>5704</v>
      </c>
      <c r="G16" s="186">
        <v>11.4</v>
      </c>
      <c r="H16" s="187">
        <v>12.4</v>
      </c>
      <c r="I16" s="192">
        <v>0.44</v>
      </c>
      <c r="J16" s="193">
        <v>0.38</v>
      </c>
      <c r="K16" s="186">
        <v>0.08</v>
      </c>
      <c r="L16" s="187">
        <v>0.08</v>
      </c>
      <c r="M16" s="192">
        <v>70</v>
      </c>
      <c r="N16" s="193">
        <v>70</v>
      </c>
      <c r="O16" s="186">
        <v>75</v>
      </c>
      <c r="P16" s="187">
        <v>75</v>
      </c>
      <c r="Q16" s="194">
        <v>0.23</v>
      </c>
      <c r="R16" s="195">
        <v>0.23</v>
      </c>
    </row>
    <row r="17" spans="1:18" x14ac:dyDescent="0.25">
      <c r="A17" s="181" t="s">
        <v>85</v>
      </c>
      <c r="B17" s="182">
        <v>2678</v>
      </c>
      <c r="C17" s="183">
        <v>2386</v>
      </c>
      <c r="D17" s="184">
        <v>234</v>
      </c>
      <c r="E17" s="184">
        <v>230</v>
      </c>
      <c r="F17" s="185">
        <v>5528</v>
      </c>
      <c r="G17" s="186">
        <v>8</v>
      </c>
      <c r="H17" s="187">
        <v>8.8000000000000007</v>
      </c>
      <c r="I17" s="192">
        <v>0.44</v>
      </c>
      <c r="J17" s="193">
        <v>0.39</v>
      </c>
      <c r="K17" s="186">
        <v>0.06</v>
      </c>
      <c r="L17" s="187">
        <v>0.05</v>
      </c>
      <c r="M17" s="192">
        <v>70</v>
      </c>
      <c r="N17" s="193">
        <v>70</v>
      </c>
      <c r="O17" s="186">
        <v>75</v>
      </c>
      <c r="P17" s="187">
        <v>75</v>
      </c>
      <c r="Q17" s="194">
        <v>0.23</v>
      </c>
      <c r="R17" s="195">
        <v>0.23</v>
      </c>
    </row>
    <row r="18" spans="1:18" x14ac:dyDescent="0.25">
      <c r="A18" s="181" t="s">
        <v>86</v>
      </c>
      <c r="B18" s="182">
        <v>2690</v>
      </c>
      <c r="C18" s="183">
        <v>2406</v>
      </c>
      <c r="D18" s="184">
        <v>235</v>
      </c>
      <c r="E18" s="184">
        <v>232</v>
      </c>
      <c r="F18" s="185">
        <v>5563</v>
      </c>
      <c r="G18" s="186">
        <v>8</v>
      </c>
      <c r="H18" s="187">
        <v>8.8000000000000007</v>
      </c>
      <c r="I18" s="192">
        <v>0.44</v>
      </c>
      <c r="J18" s="193">
        <v>0.4</v>
      </c>
      <c r="K18" s="186">
        <v>0.06</v>
      </c>
      <c r="L18" s="187">
        <v>0.06</v>
      </c>
      <c r="M18" s="192">
        <v>70</v>
      </c>
      <c r="N18" s="193">
        <v>70</v>
      </c>
      <c r="O18" s="186">
        <v>75</v>
      </c>
      <c r="P18" s="187">
        <v>75</v>
      </c>
      <c r="Q18" s="194">
        <v>0.23</v>
      </c>
      <c r="R18" s="195">
        <v>0.23</v>
      </c>
    </row>
    <row r="19" spans="1:18" x14ac:dyDescent="0.25">
      <c r="A19" s="181" t="s">
        <v>87</v>
      </c>
      <c r="B19" s="182">
        <v>2766</v>
      </c>
      <c r="C19" s="183">
        <v>2482</v>
      </c>
      <c r="D19" s="184">
        <v>242</v>
      </c>
      <c r="E19" s="184">
        <v>239</v>
      </c>
      <c r="F19" s="185">
        <v>5729</v>
      </c>
      <c r="G19" s="186">
        <v>8</v>
      </c>
      <c r="H19" s="187">
        <v>8.8000000000000007</v>
      </c>
      <c r="I19" s="192">
        <v>0.45</v>
      </c>
      <c r="J19" s="193">
        <v>0.41</v>
      </c>
      <c r="K19" s="186">
        <v>0.06</v>
      </c>
      <c r="L19" s="187">
        <v>0.06</v>
      </c>
      <c r="M19" s="192">
        <v>70</v>
      </c>
      <c r="N19" s="193">
        <v>70</v>
      </c>
      <c r="O19" s="186">
        <v>75</v>
      </c>
      <c r="P19" s="187">
        <v>75</v>
      </c>
      <c r="Q19" s="194">
        <v>0.23</v>
      </c>
      <c r="R19" s="195">
        <v>0.23</v>
      </c>
    </row>
    <row r="20" spans="1:18" x14ac:dyDescent="0.25">
      <c r="A20" s="181" t="s">
        <v>88</v>
      </c>
      <c r="B20" s="182">
        <v>2964</v>
      </c>
      <c r="C20" s="183">
        <v>2534</v>
      </c>
      <c r="D20" s="184">
        <v>381</v>
      </c>
      <c r="E20" s="184">
        <v>359</v>
      </c>
      <c r="F20" s="185">
        <v>6238</v>
      </c>
      <c r="G20" s="186">
        <v>11.4</v>
      </c>
      <c r="H20" s="187">
        <v>12.4</v>
      </c>
      <c r="I20" s="192">
        <v>0.49</v>
      </c>
      <c r="J20" s="193">
        <v>0.42</v>
      </c>
      <c r="K20" s="186">
        <v>0.09</v>
      </c>
      <c r="L20" s="187">
        <v>0.09</v>
      </c>
      <c r="M20" s="192">
        <v>70</v>
      </c>
      <c r="N20" s="193">
        <v>70</v>
      </c>
      <c r="O20" s="186">
        <v>75</v>
      </c>
      <c r="P20" s="187">
        <v>75</v>
      </c>
      <c r="Q20" s="194">
        <v>0.23</v>
      </c>
      <c r="R20" s="195">
        <v>0.23</v>
      </c>
    </row>
    <row r="21" spans="1:18" x14ac:dyDescent="0.25">
      <c r="A21" s="181" t="s">
        <v>89</v>
      </c>
      <c r="B21" s="182">
        <v>3569</v>
      </c>
      <c r="C21" s="183">
        <v>3001</v>
      </c>
      <c r="D21" s="184">
        <v>462</v>
      </c>
      <c r="E21" s="184">
        <v>426</v>
      </c>
      <c r="F21" s="185">
        <v>7457</v>
      </c>
      <c r="G21" s="186">
        <v>11.5</v>
      </c>
      <c r="H21" s="187">
        <v>12.4</v>
      </c>
      <c r="I21" s="192">
        <v>0.59</v>
      </c>
      <c r="J21" s="193">
        <v>0.49</v>
      </c>
      <c r="K21" s="186">
        <v>0.11</v>
      </c>
      <c r="L21" s="187">
        <v>0.1</v>
      </c>
      <c r="M21" s="192">
        <v>69.900000000000006</v>
      </c>
      <c r="N21" s="193">
        <v>70</v>
      </c>
      <c r="O21" s="186">
        <v>75</v>
      </c>
      <c r="P21" s="187">
        <v>75</v>
      </c>
      <c r="Q21" s="194">
        <v>0.23</v>
      </c>
      <c r="R21" s="195">
        <v>0.23</v>
      </c>
    </row>
    <row r="22" spans="1:18" x14ac:dyDescent="0.25">
      <c r="A22" s="196" t="s">
        <v>90</v>
      </c>
      <c r="B22" s="197">
        <v>5576</v>
      </c>
      <c r="C22" s="198">
        <v>3555</v>
      </c>
      <c r="D22" s="199">
        <v>822</v>
      </c>
      <c r="E22" s="199">
        <v>506</v>
      </c>
      <c r="F22" s="200">
        <v>10459</v>
      </c>
      <c r="G22" s="201">
        <v>12.8</v>
      </c>
      <c r="H22" s="202">
        <v>12.5</v>
      </c>
      <c r="I22" s="203">
        <v>0.92</v>
      </c>
      <c r="J22" s="204">
        <v>0.57999999999999996</v>
      </c>
      <c r="K22" s="201">
        <v>0.2</v>
      </c>
      <c r="L22" s="202">
        <v>0.12</v>
      </c>
      <c r="M22" s="203">
        <v>56.2</v>
      </c>
      <c r="N22" s="204">
        <v>69.900000000000006</v>
      </c>
      <c r="O22" s="201">
        <v>75</v>
      </c>
      <c r="P22" s="202">
        <v>75</v>
      </c>
      <c r="Q22" s="205">
        <v>0.23</v>
      </c>
      <c r="R22" s="206">
        <v>0.23</v>
      </c>
    </row>
    <row r="23" spans="1:18" x14ac:dyDescent="0.25">
      <c r="A23" s="196" t="s">
        <v>91</v>
      </c>
      <c r="B23" s="197">
        <v>6333</v>
      </c>
      <c r="C23" s="198">
        <v>4539</v>
      </c>
      <c r="D23" s="199">
        <v>1217</v>
      </c>
      <c r="E23" s="199">
        <v>669</v>
      </c>
      <c r="F23" s="200">
        <v>12758</v>
      </c>
      <c r="G23" s="201">
        <v>16.100000000000001</v>
      </c>
      <c r="H23" s="202">
        <v>12.8</v>
      </c>
      <c r="I23" s="203">
        <v>1.04</v>
      </c>
      <c r="J23" s="204">
        <v>0.75</v>
      </c>
      <c r="K23" s="201">
        <v>0.28999999999999998</v>
      </c>
      <c r="L23" s="202">
        <v>0.16</v>
      </c>
      <c r="M23" s="203">
        <v>27.3</v>
      </c>
      <c r="N23" s="204">
        <v>69.8</v>
      </c>
      <c r="O23" s="201">
        <v>75</v>
      </c>
      <c r="P23" s="202">
        <v>75</v>
      </c>
      <c r="Q23" s="205">
        <v>0.23</v>
      </c>
      <c r="R23" s="206">
        <v>0.23</v>
      </c>
    </row>
    <row r="24" spans="1:18" x14ac:dyDescent="0.25">
      <c r="A24" s="196" t="s">
        <v>92</v>
      </c>
      <c r="B24" s="197">
        <v>5170</v>
      </c>
      <c r="C24" s="198">
        <v>3471</v>
      </c>
      <c r="D24" s="199">
        <v>730</v>
      </c>
      <c r="E24" s="199">
        <v>494</v>
      </c>
      <c r="F24" s="200">
        <v>9864</v>
      </c>
      <c r="G24" s="201">
        <v>12.4</v>
      </c>
      <c r="H24" s="202">
        <v>12.5</v>
      </c>
      <c r="I24" s="203">
        <v>0.85</v>
      </c>
      <c r="J24" s="204">
        <v>0.56999999999999995</v>
      </c>
      <c r="K24" s="201">
        <v>0.17</v>
      </c>
      <c r="L24" s="202">
        <v>0.12</v>
      </c>
      <c r="M24" s="203">
        <v>69.400000000000006</v>
      </c>
      <c r="N24" s="204">
        <v>69.900000000000006</v>
      </c>
      <c r="O24" s="201">
        <v>75</v>
      </c>
      <c r="P24" s="202">
        <v>75</v>
      </c>
      <c r="Q24" s="205">
        <v>0.23</v>
      </c>
      <c r="R24" s="206">
        <v>0.23</v>
      </c>
    </row>
    <row r="25" spans="1:18" x14ac:dyDescent="0.25">
      <c r="A25" s="181" t="s">
        <v>93</v>
      </c>
      <c r="B25" s="182">
        <v>2387</v>
      </c>
      <c r="C25" s="183">
        <v>2066</v>
      </c>
      <c r="D25" s="184">
        <v>306</v>
      </c>
      <c r="E25" s="184">
        <v>293</v>
      </c>
      <c r="F25" s="185">
        <v>5051</v>
      </c>
      <c r="G25" s="186">
        <v>11.4</v>
      </c>
      <c r="H25" s="187">
        <v>12.4</v>
      </c>
      <c r="I25" s="192">
        <v>0.39</v>
      </c>
      <c r="J25" s="193">
        <v>0.34</v>
      </c>
      <c r="K25" s="186">
        <v>7.0000000000000007E-2</v>
      </c>
      <c r="L25" s="187">
        <v>7.0000000000000007E-2</v>
      </c>
      <c r="M25" s="192">
        <v>70</v>
      </c>
      <c r="N25" s="193">
        <v>70</v>
      </c>
      <c r="O25" s="186">
        <v>75</v>
      </c>
      <c r="P25" s="187">
        <v>75</v>
      </c>
      <c r="Q25" s="194">
        <v>0.23</v>
      </c>
      <c r="R25" s="195">
        <v>0.23</v>
      </c>
    </row>
    <row r="26" spans="1:18" x14ac:dyDescent="0.25">
      <c r="A26" s="181" t="s">
        <v>94</v>
      </c>
      <c r="B26" s="182">
        <v>1822</v>
      </c>
      <c r="C26" s="183">
        <v>1431</v>
      </c>
      <c r="D26" s="184">
        <v>112</v>
      </c>
      <c r="E26" s="184">
        <v>96</v>
      </c>
      <c r="F26" s="185">
        <v>3460</v>
      </c>
      <c r="G26" s="186">
        <v>5.8</v>
      </c>
      <c r="H26" s="187">
        <v>6.3</v>
      </c>
      <c r="I26" s="192">
        <v>0.3</v>
      </c>
      <c r="J26" s="193">
        <v>0.24</v>
      </c>
      <c r="K26" s="186">
        <v>0.03</v>
      </c>
      <c r="L26" s="187">
        <v>0.02</v>
      </c>
      <c r="M26" s="192">
        <v>70</v>
      </c>
      <c r="N26" s="193">
        <v>70</v>
      </c>
      <c r="O26" s="186">
        <v>75</v>
      </c>
      <c r="P26" s="187">
        <v>75</v>
      </c>
      <c r="Q26" s="194">
        <v>0.23</v>
      </c>
      <c r="R26" s="195">
        <v>0.23</v>
      </c>
    </row>
    <row r="27" spans="1:18" x14ac:dyDescent="0.25">
      <c r="A27" s="181" t="s">
        <v>95</v>
      </c>
      <c r="B27" s="182">
        <v>1543</v>
      </c>
      <c r="C27" s="183">
        <v>1302</v>
      </c>
      <c r="D27" s="184">
        <v>95</v>
      </c>
      <c r="E27" s="184">
        <v>87</v>
      </c>
      <c r="F27" s="185">
        <v>3027</v>
      </c>
      <c r="G27" s="186">
        <v>5.8</v>
      </c>
      <c r="H27" s="187">
        <v>6.3</v>
      </c>
      <c r="I27" s="192">
        <v>0.25</v>
      </c>
      <c r="J27" s="193">
        <v>0.21</v>
      </c>
      <c r="K27" s="186">
        <v>0.02</v>
      </c>
      <c r="L27" s="187">
        <v>0.02</v>
      </c>
      <c r="M27" s="192">
        <v>70</v>
      </c>
      <c r="N27" s="193">
        <v>70</v>
      </c>
      <c r="O27" s="186">
        <v>75</v>
      </c>
      <c r="P27" s="187">
        <v>75</v>
      </c>
      <c r="Q27" s="194">
        <v>0.23</v>
      </c>
      <c r="R27" s="195">
        <v>0.23</v>
      </c>
    </row>
    <row r="28" spans="1:18" x14ac:dyDescent="0.25">
      <c r="A28" s="181" t="s">
        <v>96</v>
      </c>
      <c r="B28" s="182">
        <v>1314</v>
      </c>
      <c r="C28" s="183">
        <v>1011</v>
      </c>
      <c r="D28" s="184">
        <v>81</v>
      </c>
      <c r="E28" s="184">
        <v>68</v>
      </c>
      <c r="F28" s="185">
        <v>2473</v>
      </c>
      <c r="G28" s="186">
        <v>5.8</v>
      </c>
      <c r="H28" s="187">
        <v>6.3</v>
      </c>
      <c r="I28" s="192">
        <v>0.22</v>
      </c>
      <c r="J28" s="193">
        <v>0.17</v>
      </c>
      <c r="K28" s="186">
        <v>0.02</v>
      </c>
      <c r="L28" s="187">
        <v>0.02</v>
      </c>
      <c r="M28" s="192">
        <v>70</v>
      </c>
      <c r="N28" s="193">
        <v>70</v>
      </c>
      <c r="O28" s="186">
        <v>75</v>
      </c>
      <c r="P28" s="187">
        <v>75</v>
      </c>
      <c r="Q28" s="194">
        <v>0.23</v>
      </c>
      <c r="R28" s="195">
        <v>0.23</v>
      </c>
    </row>
    <row r="29" spans="1:18" x14ac:dyDescent="0.25">
      <c r="A29" s="181" t="s">
        <v>97</v>
      </c>
      <c r="B29" s="207">
        <v>836</v>
      </c>
      <c r="C29" s="208">
        <v>655</v>
      </c>
      <c r="D29" s="209">
        <v>51</v>
      </c>
      <c r="E29" s="209">
        <v>44</v>
      </c>
      <c r="F29" s="210">
        <v>1586</v>
      </c>
      <c r="G29" s="211">
        <v>5.8</v>
      </c>
      <c r="H29" s="212">
        <v>6.3</v>
      </c>
      <c r="I29" s="213">
        <v>0.14000000000000001</v>
      </c>
      <c r="J29" s="214">
        <v>0.11</v>
      </c>
      <c r="K29" s="211">
        <v>0.01</v>
      </c>
      <c r="L29" s="212">
        <v>0.01</v>
      </c>
      <c r="M29" s="213">
        <v>70</v>
      </c>
      <c r="N29" s="214">
        <v>70</v>
      </c>
      <c r="O29" s="211">
        <v>75</v>
      </c>
      <c r="P29" s="212">
        <v>75</v>
      </c>
      <c r="Q29" s="215">
        <v>0.23</v>
      </c>
      <c r="R29" s="216">
        <v>0.23</v>
      </c>
    </row>
    <row r="30" spans="1:18" x14ac:dyDescent="0.25">
      <c r="A30" s="181" t="s">
        <v>98</v>
      </c>
      <c r="B30" s="217">
        <v>58199</v>
      </c>
      <c r="C30" s="218">
        <v>53693</v>
      </c>
      <c r="D30" s="219">
        <v>7483</v>
      </c>
      <c r="E30" s="219">
        <v>7073</v>
      </c>
      <c r="F30" s="220">
        <v>126448</v>
      </c>
      <c r="G30" s="221">
        <v>11.4</v>
      </c>
      <c r="H30" s="222">
        <v>11.6</v>
      </c>
      <c r="I30" s="223"/>
      <c r="J30" s="223"/>
      <c r="K30" s="223"/>
      <c r="L30" s="223"/>
    </row>
    <row r="32" spans="1:18" x14ac:dyDescent="0.25">
      <c r="A32" s="64" t="s">
        <v>99</v>
      </c>
      <c r="B32" s="155">
        <v>111892</v>
      </c>
    </row>
    <row r="33" spans="1:18" x14ac:dyDescent="0.25">
      <c r="A33" s="64" t="s">
        <v>100</v>
      </c>
      <c r="B33" s="155">
        <v>14556</v>
      </c>
    </row>
    <row r="34" spans="1:18" x14ac:dyDescent="0.25">
      <c r="A34" s="64" t="s">
        <v>101</v>
      </c>
      <c r="B34" s="155">
        <v>126448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3" t="s">
        <v>102</v>
      </c>
      <c r="B36" s="155"/>
      <c r="C36"/>
      <c r="D36"/>
      <c r="E36"/>
      <c r="F36"/>
      <c r="Q36"/>
      <c r="R36"/>
    </row>
    <row r="37" spans="1:18" x14ac:dyDescent="0.25">
      <c r="A37" s="64" t="s">
        <v>103</v>
      </c>
      <c r="B37" s="224">
        <v>1673</v>
      </c>
      <c r="C37"/>
      <c r="D37"/>
      <c r="E37"/>
      <c r="F37"/>
      <c r="Q37"/>
      <c r="R37"/>
    </row>
    <row r="38" spans="1:18" x14ac:dyDescent="0.25">
      <c r="A38" s="64" t="s">
        <v>104</v>
      </c>
      <c r="B38" s="224">
        <v>1671</v>
      </c>
      <c r="C38"/>
      <c r="D38"/>
      <c r="E38"/>
      <c r="F38"/>
      <c r="Q38"/>
      <c r="R38"/>
    </row>
    <row r="39" spans="1:18" x14ac:dyDescent="0.25">
      <c r="A39" s="64" t="s">
        <v>105</v>
      </c>
      <c r="B39" s="224">
        <v>1670</v>
      </c>
      <c r="C39"/>
      <c r="D39"/>
      <c r="E39"/>
      <c r="F39"/>
      <c r="Q39"/>
      <c r="R39"/>
    </row>
    <row r="40" spans="1:18" x14ac:dyDescent="0.25">
      <c r="A40" s="64" t="s">
        <v>106</v>
      </c>
      <c r="B40" s="224">
        <v>1672</v>
      </c>
      <c r="C40"/>
      <c r="D40"/>
      <c r="E40"/>
      <c r="F40"/>
      <c r="Q40"/>
      <c r="R40"/>
    </row>
    <row r="41" spans="1:18" x14ac:dyDescent="0.25">
      <c r="A41" s="64" t="s">
        <v>107</v>
      </c>
      <c r="B41" s="224">
        <v>1383</v>
      </c>
      <c r="C41"/>
      <c r="D41"/>
      <c r="E41"/>
      <c r="F41"/>
      <c r="Q41"/>
      <c r="R41"/>
    </row>
    <row r="42" spans="1:18" x14ac:dyDescent="0.25">
      <c r="A42" s="64" t="s">
        <v>108</v>
      </c>
      <c r="B42" s="224">
        <v>1382</v>
      </c>
      <c r="C42"/>
      <c r="D42"/>
      <c r="E42"/>
      <c r="F42"/>
      <c r="Q42"/>
      <c r="R42"/>
    </row>
    <row r="43" spans="1:18" x14ac:dyDescent="0.25">
      <c r="A43" s="64" t="s">
        <v>109</v>
      </c>
      <c r="B43" s="224">
        <v>1380</v>
      </c>
      <c r="C43"/>
      <c r="D43"/>
      <c r="E43"/>
      <c r="F43"/>
      <c r="Q43"/>
      <c r="R43"/>
    </row>
    <row r="44" spans="1:18" x14ac:dyDescent="0.25">
      <c r="A44" s="64" t="s">
        <v>110</v>
      </c>
      <c r="B44" s="224">
        <v>1381</v>
      </c>
      <c r="C44"/>
      <c r="D44"/>
      <c r="E44"/>
      <c r="F44"/>
      <c r="Q44"/>
      <c r="R44"/>
    </row>
    <row r="46" spans="1:18" x14ac:dyDescent="0.25">
      <c r="A46" s="156" t="s">
        <v>111</v>
      </c>
      <c r="B46" s="157" t="s">
        <v>61</v>
      </c>
      <c r="C46" s="157"/>
    </row>
    <row r="48" spans="1:18" ht="15.75" thickBot="1" x14ac:dyDescent="0.3">
      <c r="A48" s="241" t="s">
        <v>62</v>
      </c>
      <c r="B48" s="388" t="s">
        <v>63</v>
      </c>
      <c r="C48" s="389" t="s">
        <v>63</v>
      </c>
      <c r="D48" s="389" t="s">
        <v>63</v>
      </c>
      <c r="E48" s="389" t="s">
        <v>63</v>
      </c>
      <c r="F48" s="390" t="s">
        <v>64</v>
      </c>
      <c r="G48" s="391" t="s">
        <v>64</v>
      </c>
      <c r="H48" s="392" t="s">
        <v>65</v>
      </c>
      <c r="I48" s="393" t="s">
        <v>65</v>
      </c>
      <c r="J48" s="391" t="s">
        <v>65</v>
      </c>
      <c r="K48" s="391" t="s">
        <v>65</v>
      </c>
      <c r="L48" s="392" t="s">
        <v>66</v>
      </c>
      <c r="M48" s="393" t="s">
        <v>66</v>
      </c>
      <c r="N48" s="391" t="s">
        <v>66</v>
      </c>
      <c r="O48" s="391" t="s">
        <v>66</v>
      </c>
      <c r="P48" s="392" t="s">
        <v>67</v>
      </c>
      <c r="Q48" s="394" t="s">
        <v>67</v>
      </c>
      <c r="R48" s="395"/>
    </row>
    <row r="49" spans="1:18" x14ac:dyDescent="0.25">
      <c r="A49" s="3" t="s">
        <v>68</v>
      </c>
      <c r="B49" s="160" t="s">
        <v>69</v>
      </c>
      <c r="C49" s="161" t="s">
        <v>69</v>
      </c>
      <c r="D49" s="162" t="s">
        <v>70</v>
      </c>
      <c r="E49" s="162" t="s">
        <v>70</v>
      </c>
      <c r="F49" s="163" t="s">
        <v>71</v>
      </c>
      <c r="G49" s="164" t="s">
        <v>70</v>
      </c>
      <c r="H49" s="165" t="s">
        <v>70</v>
      </c>
      <c r="I49" s="166" t="s">
        <v>69</v>
      </c>
      <c r="J49" s="167" t="s">
        <v>69</v>
      </c>
      <c r="K49" s="164" t="s">
        <v>70</v>
      </c>
      <c r="L49" s="165" t="s">
        <v>70</v>
      </c>
      <c r="M49" s="166" t="s">
        <v>69</v>
      </c>
      <c r="N49" s="167" t="s">
        <v>69</v>
      </c>
      <c r="O49" s="164" t="s">
        <v>70</v>
      </c>
      <c r="P49" s="165" t="s">
        <v>70</v>
      </c>
      <c r="Q49" s="168" t="s">
        <v>70</v>
      </c>
      <c r="R49" s="169" t="s">
        <v>70</v>
      </c>
    </row>
    <row r="50" spans="1:18" x14ac:dyDescent="0.25">
      <c r="A50" s="170" t="s">
        <v>72</v>
      </c>
      <c r="B50" s="171" t="s">
        <v>4</v>
      </c>
      <c r="C50" s="172" t="s">
        <v>5</v>
      </c>
      <c r="D50" s="173" t="s">
        <v>4</v>
      </c>
      <c r="E50" s="173" t="s">
        <v>5</v>
      </c>
      <c r="F50" s="174" t="s">
        <v>73</v>
      </c>
      <c r="G50" s="175" t="s">
        <v>4</v>
      </c>
      <c r="H50" s="176" t="s">
        <v>5</v>
      </c>
      <c r="I50" s="177" t="s">
        <v>4</v>
      </c>
      <c r="J50" s="178" t="s">
        <v>5</v>
      </c>
      <c r="K50" s="175" t="s">
        <v>4</v>
      </c>
      <c r="L50" s="176" t="s">
        <v>5</v>
      </c>
      <c r="M50" s="177" t="s">
        <v>4</v>
      </c>
      <c r="N50" s="178" t="s">
        <v>5</v>
      </c>
      <c r="O50" s="175" t="s">
        <v>4</v>
      </c>
      <c r="P50" s="176" t="s">
        <v>5</v>
      </c>
      <c r="Q50" s="179" t="s">
        <v>4</v>
      </c>
      <c r="R50" s="180" t="s">
        <v>5</v>
      </c>
    </row>
    <row r="51" spans="1:18" x14ac:dyDescent="0.25">
      <c r="A51" s="181" t="s">
        <v>74</v>
      </c>
      <c r="B51" s="182">
        <v>369</v>
      </c>
      <c r="C51" s="183">
        <v>381</v>
      </c>
      <c r="D51" s="184">
        <v>25</v>
      </c>
      <c r="E51" s="184">
        <v>28</v>
      </c>
      <c r="F51" s="185">
        <v>804</v>
      </c>
      <c r="G51" s="186">
        <v>6.3</v>
      </c>
      <c r="H51" s="187">
        <v>6.8</v>
      </c>
      <c r="I51" s="188">
        <v>0.06</v>
      </c>
      <c r="J51" s="189">
        <v>0.06</v>
      </c>
      <c r="K51" s="190">
        <v>0.01</v>
      </c>
      <c r="L51" s="191">
        <v>0.01</v>
      </c>
      <c r="M51" s="192">
        <v>70</v>
      </c>
      <c r="N51" s="193">
        <v>70</v>
      </c>
      <c r="O51" s="186">
        <v>75</v>
      </c>
      <c r="P51" s="187">
        <v>75</v>
      </c>
      <c r="Q51" s="194">
        <v>0</v>
      </c>
      <c r="R51" s="195">
        <v>0</v>
      </c>
    </row>
    <row r="52" spans="1:18" x14ac:dyDescent="0.25">
      <c r="A52" s="181" t="s">
        <v>75</v>
      </c>
      <c r="B52" s="182">
        <v>220</v>
      </c>
      <c r="C52" s="183">
        <v>232</v>
      </c>
      <c r="D52" s="184">
        <v>15</v>
      </c>
      <c r="E52" s="184">
        <v>17</v>
      </c>
      <c r="F52" s="185">
        <v>484</v>
      </c>
      <c r="G52" s="186">
        <v>6.3</v>
      </c>
      <c r="H52" s="187">
        <v>6.8</v>
      </c>
      <c r="I52" s="192">
        <v>0.04</v>
      </c>
      <c r="J52" s="193">
        <v>0.04</v>
      </c>
      <c r="K52" s="186">
        <v>0</v>
      </c>
      <c r="L52" s="187">
        <v>0</v>
      </c>
      <c r="M52" s="192">
        <v>70</v>
      </c>
      <c r="N52" s="193">
        <v>70</v>
      </c>
      <c r="O52" s="186">
        <v>75</v>
      </c>
      <c r="P52" s="187">
        <v>75</v>
      </c>
      <c r="Q52" s="194">
        <v>0</v>
      </c>
      <c r="R52" s="195">
        <v>0</v>
      </c>
    </row>
    <row r="53" spans="1:18" x14ac:dyDescent="0.25">
      <c r="A53" s="181" t="s">
        <v>76</v>
      </c>
      <c r="B53" s="182">
        <v>166</v>
      </c>
      <c r="C53" s="183">
        <v>191</v>
      </c>
      <c r="D53" s="184">
        <v>11</v>
      </c>
      <c r="E53" s="184">
        <v>14</v>
      </c>
      <c r="F53" s="185">
        <v>382</v>
      </c>
      <c r="G53" s="186">
        <v>6.3</v>
      </c>
      <c r="H53" s="187">
        <v>6.8</v>
      </c>
      <c r="I53" s="192">
        <v>0.03</v>
      </c>
      <c r="J53" s="193">
        <v>0.03</v>
      </c>
      <c r="K53" s="186">
        <v>0</v>
      </c>
      <c r="L53" s="187">
        <v>0</v>
      </c>
      <c r="M53" s="192">
        <v>70</v>
      </c>
      <c r="N53" s="193">
        <v>70</v>
      </c>
      <c r="O53" s="186">
        <v>75</v>
      </c>
      <c r="P53" s="187">
        <v>75</v>
      </c>
      <c r="Q53" s="194">
        <v>0</v>
      </c>
      <c r="R53" s="195">
        <v>0</v>
      </c>
    </row>
    <row r="54" spans="1:18" x14ac:dyDescent="0.25">
      <c r="A54" s="181" t="s">
        <v>77</v>
      </c>
      <c r="B54" s="182">
        <v>179</v>
      </c>
      <c r="C54" s="183">
        <v>199</v>
      </c>
      <c r="D54" s="184">
        <v>12</v>
      </c>
      <c r="E54" s="184">
        <v>15</v>
      </c>
      <c r="F54" s="185">
        <v>405</v>
      </c>
      <c r="G54" s="186">
        <v>6.3</v>
      </c>
      <c r="H54" s="187">
        <v>6.8</v>
      </c>
      <c r="I54" s="192">
        <v>0.03</v>
      </c>
      <c r="J54" s="193">
        <v>0.03</v>
      </c>
      <c r="K54" s="186">
        <v>0</v>
      </c>
      <c r="L54" s="187">
        <v>0</v>
      </c>
      <c r="M54" s="192">
        <v>70</v>
      </c>
      <c r="N54" s="193">
        <v>70</v>
      </c>
      <c r="O54" s="186">
        <v>75</v>
      </c>
      <c r="P54" s="187">
        <v>75</v>
      </c>
      <c r="Q54" s="194">
        <v>0</v>
      </c>
      <c r="R54" s="195">
        <v>0</v>
      </c>
    </row>
    <row r="55" spans="1:18" x14ac:dyDescent="0.25">
      <c r="A55" s="181" t="s">
        <v>78</v>
      </c>
      <c r="B55" s="182">
        <v>310</v>
      </c>
      <c r="C55" s="183">
        <v>293</v>
      </c>
      <c r="D55" s="184">
        <v>21</v>
      </c>
      <c r="E55" s="184">
        <v>21</v>
      </c>
      <c r="F55" s="185">
        <v>644</v>
      </c>
      <c r="G55" s="186">
        <v>6.3</v>
      </c>
      <c r="H55" s="187">
        <v>6.8</v>
      </c>
      <c r="I55" s="192">
        <v>0.05</v>
      </c>
      <c r="J55" s="193">
        <v>0.05</v>
      </c>
      <c r="K55" s="186">
        <v>0</v>
      </c>
      <c r="L55" s="187">
        <v>0.01</v>
      </c>
      <c r="M55" s="192">
        <v>70</v>
      </c>
      <c r="N55" s="193">
        <v>70</v>
      </c>
      <c r="O55" s="186">
        <v>75</v>
      </c>
      <c r="P55" s="187">
        <v>75</v>
      </c>
      <c r="Q55" s="194">
        <v>0</v>
      </c>
      <c r="R55" s="195">
        <v>0</v>
      </c>
    </row>
    <row r="56" spans="1:18" x14ac:dyDescent="0.25">
      <c r="A56" s="181" t="s">
        <v>79</v>
      </c>
      <c r="B56" s="182">
        <v>716</v>
      </c>
      <c r="C56" s="183">
        <v>665</v>
      </c>
      <c r="D56" s="184">
        <v>48</v>
      </c>
      <c r="E56" s="184">
        <v>48</v>
      </c>
      <c r="F56" s="185">
        <v>1477</v>
      </c>
      <c r="G56" s="186">
        <v>6.3</v>
      </c>
      <c r="H56" s="187">
        <v>6.8</v>
      </c>
      <c r="I56" s="192">
        <v>0.12</v>
      </c>
      <c r="J56" s="193">
        <v>0.11</v>
      </c>
      <c r="K56" s="186">
        <v>0.01</v>
      </c>
      <c r="L56" s="187">
        <v>0.01</v>
      </c>
      <c r="M56" s="192">
        <v>70</v>
      </c>
      <c r="N56" s="193">
        <v>70</v>
      </c>
      <c r="O56" s="186">
        <v>75</v>
      </c>
      <c r="P56" s="187">
        <v>75</v>
      </c>
      <c r="Q56" s="194">
        <v>0</v>
      </c>
      <c r="R56" s="195">
        <v>0</v>
      </c>
    </row>
    <row r="57" spans="1:18" x14ac:dyDescent="0.25">
      <c r="A57" s="181" t="s">
        <v>80</v>
      </c>
      <c r="B57" s="182">
        <v>1973</v>
      </c>
      <c r="C57" s="183">
        <v>1725</v>
      </c>
      <c r="D57" s="184">
        <v>281</v>
      </c>
      <c r="E57" s="184">
        <v>264</v>
      </c>
      <c r="F57" s="185">
        <v>4243</v>
      </c>
      <c r="G57" s="186">
        <v>12.5</v>
      </c>
      <c r="H57" s="187">
        <v>13.3</v>
      </c>
      <c r="I57" s="192">
        <v>0.32</v>
      </c>
      <c r="J57" s="193">
        <v>0.28000000000000003</v>
      </c>
      <c r="K57" s="186">
        <v>7.0000000000000007E-2</v>
      </c>
      <c r="L57" s="187">
        <v>0.06</v>
      </c>
      <c r="M57" s="192">
        <v>70</v>
      </c>
      <c r="N57" s="193">
        <v>70</v>
      </c>
      <c r="O57" s="186">
        <v>75</v>
      </c>
      <c r="P57" s="187">
        <v>75</v>
      </c>
      <c r="Q57" s="194">
        <v>0</v>
      </c>
      <c r="R57" s="195">
        <v>0</v>
      </c>
    </row>
    <row r="58" spans="1:18" x14ac:dyDescent="0.25">
      <c r="A58" s="196" t="s">
        <v>81</v>
      </c>
      <c r="B58" s="197">
        <v>3668</v>
      </c>
      <c r="C58" s="198">
        <v>5439</v>
      </c>
      <c r="D58" s="199">
        <v>634</v>
      </c>
      <c r="E58" s="199">
        <v>914</v>
      </c>
      <c r="F58" s="200">
        <v>10656</v>
      </c>
      <c r="G58" s="201">
        <v>14.7</v>
      </c>
      <c r="H58" s="202">
        <v>14.4</v>
      </c>
      <c r="I58" s="203">
        <v>0.6</v>
      </c>
      <c r="J58" s="204">
        <v>0.89</v>
      </c>
      <c r="K58" s="201">
        <v>0.15</v>
      </c>
      <c r="L58" s="202">
        <v>0.22</v>
      </c>
      <c r="M58" s="203">
        <v>69.900000000000006</v>
      </c>
      <c r="N58" s="204">
        <v>66.900000000000006</v>
      </c>
      <c r="O58" s="201">
        <v>75</v>
      </c>
      <c r="P58" s="202">
        <v>75</v>
      </c>
      <c r="Q58" s="205">
        <v>0</v>
      </c>
      <c r="R58" s="206">
        <v>0</v>
      </c>
    </row>
    <row r="59" spans="1:18" x14ac:dyDescent="0.25">
      <c r="A59" s="196" t="s">
        <v>82</v>
      </c>
      <c r="B59" s="197">
        <v>3819</v>
      </c>
      <c r="C59" s="198">
        <v>5678</v>
      </c>
      <c r="D59" s="199">
        <v>665</v>
      </c>
      <c r="E59" s="199">
        <v>1029</v>
      </c>
      <c r="F59" s="200">
        <v>11191</v>
      </c>
      <c r="G59" s="201">
        <v>14.8</v>
      </c>
      <c r="H59" s="202">
        <v>15.3</v>
      </c>
      <c r="I59" s="203">
        <v>0.63</v>
      </c>
      <c r="J59" s="204">
        <v>0.93</v>
      </c>
      <c r="K59" s="201">
        <v>0.16</v>
      </c>
      <c r="L59" s="202">
        <v>0.24</v>
      </c>
      <c r="M59" s="203">
        <v>69.900000000000006</v>
      </c>
      <c r="N59" s="204">
        <v>56</v>
      </c>
      <c r="O59" s="201">
        <v>75</v>
      </c>
      <c r="P59" s="202">
        <v>75</v>
      </c>
      <c r="Q59" s="205">
        <v>0</v>
      </c>
      <c r="R59" s="206">
        <v>0</v>
      </c>
    </row>
    <row r="60" spans="1:18" x14ac:dyDescent="0.25">
      <c r="A60" s="196" t="s">
        <v>83</v>
      </c>
      <c r="B60" s="197">
        <v>2751</v>
      </c>
      <c r="C60" s="198">
        <v>4399</v>
      </c>
      <c r="D60" s="199">
        <v>460</v>
      </c>
      <c r="E60" s="199">
        <v>649</v>
      </c>
      <c r="F60" s="200">
        <v>8259</v>
      </c>
      <c r="G60" s="201">
        <v>14.3</v>
      </c>
      <c r="H60" s="202">
        <v>12.8</v>
      </c>
      <c r="I60" s="203">
        <v>0.45</v>
      </c>
      <c r="J60" s="204">
        <v>0.72</v>
      </c>
      <c r="K60" s="201">
        <v>0.11</v>
      </c>
      <c r="L60" s="202">
        <v>0.15</v>
      </c>
      <c r="M60" s="203">
        <v>70</v>
      </c>
      <c r="N60" s="204">
        <v>69.900000000000006</v>
      </c>
      <c r="O60" s="201">
        <v>75</v>
      </c>
      <c r="P60" s="202">
        <v>75</v>
      </c>
      <c r="Q60" s="205">
        <v>0</v>
      </c>
      <c r="R60" s="206">
        <v>0</v>
      </c>
    </row>
    <row r="61" spans="1:18" x14ac:dyDescent="0.25">
      <c r="A61" s="181" t="s">
        <v>84</v>
      </c>
      <c r="B61" s="182">
        <v>2417</v>
      </c>
      <c r="C61" s="183">
        <v>2160</v>
      </c>
      <c r="D61" s="184">
        <v>345</v>
      </c>
      <c r="E61" s="184">
        <v>332</v>
      </c>
      <c r="F61" s="185">
        <v>5253</v>
      </c>
      <c r="G61" s="186">
        <v>12.5</v>
      </c>
      <c r="H61" s="187">
        <v>13.3</v>
      </c>
      <c r="I61" s="192">
        <v>0.4</v>
      </c>
      <c r="J61" s="193">
        <v>0.35</v>
      </c>
      <c r="K61" s="186">
        <v>0.08</v>
      </c>
      <c r="L61" s="187">
        <v>0.08</v>
      </c>
      <c r="M61" s="192">
        <v>70</v>
      </c>
      <c r="N61" s="193">
        <v>70</v>
      </c>
      <c r="O61" s="186">
        <v>75</v>
      </c>
      <c r="P61" s="187">
        <v>75</v>
      </c>
      <c r="Q61" s="194">
        <v>0</v>
      </c>
      <c r="R61" s="195">
        <v>0</v>
      </c>
    </row>
    <row r="62" spans="1:18" x14ac:dyDescent="0.25">
      <c r="A62" s="181" t="s">
        <v>85</v>
      </c>
      <c r="B62" s="182">
        <v>2417</v>
      </c>
      <c r="C62" s="183">
        <v>2210</v>
      </c>
      <c r="D62" s="184">
        <v>234</v>
      </c>
      <c r="E62" s="184">
        <v>230</v>
      </c>
      <c r="F62" s="185">
        <v>5091</v>
      </c>
      <c r="G62" s="186">
        <v>8.8000000000000007</v>
      </c>
      <c r="H62" s="187">
        <v>9.4</v>
      </c>
      <c r="I62" s="192">
        <v>0.4</v>
      </c>
      <c r="J62" s="193">
        <v>0.36</v>
      </c>
      <c r="K62" s="186">
        <v>0.06</v>
      </c>
      <c r="L62" s="187">
        <v>0.05</v>
      </c>
      <c r="M62" s="192">
        <v>70</v>
      </c>
      <c r="N62" s="193">
        <v>70</v>
      </c>
      <c r="O62" s="186">
        <v>75</v>
      </c>
      <c r="P62" s="187">
        <v>75</v>
      </c>
      <c r="Q62" s="194">
        <v>0</v>
      </c>
      <c r="R62" s="195">
        <v>0</v>
      </c>
    </row>
    <row r="63" spans="1:18" x14ac:dyDescent="0.25">
      <c r="A63" s="181" t="s">
        <v>86</v>
      </c>
      <c r="B63" s="182">
        <v>2428</v>
      </c>
      <c r="C63" s="183">
        <v>2229</v>
      </c>
      <c r="D63" s="184">
        <v>235</v>
      </c>
      <c r="E63" s="184">
        <v>232</v>
      </c>
      <c r="F63" s="185">
        <v>5124</v>
      </c>
      <c r="G63" s="186">
        <v>8.8000000000000007</v>
      </c>
      <c r="H63" s="187">
        <v>9.4</v>
      </c>
      <c r="I63" s="192">
        <v>0.4</v>
      </c>
      <c r="J63" s="193">
        <v>0.37</v>
      </c>
      <c r="K63" s="186">
        <v>0.06</v>
      </c>
      <c r="L63" s="187">
        <v>0.06</v>
      </c>
      <c r="M63" s="192">
        <v>70</v>
      </c>
      <c r="N63" s="193">
        <v>70</v>
      </c>
      <c r="O63" s="186">
        <v>75</v>
      </c>
      <c r="P63" s="187">
        <v>75</v>
      </c>
      <c r="Q63" s="194">
        <v>0</v>
      </c>
      <c r="R63" s="195">
        <v>0</v>
      </c>
    </row>
    <row r="64" spans="1:18" x14ac:dyDescent="0.25">
      <c r="A64" s="181" t="s">
        <v>87</v>
      </c>
      <c r="B64" s="182">
        <v>2497</v>
      </c>
      <c r="C64" s="183">
        <v>2299</v>
      </c>
      <c r="D64" s="184">
        <v>242</v>
      </c>
      <c r="E64" s="184">
        <v>239</v>
      </c>
      <c r="F64" s="185">
        <v>5277</v>
      </c>
      <c r="G64" s="186">
        <v>8.8000000000000007</v>
      </c>
      <c r="H64" s="187">
        <v>9.4</v>
      </c>
      <c r="I64" s="192">
        <v>0.41</v>
      </c>
      <c r="J64" s="193">
        <v>0.38</v>
      </c>
      <c r="K64" s="186">
        <v>0.06</v>
      </c>
      <c r="L64" s="187">
        <v>0.06</v>
      </c>
      <c r="M64" s="192">
        <v>70</v>
      </c>
      <c r="N64" s="193">
        <v>70</v>
      </c>
      <c r="O64" s="186">
        <v>75</v>
      </c>
      <c r="P64" s="187">
        <v>75</v>
      </c>
      <c r="Q64" s="194">
        <v>0</v>
      </c>
      <c r="R64" s="195">
        <v>0</v>
      </c>
    </row>
    <row r="65" spans="1:18" x14ac:dyDescent="0.25">
      <c r="A65" s="181" t="s">
        <v>88</v>
      </c>
      <c r="B65" s="182">
        <v>2665</v>
      </c>
      <c r="C65" s="183">
        <v>2340</v>
      </c>
      <c r="D65" s="184">
        <v>381</v>
      </c>
      <c r="E65" s="184">
        <v>359</v>
      </c>
      <c r="F65" s="185">
        <v>5744</v>
      </c>
      <c r="G65" s="186">
        <v>12.5</v>
      </c>
      <c r="H65" s="187">
        <v>13.3</v>
      </c>
      <c r="I65" s="192">
        <v>0.44</v>
      </c>
      <c r="J65" s="193">
        <v>0.38</v>
      </c>
      <c r="K65" s="186">
        <v>0.09</v>
      </c>
      <c r="L65" s="187">
        <v>0.09</v>
      </c>
      <c r="M65" s="192">
        <v>70</v>
      </c>
      <c r="N65" s="193">
        <v>70</v>
      </c>
      <c r="O65" s="186">
        <v>75</v>
      </c>
      <c r="P65" s="187">
        <v>75</v>
      </c>
      <c r="Q65" s="194">
        <v>0</v>
      </c>
      <c r="R65" s="195">
        <v>0</v>
      </c>
    </row>
    <row r="66" spans="1:18" x14ac:dyDescent="0.25">
      <c r="A66" s="181" t="s">
        <v>89</v>
      </c>
      <c r="B66" s="182">
        <v>3208</v>
      </c>
      <c r="C66" s="183">
        <v>2771</v>
      </c>
      <c r="D66" s="184">
        <v>462</v>
      </c>
      <c r="E66" s="184">
        <v>426</v>
      </c>
      <c r="F66" s="185">
        <v>6867</v>
      </c>
      <c r="G66" s="186">
        <v>12.6</v>
      </c>
      <c r="H66" s="187">
        <v>13.3</v>
      </c>
      <c r="I66" s="192">
        <v>0.53</v>
      </c>
      <c r="J66" s="193">
        <v>0.45</v>
      </c>
      <c r="K66" s="186">
        <v>0.11</v>
      </c>
      <c r="L66" s="187">
        <v>0.1</v>
      </c>
      <c r="M66" s="192">
        <v>69.900000000000006</v>
      </c>
      <c r="N66" s="193">
        <v>70</v>
      </c>
      <c r="O66" s="186">
        <v>75</v>
      </c>
      <c r="P66" s="187">
        <v>75</v>
      </c>
      <c r="Q66" s="194">
        <v>0</v>
      </c>
      <c r="R66" s="195">
        <v>0</v>
      </c>
    </row>
    <row r="67" spans="1:18" x14ac:dyDescent="0.25">
      <c r="A67" s="196" t="s">
        <v>90</v>
      </c>
      <c r="B67" s="197">
        <v>5115</v>
      </c>
      <c r="C67" s="198">
        <v>3198</v>
      </c>
      <c r="D67" s="199">
        <v>822</v>
      </c>
      <c r="E67" s="199">
        <v>506</v>
      </c>
      <c r="F67" s="200">
        <v>9641</v>
      </c>
      <c r="G67" s="201">
        <v>13.8</v>
      </c>
      <c r="H67" s="202">
        <v>13.7</v>
      </c>
      <c r="I67" s="203">
        <v>0.84</v>
      </c>
      <c r="J67" s="204">
        <v>0.53</v>
      </c>
      <c r="K67" s="201">
        <v>0.2</v>
      </c>
      <c r="L67" s="202">
        <v>0.12</v>
      </c>
      <c r="M67" s="203">
        <v>69.5</v>
      </c>
      <c r="N67" s="204">
        <v>69.900000000000006</v>
      </c>
      <c r="O67" s="201">
        <v>75</v>
      </c>
      <c r="P67" s="202">
        <v>75</v>
      </c>
      <c r="Q67" s="205">
        <v>0</v>
      </c>
      <c r="R67" s="206">
        <v>0</v>
      </c>
    </row>
    <row r="68" spans="1:18" x14ac:dyDescent="0.25">
      <c r="A68" s="196" t="s">
        <v>91</v>
      </c>
      <c r="B68" s="197">
        <v>5790</v>
      </c>
      <c r="C68" s="198">
        <v>4080</v>
      </c>
      <c r="D68" s="199">
        <v>1217</v>
      </c>
      <c r="E68" s="199">
        <v>669</v>
      </c>
      <c r="F68" s="200">
        <v>11756</v>
      </c>
      <c r="G68" s="201">
        <v>17.399999999999999</v>
      </c>
      <c r="H68" s="202">
        <v>14.1</v>
      </c>
      <c r="I68" s="203">
        <v>0.95</v>
      </c>
      <c r="J68" s="204">
        <v>0.67</v>
      </c>
      <c r="K68" s="201">
        <v>0.28999999999999998</v>
      </c>
      <c r="L68" s="202">
        <v>0.16</v>
      </c>
      <c r="M68" s="203">
        <v>50.9</v>
      </c>
      <c r="N68" s="204">
        <v>69.900000000000006</v>
      </c>
      <c r="O68" s="201">
        <v>75</v>
      </c>
      <c r="P68" s="202">
        <v>75</v>
      </c>
      <c r="Q68" s="205">
        <v>0</v>
      </c>
      <c r="R68" s="206">
        <v>0</v>
      </c>
    </row>
    <row r="69" spans="1:18" x14ac:dyDescent="0.25">
      <c r="A69" s="196" t="s">
        <v>92</v>
      </c>
      <c r="B69" s="197">
        <v>4745</v>
      </c>
      <c r="C69" s="198">
        <v>3121</v>
      </c>
      <c r="D69" s="199">
        <v>730</v>
      </c>
      <c r="E69" s="199">
        <v>494</v>
      </c>
      <c r="F69" s="200">
        <v>9090</v>
      </c>
      <c r="G69" s="201">
        <v>13.3</v>
      </c>
      <c r="H69" s="202">
        <v>13.7</v>
      </c>
      <c r="I69" s="203">
        <v>0.78</v>
      </c>
      <c r="J69" s="204">
        <v>0.51</v>
      </c>
      <c r="K69" s="201">
        <v>0.17</v>
      </c>
      <c r="L69" s="202">
        <v>0.12</v>
      </c>
      <c r="M69" s="203">
        <v>69.8</v>
      </c>
      <c r="N69" s="204">
        <v>69.900000000000006</v>
      </c>
      <c r="O69" s="201">
        <v>75</v>
      </c>
      <c r="P69" s="202">
        <v>75</v>
      </c>
      <c r="Q69" s="205">
        <v>0</v>
      </c>
      <c r="R69" s="206">
        <v>0</v>
      </c>
    </row>
    <row r="70" spans="1:18" x14ac:dyDescent="0.25">
      <c r="A70" s="181" t="s">
        <v>93</v>
      </c>
      <c r="B70" s="182">
        <v>2146</v>
      </c>
      <c r="C70" s="183">
        <v>1908</v>
      </c>
      <c r="D70" s="184">
        <v>306</v>
      </c>
      <c r="E70" s="184">
        <v>293</v>
      </c>
      <c r="F70" s="185">
        <v>4652</v>
      </c>
      <c r="G70" s="186">
        <v>12.5</v>
      </c>
      <c r="H70" s="187">
        <v>13.3</v>
      </c>
      <c r="I70" s="192">
        <v>0.35</v>
      </c>
      <c r="J70" s="193">
        <v>0.31</v>
      </c>
      <c r="K70" s="186">
        <v>7.0000000000000007E-2</v>
      </c>
      <c r="L70" s="187">
        <v>7.0000000000000007E-2</v>
      </c>
      <c r="M70" s="192">
        <v>70</v>
      </c>
      <c r="N70" s="193">
        <v>70</v>
      </c>
      <c r="O70" s="186">
        <v>75</v>
      </c>
      <c r="P70" s="187">
        <v>75</v>
      </c>
      <c r="Q70" s="194">
        <v>0</v>
      </c>
      <c r="R70" s="195">
        <v>0</v>
      </c>
    </row>
    <row r="71" spans="1:18" x14ac:dyDescent="0.25">
      <c r="A71" s="181" t="s">
        <v>94</v>
      </c>
      <c r="B71" s="182">
        <v>1648</v>
      </c>
      <c r="C71" s="183">
        <v>1329</v>
      </c>
      <c r="D71" s="184">
        <v>112</v>
      </c>
      <c r="E71" s="184">
        <v>96</v>
      </c>
      <c r="F71" s="185">
        <v>3185</v>
      </c>
      <c r="G71" s="186">
        <v>6.3</v>
      </c>
      <c r="H71" s="187">
        <v>6.7</v>
      </c>
      <c r="I71" s="192">
        <v>0.27</v>
      </c>
      <c r="J71" s="193">
        <v>0.22</v>
      </c>
      <c r="K71" s="186">
        <v>0.03</v>
      </c>
      <c r="L71" s="187">
        <v>0.02</v>
      </c>
      <c r="M71" s="192">
        <v>70</v>
      </c>
      <c r="N71" s="193">
        <v>70</v>
      </c>
      <c r="O71" s="186">
        <v>75</v>
      </c>
      <c r="P71" s="187">
        <v>75</v>
      </c>
      <c r="Q71" s="194">
        <v>0</v>
      </c>
      <c r="R71" s="195">
        <v>0</v>
      </c>
    </row>
    <row r="72" spans="1:18" x14ac:dyDescent="0.25">
      <c r="A72" s="181" t="s">
        <v>95</v>
      </c>
      <c r="B72" s="182">
        <v>1397</v>
      </c>
      <c r="C72" s="183">
        <v>1209</v>
      </c>
      <c r="D72" s="184">
        <v>95</v>
      </c>
      <c r="E72" s="184">
        <v>87</v>
      </c>
      <c r="F72" s="185">
        <v>2787</v>
      </c>
      <c r="G72" s="186">
        <v>6.3</v>
      </c>
      <c r="H72" s="187">
        <v>6.7</v>
      </c>
      <c r="I72" s="192">
        <v>0.23</v>
      </c>
      <c r="J72" s="193">
        <v>0.2</v>
      </c>
      <c r="K72" s="186">
        <v>0.02</v>
      </c>
      <c r="L72" s="187">
        <v>0.02</v>
      </c>
      <c r="M72" s="192">
        <v>70</v>
      </c>
      <c r="N72" s="193">
        <v>70</v>
      </c>
      <c r="O72" s="186">
        <v>75</v>
      </c>
      <c r="P72" s="187">
        <v>75</v>
      </c>
      <c r="Q72" s="194">
        <v>0</v>
      </c>
      <c r="R72" s="195">
        <v>0</v>
      </c>
    </row>
    <row r="73" spans="1:18" x14ac:dyDescent="0.25">
      <c r="A73" s="181" t="s">
        <v>96</v>
      </c>
      <c r="B73" s="182">
        <v>1189</v>
      </c>
      <c r="C73" s="183">
        <v>939</v>
      </c>
      <c r="D73" s="184">
        <v>81</v>
      </c>
      <c r="E73" s="184">
        <v>68</v>
      </c>
      <c r="F73" s="185">
        <v>2276</v>
      </c>
      <c r="G73" s="186">
        <v>6.3</v>
      </c>
      <c r="H73" s="187">
        <v>6.7</v>
      </c>
      <c r="I73" s="192">
        <v>0.2</v>
      </c>
      <c r="J73" s="193">
        <v>0.15</v>
      </c>
      <c r="K73" s="186">
        <v>0.02</v>
      </c>
      <c r="L73" s="187">
        <v>0.02</v>
      </c>
      <c r="M73" s="192">
        <v>70</v>
      </c>
      <c r="N73" s="193">
        <v>70</v>
      </c>
      <c r="O73" s="186">
        <v>75</v>
      </c>
      <c r="P73" s="187">
        <v>75</v>
      </c>
      <c r="Q73" s="194">
        <v>0</v>
      </c>
      <c r="R73" s="195">
        <v>0</v>
      </c>
    </row>
    <row r="74" spans="1:18" x14ac:dyDescent="0.25">
      <c r="A74" s="181" t="s">
        <v>97</v>
      </c>
      <c r="B74" s="207">
        <v>756</v>
      </c>
      <c r="C74" s="208">
        <v>608</v>
      </c>
      <c r="D74" s="209">
        <v>51</v>
      </c>
      <c r="E74" s="209">
        <v>44</v>
      </c>
      <c r="F74" s="210">
        <v>1460</v>
      </c>
      <c r="G74" s="211">
        <v>6.3</v>
      </c>
      <c r="H74" s="212">
        <v>6.7</v>
      </c>
      <c r="I74" s="213">
        <v>0.12</v>
      </c>
      <c r="J74" s="214">
        <v>0.1</v>
      </c>
      <c r="K74" s="211">
        <v>0.01</v>
      </c>
      <c r="L74" s="212">
        <v>0.01</v>
      </c>
      <c r="M74" s="213">
        <v>70</v>
      </c>
      <c r="N74" s="214">
        <v>70</v>
      </c>
      <c r="O74" s="211">
        <v>75</v>
      </c>
      <c r="P74" s="212">
        <v>75</v>
      </c>
      <c r="Q74" s="215">
        <v>0</v>
      </c>
      <c r="R74" s="216">
        <v>0</v>
      </c>
    </row>
    <row r="75" spans="1:18" x14ac:dyDescent="0.25">
      <c r="A75" s="181" t="s">
        <v>98</v>
      </c>
      <c r="B75" s="217">
        <v>52588</v>
      </c>
      <c r="C75" s="218">
        <v>49603</v>
      </c>
      <c r="D75" s="219">
        <v>7483</v>
      </c>
      <c r="E75" s="219">
        <v>7073</v>
      </c>
      <c r="F75" s="220">
        <v>116747</v>
      </c>
      <c r="G75" s="221">
        <v>12.5</v>
      </c>
      <c r="H75" s="222">
        <v>12.5</v>
      </c>
      <c r="I75" s="223"/>
      <c r="J75" s="223"/>
      <c r="K75" s="223"/>
      <c r="L75" s="223"/>
    </row>
    <row r="77" spans="1:18" x14ac:dyDescent="0.25">
      <c r="A77" s="64" t="s">
        <v>99</v>
      </c>
      <c r="B77" s="155">
        <v>102190</v>
      </c>
    </row>
    <row r="78" spans="1:18" x14ac:dyDescent="0.25">
      <c r="A78" s="64" t="s">
        <v>100</v>
      </c>
      <c r="B78" s="155">
        <v>14556</v>
      </c>
    </row>
    <row r="79" spans="1:18" x14ac:dyDescent="0.25">
      <c r="A79" s="64" t="s">
        <v>101</v>
      </c>
      <c r="B79" s="155">
        <v>116747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3" t="s">
        <v>102</v>
      </c>
      <c r="B81" s="155"/>
      <c r="C81"/>
      <c r="D81"/>
      <c r="E81"/>
      <c r="F81"/>
      <c r="Q81"/>
      <c r="R81"/>
    </row>
    <row r="82" spans="1:18" x14ac:dyDescent="0.25">
      <c r="A82" s="64" t="s">
        <v>103</v>
      </c>
      <c r="B82" s="64">
        <v>1659</v>
      </c>
      <c r="C82"/>
      <c r="D82"/>
      <c r="E82"/>
      <c r="F82"/>
      <c r="Q82"/>
      <c r="R82"/>
    </row>
    <row r="83" spans="1:18" x14ac:dyDescent="0.25">
      <c r="A83" s="64" t="s">
        <v>104</v>
      </c>
      <c r="B83" s="64">
        <v>1657</v>
      </c>
      <c r="C83"/>
      <c r="D83"/>
      <c r="E83"/>
      <c r="F83"/>
      <c r="Q83"/>
      <c r="R83"/>
    </row>
    <row r="84" spans="1:18" x14ac:dyDescent="0.25">
      <c r="A84" s="64" t="s">
        <v>105</v>
      </c>
      <c r="B84" s="64">
        <v>1654</v>
      </c>
      <c r="C84"/>
      <c r="D84"/>
      <c r="E84"/>
      <c r="F84"/>
      <c r="Q84"/>
      <c r="R84"/>
    </row>
    <row r="85" spans="1:18" x14ac:dyDescent="0.25">
      <c r="A85" s="64" t="s">
        <v>106</v>
      </c>
      <c r="B85" s="64">
        <v>1658</v>
      </c>
      <c r="C85"/>
      <c r="D85"/>
      <c r="E85"/>
      <c r="F85"/>
      <c r="Q85"/>
      <c r="R85"/>
    </row>
    <row r="86" spans="1:18" x14ac:dyDescent="0.25">
      <c r="A86" s="64" t="s">
        <v>107</v>
      </c>
      <c r="B86" s="64">
        <v>1417</v>
      </c>
      <c r="C86"/>
      <c r="D86"/>
      <c r="E86"/>
      <c r="F86"/>
      <c r="Q86"/>
      <c r="R86"/>
    </row>
    <row r="87" spans="1:18" x14ac:dyDescent="0.25">
      <c r="A87" s="64" t="s">
        <v>108</v>
      </c>
      <c r="B87" s="64">
        <v>1426</v>
      </c>
      <c r="C87"/>
      <c r="D87"/>
      <c r="E87"/>
      <c r="F87"/>
      <c r="Q87"/>
      <c r="R87"/>
    </row>
    <row r="88" spans="1:18" x14ac:dyDescent="0.25">
      <c r="A88" s="64" t="s">
        <v>109</v>
      </c>
      <c r="B88" s="64">
        <v>1427</v>
      </c>
      <c r="C88"/>
      <c r="D88"/>
      <c r="E88"/>
      <c r="F88"/>
      <c r="Q88"/>
      <c r="R88"/>
    </row>
    <row r="89" spans="1:18" x14ac:dyDescent="0.25">
      <c r="A89" s="64" t="s">
        <v>110</v>
      </c>
      <c r="B89" s="64">
        <v>1416</v>
      </c>
      <c r="C89"/>
      <c r="D89"/>
      <c r="E89"/>
      <c r="F89"/>
      <c r="Q89"/>
      <c r="R89"/>
    </row>
    <row r="91" spans="1:18" x14ac:dyDescent="0.25">
      <c r="A91" s="156" t="s">
        <v>112</v>
      </c>
      <c r="B91" s="157" t="s">
        <v>61</v>
      </c>
      <c r="C91" s="157"/>
    </row>
    <row r="93" spans="1:18" ht="15.75" thickBot="1" x14ac:dyDescent="0.3">
      <c r="A93" s="241" t="s">
        <v>62</v>
      </c>
      <c r="B93" s="388" t="s">
        <v>63</v>
      </c>
      <c r="C93" s="389" t="s">
        <v>63</v>
      </c>
      <c r="D93" s="389" t="s">
        <v>63</v>
      </c>
      <c r="E93" s="389" t="s">
        <v>63</v>
      </c>
      <c r="F93" s="390" t="s">
        <v>64</v>
      </c>
      <c r="G93" s="391" t="s">
        <v>64</v>
      </c>
      <c r="H93" s="392" t="s">
        <v>65</v>
      </c>
      <c r="I93" s="393" t="s">
        <v>65</v>
      </c>
      <c r="J93" s="391" t="s">
        <v>65</v>
      </c>
      <c r="K93" s="391" t="s">
        <v>65</v>
      </c>
      <c r="L93" s="392" t="s">
        <v>66</v>
      </c>
      <c r="M93" s="393" t="s">
        <v>66</v>
      </c>
      <c r="N93" s="391" t="s">
        <v>66</v>
      </c>
      <c r="O93" s="391" t="s">
        <v>66</v>
      </c>
      <c r="P93" s="392" t="s">
        <v>67</v>
      </c>
      <c r="Q93" s="394" t="s">
        <v>67</v>
      </c>
      <c r="R93" s="395"/>
    </row>
    <row r="94" spans="1:18" x14ac:dyDescent="0.25">
      <c r="A94" s="3" t="s">
        <v>68</v>
      </c>
      <c r="B94" s="160" t="s">
        <v>69</v>
      </c>
      <c r="C94" s="161" t="s">
        <v>69</v>
      </c>
      <c r="D94" s="162" t="s">
        <v>70</v>
      </c>
      <c r="E94" s="162" t="s">
        <v>70</v>
      </c>
      <c r="F94" s="163" t="s">
        <v>71</v>
      </c>
      <c r="G94" s="164" t="s">
        <v>70</v>
      </c>
      <c r="H94" s="165" t="s">
        <v>70</v>
      </c>
      <c r="I94" s="166" t="s">
        <v>69</v>
      </c>
      <c r="J94" s="167" t="s">
        <v>69</v>
      </c>
      <c r="K94" s="164" t="s">
        <v>70</v>
      </c>
      <c r="L94" s="165" t="s">
        <v>70</v>
      </c>
      <c r="M94" s="166" t="s">
        <v>69</v>
      </c>
      <c r="N94" s="167" t="s">
        <v>69</v>
      </c>
      <c r="O94" s="164" t="s">
        <v>70</v>
      </c>
      <c r="P94" s="165" t="s">
        <v>70</v>
      </c>
      <c r="Q94" s="168" t="s">
        <v>70</v>
      </c>
      <c r="R94" s="169" t="s">
        <v>70</v>
      </c>
    </row>
    <row r="95" spans="1:18" x14ac:dyDescent="0.25">
      <c r="A95" s="3" t="s">
        <v>72</v>
      </c>
      <c r="B95" s="171" t="s">
        <v>4</v>
      </c>
      <c r="C95" s="172" t="s">
        <v>5</v>
      </c>
      <c r="D95" s="173" t="s">
        <v>4</v>
      </c>
      <c r="E95" s="173" t="s">
        <v>5</v>
      </c>
      <c r="F95" s="174" t="s">
        <v>73</v>
      </c>
      <c r="G95" s="175" t="s">
        <v>4</v>
      </c>
      <c r="H95" s="176" t="s">
        <v>5</v>
      </c>
      <c r="I95" s="177" t="s">
        <v>4</v>
      </c>
      <c r="J95" s="178" t="s">
        <v>5</v>
      </c>
      <c r="K95" s="175" t="s">
        <v>4</v>
      </c>
      <c r="L95" s="176" t="s">
        <v>5</v>
      </c>
      <c r="M95" s="177" t="s">
        <v>4</v>
      </c>
      <c r="N95" s="178" t="s">
        <v>5</v>
      </c>
      <c r="O95" s="175" t="s">
        <v>4</v>
      </c>
      <c r="P95" s="176" t="s">
        <v>5</v>
      </c>
      <c r="Q95" s="179" t="s">
        <v>4</v>
      </c>
      <c r="R95" s="180" t="s">
        <v>5</v>
      </c>
    </row>
    <row r="96" spans="1:18" x14ac:dyDescent="0.25">
      <c r="A96" s="181" t="s">
        <v>74</v>
      </c>
      <c r="B96" s="182">
        <v>350</v>
      </c>
      <c r="C96" s="183">
        <v>388</v>
      </c>
      <c r="D96" s="184">
        <v>23</v>
      </c>
      <c r="E96" s="184">
        <v>28</v>
      </c>
      <c r="F96" s="185">
        <v>789</v>
      </c>
      <c r="G96" s="186">
        <v>6.3</v>
      </c>
      <c r="H96" s="187">
        <v>6.8</v>
      </c>
      <c r="I96" s="188">
        <v>0.06</v>
      </c>
      <c r="J96" s="189">
        <v>0.06</v>
      </c>
      <c r="K96" s="190">
        <v>0.01</v>
      </c>
      <c r="L96" s="191">
        <v>0.01</v>
      </c>
      <c r="M96" s="192">
        <v>70</v>
      </c>
      <c r="N96" s="193">
        <v>70</v>
      </c>
      <c r="O96" s="186">
        <v>75</v>
      </c>
      <c r="P96" s="187">
        <v>75</v>
      </c>
      <c r="Q96" s="194">
        <v>0</v>
      </c>
      <c r="R96" s="195">
        <v>0</v>
      </c>
    </row>
    <row r="97" spans="1:18" x14ac:dyDescent="0.25">
      <c r="A97" s="181" t="s">
        <v>75</v>
      </c>
      <c r="B97" s="182">
        <v>208</v>
      </c>
      <c r="C97" s="183">
        <v>236</v>
      </c>
      <c r="D97" s="184">
        <v>14</v>
      </c>
      <c r="E97" s="184">
        <v>17</v>
      </c>
      <c r="F97" s="185">
        <v>475</v>
      </c>
      <c r="G97" s="186">
        <v>6.3</v>
      </c>
      <c r="H97" s="187">
        <v>6.8</v>
      </c>
      <c r="I97" s="192">
        <v>0.03</v>
      </c>
      <c r="J97" s="193">
        <v>0.04</v>
      </c>
      <c r="K97" s="186">
        <v>0</v>
      </c>
      <c r="L97" s="187">
        <v>0</v>
      </c>
      <c r="M97" s="192">
        <v>70</v>
      </c>
      <c r="N97" s="193">
        <v>70</v>
      </c>
      <c r="O97" s="186">
        <v>75</v>
      </c>
      <c r="P97" s="187">
        <v>75</v>
      </c>
      <c r="Q97" s="194">
        <v>0</v>
      </c>
      <c r="R97" s="195">
        <v>0</v>
      </c>
    </row>
    <row r="98" spans="1:18" x14ac:dyDescent="0.25">
      <c r="A98" s="181" t="s">
        <v>76</v>
      </c>
      <c r="B98" s="182">
        <v>157</v>
      </c>
      <c r="C98" s="183">
        <v>193</v>
      </c>
      <c r="D98" s="184">
        <v>11</v>
      </c>
      <c r="E98" s="184">
        <v>14</v>
      </c>
      <c r="F98" s="185">
        <v>375</v>
      </c>
      <c r="G98" s="186">
        <v>6.3</v>
      </c>
      <c r="H98" s="187">
        <v>6.8</v>
      </c>
      <c r="I98" s="192">
        <v>0.03</v>
      </c>
      <c r="J98" s="193">
        <v>0.03</v>
      </c>
      <c r="K98" s="186">
        <v>0</v>
      </c>
      <c r="L98" s="187">
        <v>0</v>
      </c>
      <c r="M98" s="192">
        <v>70</v>
      </c>
      <c r="N98" s="193">
        <v>70</v>
      </c>
      <c r="O98" s="186">
        <v>75</v>
      </c>
      <c r="P98" s="187">
        <v>75</v>
      </c>
      <c r="Q98" s="194">
        <v>0</v>
      </c>
      <c r="R98" s="195">
        <v>0</v>
      </c>
    </row>
    <row r="99" spans="1:18" x14ac:dyDescent="0.25">
      <c r="A99" s="181" t="s">
        <v>77</v>
      </c>
      <c r="B99" s="182">
        <v>170</v>
      </c>
      <c r="C99" s="183">
        <v>202</v>
      </c>
      <c r="D99" s="184">
        <v>11</v>
      </c>
      <c r="E99" s="184">
        <v>15</v>
      </c>
      <c r="F99" s="185">
        <v>398</v>
      </c>
      <c r="G99" s="186">
        <v>6.3</v>
      </c>
      <c r="H99" s="187">
        <v>6.8</v>
      </c>
      <c r="I99" s="192">
        <v>0.03</v>
      </c>
      <c r="J99" s="193">
        <v>0.03</v>
      </c>
      <c r="K99" s="186">
        <v>0</v>
      </c>
      <c r="L99" s="187">
        <v>0</v>
      </c>
      <c r="M99" s="192">
        <v>70</v>
      </c>
      <c r="N99" s="193">
        <v>70</v>
      </c>
      <c r="O99" s="186">
        <v>75</v>
      </c>
      <c r="P99" s="187">
        <v>75</v>
      </c>
      <c r="Q99" s="194">
        <v>0</v>
      </c>
      <c r="R99" s="195">
        <v>0</v>
      </c>
    </row>
    <row r="100" spans="1:18" x14ac:dyDescent="0.25">
      <c r="A100" s="181" t="s">
        <v>78</v>
      </c>
      <c r="B100" s="182">
        <v>293</v>
      </c>
      <c r="C100" s="183">
        <v>299</v>
      </c>
      <c r="D100" s="184">
        <v>20</v>
      </c>
      <c r="E100" s="184">
        <v>22</v>
      </c>
      <c r="F100" s="185">
        <v>633</v>
      </c>
      <c r="G100" s="186">
        <v>6.3</v>
      </c>
      <c r="H100" s="187">
        <v>6.7</v>
      </c>
      <c r="I100" s="192">
        <v>0.05</v>
      </c>
      <c r="J100" s="193">
        <v>0.05</v>
      </c>
      <c r="K100" s="186">
        <v>0</v>
      </c>
      <c r="L100" s="187">
        <v>0.01</v>
      </c>
      <c r="M100" s="192">
        <v>70</v>
      </c>
      <c r="N100" s="193">
        <v>70</v>
      </c>
      <c r="O100" s="186">
        <v>75</v>
      </c>
      <c r="P100" s="187">
        <v>75</v>
      </c>
      <c r="Q100" s="194">
        <v>0</v>
      </c>
      <c r="R100" s="195">
        <v>0</v>
      </c>
    </row>
    <row r="101" spans="1:18" x14ac:dyDescent="0.25">
      <c r="A101" s="181" t="s">
        <v>79</v>
      </c>
      <c r="B101" s="182">
        <v>678</v>
      </c>
      <c r="C101" s="183">
        <v>679</v>
      </c>
      <c r="D101" s="184">
        <v>45</v>
      </c>
      <c r="E101" s="184">
        <v>49</v>
      </c>
      <c r="F101" s="185">
        <v>1452</v>
      </c>
      <c r="G101" s="186">
        <v>6.3</v>
      </c>
      <c r="H101" s="187">
        <v>6.7</v>
      </c>
      <c r="I101" s="192">
        <v>0.11</v>
      </c>
      <c r="J101" s="193">
        <v>0.11</v>
      </c>
      <c r="K101" s="186">
        <v>0.01</v>
      </c>
      <c r="L101" s="187">
        <v>0.01</v>
      </c>
      <c r="M101" s="192">
        <v>70</v>
      </c>
      <c r="N101" s="193">
        <v>70</v>
      </c>
      <c r="O101" s="186">
        <v>75</v>
      </c>
      <c r="P101" s="187">
        <v>75</v>
      </c>
      <c r="Q101" s="194">
        <v>0</v>
      </c>
      <c r="R101" s="195">
        <v>0</v>
      </c>
    </row>
    <row r="102" spans="1:18" x14ac:dyDescent="0.25">
      <c r="A102" s="181" t="s">
        <v>80</v>
      </c>
      <c r="B102" s="182">
        <v>1865</v>
      </c>
      <c r="C102" s="183">
        <v>1767</v>
      </c>
      <c r="D102" s="184">
        <v>267</v>
      </c>
      <c r="E102" s="184">
        <v>271</v>
      </c>
      <c r="F102" s="185">
        <v>4171</v>
      </c>
      <c r="G102" s="186">
        <v>12.5</v>
      </c>
      <c r="H102" s="187">
        <v>13.3</v>
      </c>
      <c r="I102" s="192">
        <v>0.31</v>
      </c>
      <c r="J102" s="193">
        <v>0.28999999999999998</v>
      </c>
      <c r="K102" s="186">
        <v>0.06</v>
      </c>
      <c r="L102" s="187">
        <v>0.06</v>
      </c>
      <c r="M102" s="192">
        <v>70</v>
      </c>
      <c r="N102" s="193">
        <v>70</v>
      </c>
      <c r="O102" s="186">
        <v>75</v>
      </c>
      <c r="P102" s="187">
        <v>75</v>
      </c>
      <c r="Q102" s="194">
        <v>0</v>
      </c>
      <c r="R102" s="195">
        <v>0</v>
      </c>
    </row>
    <row r="103" spans="1:18" x14ac:dyDescent="0.25">
      <c r="A103" s="196" t="s">
        <v>81</v>
      </c>
      <c r="B103" s="197">
        <v>4656</v>
      </c>
      <c r="C103" s="198">
        <v>5118</v>
      </c>
      <c r="D103" s="199">
        <v>635</v>
      </c>
      <c r="E103" s="199">
        <v>924</v>
      </c>
      <c r="F103" s="200">
        <v>11332</v>
      </c>
      <c r="G103" s="201">
        <v>12</v>
      </c>
      <c r="H103" s="202">
        <v>15.3</v>
      </c>
      <c r="I103" s="203">
        <v>0.76</v>
      </c>
      <c r="J103" s="204">
        <v>0.84</v>
      </c>
      <c r="K103" s="201">
        <v>0.15</v>
      </c>
      <c r="L103" s="202">
        <v>0.22</v>
      </c>
      <c r="M103" s="203">
        <v>69.8</v>
      </c>
      <c r="N103" s="204">
        <v>69.5</v>
      </c>
      <c r="O103" s="201">
        <v>75</v>
      </c>
      <c r="P103" s="202">
        <v>75</v>
      </c>
      <c r="Q103" s="205">
        <v>0</v>
      </c>
      <c r="R103" s="206">
        <v>0</v>
      </c>
    </row>
    <row r="104" spans="1:18" x14ac:dyDescent="0.25">
      <c r="A104" s="196" t="s">
        <v>82</v>
      </c>
      <c r="B104" s="197">
        <v>4840</v>
      </c>
      <c r="C104" s="198">
        <v>5360</v>
      </c>
      <c r="D104" s="199">
        <v>675</v>
      </c>
      <c r="E104" s="199">
        <v>1019</v>
      </c>
      <c r="F104" s="200">
        <v>11893</v>
      </c>
      <c r="G104" s="201">
        <v>12.2</v>
      </c>
      <c r="H104" s="202">
        <v>16</v>
      </c>
      <c r="I104" s="203">
        <v>0.79</v>
      </c>
      <c r="J104" s="204">
        <v>0.88</v>
      </c>
      <c r="K104" s="201">
        <v>0.16</v>
      </c>
      <c r="L104" s="202">
        <v>0.24</v>
      </c>
      <c r="M104" s="203">
        <v>69.7</v>
      </c>
      <c r="N104" s="204">
        <v>69</v>
      </c>
      <c r="O104" s="201">
        <v>75</v>
      </c>
      <c r="P104" s="202">
        <v>75</v>
      </c>
      <c r="Q104" s="205">
        <v>0</v>
      </c>
      <c r="R104" s="206">
        <v>0</v>
      </c>
    </row>
    <row r="105" spans="1:18" x14ac:dyDescent="0.25">
      <c r="A105" s="196" t="s">
        <v>83</v>
      </c>
      <c r="B105" s="197">
        <v>3510</v>
      </c>
      <c r="C105" s="198">
        <v>4134</v>
      </c>
      <c r="D105" s="199">
        <v>438</v>
      </c>
      <c r="E105" s="199">
        <v>673</v>
      </c>
      <c r="F105" s="200">
        <v>8755</v>
      </c>
      <c r="G105" s="201">
        <v>11.1</v>
      </c>
      <c r="H105" s="202">
        <v>14</v>
      </c>
      <c r="I105" s="203">
        <v>0.57999999999999996</v>
      </c>
      <c r="J105" s="204">
        <v>0.68</v>
      </c>
      <c r="K105" s="201">
        <v>0.1</v>
      </c>
      <c r="L105" s="202">
        <v>0.16</v>
      </c>
      <c r="M105" s="203">
        <v>69.900000000000006</v>
      </c>
      <c r="N105" s="204">
        <v>69.900000000000006</v>
      </c>
      <c r="O105" s="201">
        <v>75</v>
      </c>
      <c r="P105" s="202">
        <v>75</v>
      </c>
      <c r="Q105" s="205">
        <v>0</v>
      </c>
      <c r="R105" s="206">
        <v>0</v>
      </c>
    </row>
    <row r="106" spans="1:18" x14ac:dyDescent="0.25">
      <c r="A106" s="181" t="s">
        <v>84</v>
      </c>
      <c r="B106" s="182">
        <v>2286</v>
      </c>
      <c r="C106" s="183">
        <v>2209</v>
      </c>
      <c r="D106" s="184">
        <v>328</v>
      </c>
      <c r="E106" s="184">
        <v>340</v>
      </c>
      <c r="F106" s="185">
        <v>5163</v>
      </c>
      <c r="G106" s="186">
        <v>12.5</v>
      </c>
      <c r="H106" s="187">
        <v>13.3</v>
      </c>
      <c r="I106" s="192">
        <v>0.38</v>
      </c>
      <c r="J106" s="193">
        <v>0.36</v>
      </c>
      <c r="K106" s="186">
        <v>0.08</v>
      </c>
      <c r="L106" s="187">
        <v>0.08</v>
      </c>
      <c r="M106" s="192">
        <v>70</v>
      </c>
      <c r="N106" s="193">
        <v>70</v>
      </c>
      <c r="O106" s="186">
        <v>75</v>
      </c>
      <c r="P106" s="187">
        <v>75</v>
      </c>
      <c r="Q106" s="194">
        <v>0</v>
      </c>
      <c r="R106" s="195">
        <v>0</v>
      </c>
    </row>
    <row r="107" spans="1:18" x14ac:dyDescent="0.25">
      <c r="A107" s="181" t="s">
        <v>85</v>
      </c>
      <c r="B107" s="182">
        <v>2288</v>
      </c>
      <c r="C107" s="183">
        <v>2260</v>
      </c>
      <c r="D107" s="184">
        <v>221</v>
      </c>
      <c r="E107" s="184">
        <v>234</v>
      </c>
      <c r="F107" s="185">
        <v>5003</v>
      </c>
      <c r="G107" s="186">
        <v>8.8000000000000007</v>
      </c>
      <c r="H107" s="187">
        <v>9.4</v>
      </c>
      <c r="I107" s="192">
        <v>0.38</v>
      </c>
      <c r="J107" s="193">
        <v>0.37</v>
      </c>
      <c r="K107" s="186">
        <v>0.05</v>
      </c>
      <c r="L107" s="187">
        <v>0.06</v>
      </c>
      <c r="M107" s="192">
        <v>70</v>
      </c>
      <c r="N107" s="193">
        <v>70</v>
      </c>
      <c r="O107" s="186">
        <v>75</v>
      </c>
      <c r="P107" s="187">
        <v>75</v>
      </c>
      <c r="Q107" s="194">
        <v>0</v>
      </c>
      <c r="R107" s="195">
        <v>0</v>
      </c>
    </row>
    <row r="108" spans="1:18" x14ac:dyDescent="0.25">
      <c r="A108" s="181" t="s">
        <v>86</v>
      </c>
      <c r="B108" s="182">
        <v>2298</v>
      </c>
      <c r="C108" s="183">
        <v>2279</v>
      </c>
      <c r="D108" s="184">
        <v>222</v>
      </c>
      <c r="E108" s="184">
        <v>236</v>
      </c>
      <c r="F108" s="185">
        <v>5035</v>
      </c>
      <c r="G108" s="186">
        <v>8.8000000000000007</v>
      </c>
      <c r="H108" s="187">
        <v>9.4</v>
      </c>
      <c r="I108" s="192">
        <v>0.38</v>
      </c>
      <c r="J108" s="193">
        <v>0.37</v>
      </c>
      <c r="K108" s="186">
        <v>0.05</v>
      </c>
      <c r="L108" s="187">
        <v>0.06</v>
      </c>
      <c r="M108" s="192">
        <v>70</v>
      </c>
      <c r="N108" s="193">
        <v>70</v>
      </c>
      <c r="O108" s="186">
        <v>75</v>
      </c>
      <c r="P108" s="187">
        <v>75</v>
      </c>
      <c r="Q108" s="194">
        <v>0</v>
      </c>
      <c r="R108" s="195">
        <v>0</v>
      </c>
    </row>
    <row r="109" spans="1:18" x14ac:dyDescent="0.25">
      <c r="A109" s="181" t="s">
        <v>87</v>
      </c>
      <c r="B109" s="182">
        <v>2364</v>
      </c>
      <c r="C109" s="183">
        <v>2350</v>
      </c>
      <c r="D109" s="184">
        <v>228</v>
      </c>
      <c r="E109" s="184">
        <v>244</v>
      </c>
      <c r="F109" s="185">
        <v>5186</v>
      </c>
      <c r="G109" s="186">
        <v>8.8000000000000007</v>
      </c>
      <c r="H109" s="187">
        <v>9.4</v>
      </c>
      <c r="I109" s="192">
        <v>0.39</v>
      </c>
      <c r="J109" s="193">
        <v>0.39</v>
      </c>
      <c r="K109" s="186">
        <v>0.05</v>
      </c>
      <c r="L109" s="187">
        <v>0.06</v>
      </c>
      <c r="M109" s="192">
        <v>70</v>
      </c>
      <c r="N109" s="193">
        <v>70</v>
      </c>
      <c r="O109" s="186">
        <v>75</v>
      </c>
      <c r="P109" s="187">
        <v>75</v>
      </c>
      <c r="Q109" s="194">
        <v>0</v>
      </c>
      <c r="R109" s="195">
        <v>0</v>
      </c>
    </row>
    <row r="110" spans="1:18" x14ac:dyDescent="0.25">
      <c r="A110" s="181" t="s">
        <v>88</v>
      </c>
      <c r="B110" s="182">
        <v>2520</v>
      </c>
      <c r="C110" s="183">
        <v>2396</v>
      </c>
      <c r="D110" s="184">
        <v>362</v>
      </c>
      <c r="E110" s="184">
        <v>368</v>
      </c>
      <c r="F110" s="185">
        <v>5646</v>
      </c>
      <c r="G110" s="186">
        <v>12.6</v>
      </c>
      <c r="H110" s="187">
        <v>13.3</v>
      </c>
      <c r="I110" s="192">
        <v>0.41</v>
      </c>
      <c r="J110" s="193">
        <v>0.39</v>
      </c>
      <c r="K110" s="186">
        <v>0.09</v>
      </c>
      <c r="L110" s="187">
        <v>0.09</v>
      </c>
      <c r="M110" s="192">
        <v>70</v>
      </c>
      <c r="N110" s="193">
        <v>70</v>
      </c>
      <c r="O110" s="186">
        <v>75</v>
      </c>
      <c r="P110" s="187">
        <v>75</v>
      </c>
      <c r="Q110" s="194">
        <v>0</v>
      </c>
      <c r="R110" s="195">
        <v>0</v>
      </c>
    </row>
    <row r="111" spans="1:18" x14ac:dyDescent="0.25">
      <c r="A111" s="181" t="s">
        <v>89</v>
      </c>
      <c r="B111" s="182">
        <v>3034</v>
      </c>
      <c r="C111" s="183">
        <v>2840</v>
      </c>
      <c r="D111" s="184">
        <v>439</v>
      </c>
      <c r="E111" s="184">
        <v>437</v>
      </c>
      <c r="F111" s="185">
        <v>6750</v>
      </c>
      <c r="G111" s="186">
        <v>12.6</v>
      </c>
      <c r="H111" s="187">
        <v>13.3</v>
      </c>
      <c r="I111" s="192">
        <v>0.5</v>
      </c>
      <c r="J111" s="193">
        <v>0.47</v>
      </c>
      <c r="K111" s="186">
        <v>0.1</v>
      </c>
      <c r="L111" s="187">
        <v>0.1</v>
      </c>
      <c r="M111" s="192">
        <v>70</v>
      </c>
      <c r="N111" s="193">
        <v>70</v>
      </c>
      <c r="O111" s="186">
        <v>75</v>
      </c>
      <c r="P111" s="187">
        <v>75</v>
      </c>
      <c r="Q111" s="194">
        <v>0</v>
      </c>
      <c r="R111" s="195">
        <v>0</v>
      </c>
    </row>
    <row r="112" spans="1:18" x14ac:dyDescent="0.25">
      <c r="A112" s="196" t="s">
        <v>90</v>
      </c>
      <c r="B112" s="197">
        <v>5029</v>
      </c>
      <c r="C112" s="198">
        <v>4066</v>
      </c>
      <c r="D112" s="199">
        <v>863</v>
      </c>
      <c r="E112" s="199">
        <v>534</v>
      </c>
      <c r="F112" s="200">
        <v>10491</v>
      </c>
      <c r="G112" s="201">
        <v>14.7</v>
      </c>
      <c r="H112" s="202">
        <v>11.6</v>
      </c>
      <c r="I112" s="203">
        <v>0.83</v>
      </c>
      <c r="J112" s="204">
        <v>0.67</v>
      </c>
      <c r="K112" s="201">
        <v>0.21</v>
      </c>
      <c r="L112" s="202">
        <v>0.13</v>
      </c>
      <c r="M112" s="203">
        <v>69.599999999999994</v>
      </c>
      <c r="N112" s="204">
        <v>69.900000000000006</v>
      </c>
      <c r="O112" s="201">
        <v>75</v>
      </c>
      <c r="P112" s="202">
        <v>75</v>
      </c>
      <c r="Q112" s="205">
        <v>0</v>
      </c>
      <c r="R112" s="206">
        <v>0</v>
      </c>
    </row>
    <row r="113" spans="1:18" x14ac:dyDescent="0.25">
      <c r="A113" s="196" t="s">
        <v>91</v>
      </c>
      <c r="B113" s="197">
        <v>5725</v>
      </c>
      <c r="C113" s="198">
        <v>5173</v>
      </c>
      <c r="D113" s="199">
        <v>1228</v>
      </c>
      <c r="E113" s="199">
        <v>709</v>
      </c>
      <c r="F113" s="200">
        <v>12835</v>
      </c>
      <c r="G113" s="201">
        <v>17.7</v>
      </c>
      <c r="H113" s="202">
        <v>12.1</v>
      </c>
      <c r="I113" s="203">
        <v>0.94</v>
      </c>
      <c r="J113" s="204">
        <v>0.85</v>
      </c>
      <c r="K113" s="201">
        <v>0.28999999999999998</v>
      </c>
      <c r="L113" s="202">
        <v>0.17</v>
      </c>
      <c r="M113" s="203">
        <v>54.4</v>
      </c>
      <c r="N113" s="204">
        <v>69.400000000000006</v>
      </c>
      <c r="O113" s="201">
        <v>75</v>
      </c>
      <c r="P113" s="202">
        <v>75</v>
      </c>
      <c r="Q113" s="205">
        <v>0</v>
      </c>
      <c r="R113" s="206">
        <v>0</v>
      </c>
    </row>
    <row r="114" spans="1:18" x14ac:dyDescent="0.25">
      <c r="A114" s="196" t="s">
        <v>92</v>
      </c>
      <c r="B114" s="197">
        <v>4661</v>
      </c>
      <c r="C114" s="198">
        <v>3961</v>
      </c>
      <c r="D114" s="199">
        <v>772</v>
      </c>
      <c r="E114" s="199">
        <v>520</v>
      </c>
      <c r="F114" s="200">
        <v>9914</v>
      </c>
      <c r="G114" s="201">
        <v>14.2</v>
      </c>
      <c r="H114" s="202">
        <v>11.6</v>
      </c>
      <c r="I114" s="203">
        <v>0.77</v>
      </c>
      <c r="J114" s="204">
        <v>0.65</v>
      </c>
      <c r="K114" s="201">
        <v>0.18</v>
      </c>
      <c r="L114" s="202">
        <v>0.12</v>
      </c>
      <c r="M114" s="203">
        <v>69.8</v>
      </c>
      <c r="N114" s="204">
        <v>69.900000000000006</v>
      </c>
      <c r="O114" s="201">
        <v>75</v>
      </c>
      <c r="P114" s="202">
        <v>75</v>
      </c>
      <c r="Q114" s="205">
        <v>0</v>
      </c>
      <c r="R114" s="206">
        <v>0</v>
      </c>
    </row>
    <row r="115" spans="1:18" x14ac:dyDescent="0.25">
      <c r="A115" s="181" t="s">
        <v>93</v>
      </c>
      <c r="B115" s="182">
        <v>2029</v>
      </c>
      <c r="C115" s="183">
        <v>1952</v>
      </c>
      <c r="D115" s="184">
        <v>291</v>
      </c>
      <c r="E115" s="184">
        <v>300</v>
      </c>
      <c r="F115" s="185">
        <v>4572</v>
      </c>
      <c r="G115" s="186">
        <v>12.5</v>
      </c>
      <c r="H115" s="187">
        <v>13.3</v>
      </c>
      <c r="I115" s="192">
        <v>0.33</v>
      </c>
      <c r="J115" s="193">
        <v>0.32</v>
      </c>
      <c r="K115" s="186">
        <v>7.0000000000000007E-2</v>
      </c>
      <c r="L115" s="187">
        <v>7.0000000000000007E-2</v>
      </c>
      <c r="M115" s="192">
        <v>70</v>
      </c>
      <c r="N115" s="193">
        <v>70</v>
      </c>
      <c r="O115" s="186">
        <v>75</v>
      </c>
      <c r="P115" s="187">
        <v>75</v>
      </c>
      <c r="Q115" s="194">
        <v>0</v>
      </c>
      <c r="R115" s="195">
        <v>0</v>
      </c>
    </row>
    <row r="116" spans="1:18" x14ac:dyDescent="0.25">
      <c r="A116" s="181" t="s">
        <v>94</v>
      </c>
      <c r="B116" s="182">
        <v>1561</v>
      </c>
      <c r="C116" s="183">
        <v>1369</v>
      </c>
      <c r="D116" s="184">
        <v>105</v>
      </c>
      <c r="E116" s="184">
        <v>97</v>
      </c>
      <c r="F116" s="185">
        <v>3132</v>
      </c>
      <c r="G116" s="186">
        <v>6.3</v>
      </c>
      <c r="H116" s="187">
        <v>6.6</v>
      </c>
      <c r="I116" s="192">
        <v>0.26</v>
      </c>
      <c r="J116" s="193">
        <v>0.22</v>
      </c>
      <c r="K116" s="186">
        <v>0.02</v>
      </c>
      <c r="L116" s="187">
        <v>0.02</v>
      </c>
      <c r="M116" s="192">
        <v>70</v>
      </c>
      <c r="N116" s="193">
        <v>70</v>
      </c>
      <c r="O116" s="186">
        <v>75</v>
      </c>
      <c r="P116" s="187">
        <v>75</v>
      </c>
      <c r="Q116" s="194">
        <v>0</v>
      </c>
      <c r="R116" s="195">
        <v>0</v>
      </c>
    </row>
    <row r="117" spans="1:18" x14ac:dyDescent="0.25">
      <c r="A117" s="181" t="s">
        <v>95</v>
      </c>
      <c r="B117" s="182">
        <v>1322</v>
      </c>
      <c r="C117" s="183">
        <v>1240</v>
      </c>
      <c r="D117" s="184">
        <v>89</v>
      </c>
      <c r="E117" s="184">
        <v>89</v>
      </c>
      <c r="F117" s="185">
        <v>2740</v>
      </c>
      <c r="G117" s="186">
        <v>6.3</v>
      </c>
      <c r="H117" s="187">
        <v>6.7</v>
      </c>
      <c r="I117" s="192">
        <v>0.22</v>
      </c>
      <c r="J117" s="193">
        <v>0.2</v>
      </c>
      <c r="K117" s="186">
        <v>0.02</v>
      </c>
      <c r="L117" s="187">
        <v>0.02</v>
      </c>
      <c r="M117" s="192">
        <v>70</v>
      </c>
      <c r="N117" s="193">
        <v>70</v>
      </c>
      <c r="O117" s="186">
        <v>75</v>
      </c>
      <c r="P117" s="187">
        <v>75</v>
      </c>
      <c r="Q117" s="194">
        <v>0</v>
      </c>
      <c r="R117" s="195">
        <v>0</v>
      </c>
    </row>
    <row r="118" spans="1:18" x14ac:dyDescent="0.25">
      <c r="A118" s="181" t="s">
        <v>96</v>
      </c>
      <c r="B118" s="182">
        <v>1126</v>
      </c>
      <c r="C118" s="183">
        <v>969</v>
      </c>
      <c r="D118" s="184">
        <v>75</v>
      </c>
      <c r="E118" s="184">
        <v>68</v>
      </c>
      <c r="F118" s="185">
        <v>2238</v>
      </c>
      <c r="G118" s="186">
        <v>6.3</v>
      </c>
      <c r="H118" s="187">
        <v>6.6</v>
      </c>
      <c r="I118" s="192">
        <v>0.18</v>
      </c>
      <c r="J118" s="193">
        <v>0.16</v>
      </c>
      <c r="K118" s="186">
        <v>0.02</v>
      </c>
      <c r="L118" s="187">
        <v>0.02</v>
      </c>
      <c r="M118" s="192">
        <v>70</v>
      </c>
      <c r="N118" s="193">
        <v>70</v>
      </c>
      <c r="O118" s="186">
        <v>75</v>
      </c>
      <c r="P118" s="187">
        <v>75</v>
      </c>
      <c r="Q118" s="194">
        <v>0</v>
      </c>
      <c r="R118" s="195">
        <v>0</v>
      </c>
    </row>
    <row r="119" spans="1:18" x14ac:dyDescent="0.25">
      <c r="A119" s="181" t="s">
        <v>97</v>
      </c>
      <c r="B119" s="207">
        <v>716</v>
      </c>
      <c r="C119" s="208">
        <v>627</v>
      </c>
      <c r="D119" s="209">
        <v>48</v>
      </c>
      <c r="E119" s="209">
        <v>44</v>
      </c>
      <c r="F119" s="210">
        <v>1436</v>
      </c>
      <c r="G119" s="211">
        <v>6.3</v>
      </c>
      <c r="H119" s="212">
        <v>6.6</v>
      </c>
      <c r="I119" s="213">
        <v>0.12</v>
      </c>
      <c r="J119" s="214">
        <v>0.1</v>
      </c>
      <c r="K119" s="211">
        <v>0.01</v>
      </c>
      <c r="L119" s="212">
        <v>0.01</v>
      </c>
      <c r="M119" s="213">
        <v>70</v>
      </c>
      <c r="N119" s="214">
        <v>70</v>
      </c>
      <c r="O119" s="211">
        <v>75</v>
      </c>
      <c r="P119" s="212">
        <v>75</v>
      </c>
      <c r="Q119" s="215">
        <v>0</v>
      </c>
      <c r="R119" s="216">
        <v>0</v>
      </c>
    </row>
    <row r="120" spans="1:18" x14ac:dyDescent="0.25">
      <c r="A120" s="181" t="s">
        <v>98</v>
      </c>
      <c r="B120" s="217">
        <v>53686</v>
      </c>
      <c r="C120" s="218">
        <v>52067</v>
      </c>
      <c r="D120" s="219">
        <v>7410</v>
      </c>
      <c r="E120" s="219">
        <v>7250</v>
      </c>
      <c r="F120" s="220">
        <v>120413</v>
      </c>
      <c r="G120" s="221">
        <v>12.1</v>
      </c>
      <c r="H120" s="222">
        <v>12.2</v>
      </c>
      <c r="I120" s="223"/>
      <c r="J120" s="223"/>
      <c r="K120" s="223"/>
      <c r="L120" s="223"/>
    </row>
    <row r="122" spans="1:18" x14ac:dyDescent="0.25">
      <c r="A122" s="64" t="s">
        <v>99</v>
      </c>
      <c r="B122" s="155">
        <v>105753</v>
      </c>
    </row>
    <row r="123" spans="1:18" x14ac:dyDescent="0.25">
      <c r="A123" s="64" t="s">
        <v>100</v>
      </c>
      <c r="B123" s="155">
        <v>14661</v>
      </c>
    </row>
    <row r="124" spans="1:18" x14ac:dyDescent="0.25">
      <c r="A124" s="64" t="s">
        <v>101</v>
      </c>
      <c r="B124" s="155">
        <v>120413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3" t="s">
        <v>102</v>
      </c>
      <c r="B126" s="64"/>
      <c r="C126"/>
      <c r="D126"/>
      <c r="E126"/>
      <c r="F126"/>
      <c r="Q126"/>
      <c r="R126"/>
    </row>
    <row r="127" spans="1:18" x14ac:dyDescent="0.25">
      <c r="A127" s="64" t="s">
        <v>103</v>
      </c>
      <c r="B127" s="64">
        <v>1651</v>
      </c>
      <c r="C127"/>
      <c r="D127"/>
      <c r="E127"/>
      <c r="F127"/>
      <c r="Q127"/>
      <c r="R127"/>
    </row>
    <row r="128" spans="1:18" x14ac:dyDescent="0.25">
      <c r="A128" s="64" t="s">
        <v>104</v>
      </c>
      <c r="B128" s="64">
        <v>1647</v>
      </c>
      <c r="C128"/>
      <c r="D128"/>
      <c r="E128"/>
      <c r="F128"/>
      <c r="Q128"/>
      <c r="R128"/>
    </row>
    <row r="129" spans="1:18" x14ac:dyDescent="0.25">
      <c r="A129" s="64" t="s">
        <v>105</v>
      </c>
      <c r="B129" s="64">
        <v>1648</v>
      </c>
      <c r="C129"/>
      <c r="D129"/>
      <c r="E129"/>
      <c r="F129"/>
      <c r="Q129"/>
      <c r="R129"/>
    </row>
    <row r="130" spans="1:18" x14ac:dyDescent="0.25">
      <c r="A130" s="64" t="s">
        <v>106</v>
      </c>
      <c r="B130" s="64">
        <v>1649</v>
      </c>
      <c r="C130"/>
      <c r="D130"/>
      <c r="E130"/>
      <c r="F130"/>
      <c r="Q130"/>
      <c r="R130"/>
    </row>
    <row r="131" spans="1:18" x14ac:dyDescent="0.25">
      <c r="A131" s="64" t="s">
        <v>107</v>
      </c>
      <c r="B131" s="64">
        <v>1413</v>
      </c>
      <c r="C131"/>
      <c r="D131"/>
      <c r="E131"/>
      <c r="F131"/>
      <c r="Q131"/>
      <c r="R131"/>
    </row>
    <row r="132" spans="1:18" x14ac:dyDescent="0.25">
      <c r="A132" s="64" t="s">
        <v>108</v>
      </c>
      <c r="B132" s="64">
        <v>1411</v>
      </c>
      <c r="C132"/>
      <c r="D132"/>
      <c r="E132"/>
      <c r="F132"/>
      <c r="Q132"/>
      <c r="R132"/>
    </row>
    <row r="133" spans="1:18" x14ac:dyDescent="0.25">
      <c r="A133" s="64" t="s">
        <v>109</v>
      </c>
      <c r="B133" s="64">
        <v>1410</v>
      </c>
      <c r="C133"/>
      <c r="D133"/>
      <c r="E133"/>
      <c r="F133"/>
      <c r="Q133"/>
      <c r="R133"/>
    </row>
    <row r="134" spans="1:18" x14ac:dyDescent="0.25">
      <c r="A134" s="64" t="s">
        <v>110</v>
      </c>
      <c r="B134" s="64">
        <v>1412</v>
      </c>
      <c r="C134"/>
      <c r="D134"/>
      <c r="E134"/>
      <c r="F134"/>
      <c r="Q134"/>
      <c r="R134"/>
    </row>
    <row r="136" spans="1:18" x14ac:dyDescent="0.25">
      <c r="A136" s="156" t="s">
        <v>113</v>
      </c>
      <c r="B136" s="157" t="s">
        <v>61</v>
      </c>
      <c r="C136" s="157"/>
    </row>
    <row r="138" spans="1:18" ht="15.75" thickBot="1" x14ac:dyDescent="0.3">
      <c r="A138" s="241" t="s">
        <v>62</v>
      </c>
      <c r="B138" s="388" t="s">
        <v>63</v>
      </c>
      <c r="C138" s="389" t="s">
        <v>63</v>
      </c>
      <c r="D138" s="389" t="s">
        <v>63</v>
      </c>
      <c r="E138" s="389" t="s">
        <v>63</v>
      </c>
      <c r="F138" s="390" t="s">
        <v>64</v>
      </c>
      <c r="G138" s="391" t="s">
        <v>64</v>
      </c>
      <c r="H138" s="392" t="s">
        <v>65</v>
      </c>
      <c r="I138" s="393" t="s">
        <v>65</v>
      </c>
      <c r="J138" s="391" t="s">
        <v>65</v>
      </c>
      <c r="K138" s="391" t="s">
        <v>65</v>
      </c>
      <c r="L138" s="392" t="s">
        <v>66</v>
      </c>
      <c r="M138" s="393" t="s">
        <v>66</v>
      </c>
      <c r="N138" s="391" t="s">
        <v>66</v>
      </c>
      <c r="O138" s="391" t="s">
        <v>66</v>
      </c>
      <c r="P138" s="392" t="s">
        <v>67</v>
      </c>
      <c r="Q138" s="394" t="s">
        <v>67</v>
      </c>
      <c r="R138" s="395"/>
    </row>
    <row r="139" spans="1:18" x14ac:dyDescent="0.25">
      <c r="A139" s="3" t="s">
        <v>68</v>
      </c>
      <c r="B139" s="160" t="s">
        <v>69</v>
      </c>
      <c r="C139" s="161" t="s">
        <v>69</v>
      </c>
      <c r="D139" s="162" t="s">
        <v>70</v>
      </c>
      <c r="E139" s="162" t="s">
        <v>70</v>
      </c>
      <c r="F139" s="163" t="s">
        <v>71</v>
      </c>
      <c r="G139" s="164" t="s">
        <v>70</v>
      </c>
      <c r="H139" s="165" t="s">
        <v>70</v>
      </c>
      <c r="I139" s="166" t="s">
        <v>69</v>
      </c>
      <c r="J139" s="167" t="s">
        <v>69</v>
      </c>
      <c r="K139" s="164" t="s">
        <v>70</v>
      </c>
      <c r="L139" s="165" t="s">
        <v>70</v>
      </c>
      <c r="M139" s="166" t="s">
        <v>69</v>
      </c>
      <c r="N139" s="167" t="s">
        <v>69</v>
      </c>
      <c r="O139" s="164" t="s">
        <v>70</v>
      </c>
      <c r="P139" s="165" t="s">
        <v>70</v>
      </c>
      <c r="Q139" s="168" t="s">
        <v>70</v>
      </c>
      <c r="R139" s="169" t="s">
        <v>70</v>
      </c>
    </row>
    <row r="140" spans="1:18" x14ac:dyDescent="0.25">
      <c r="A140" s="3" t="s">
        <v>72</v>
      </c>
      <c r="B140" s="171" t="s">
        <v>4</v>
      </c>
      <c r="C140" s="172" t="s">
        <v>5</v>
      </c>
      <c r="D140" s="173" t="s">
        <v>4</v>
      </c>
      <c r="E140" s="173" t="s">
        <v>5</v>
      </c>
      <c r="F140" s="174" t="s">
        <v>73</v>
      </c>
      <c r="G140" s="175" t="s">
        <v>4</v>
      </c>
      <c r="H140" s="176" t="s">
        <v>5</v>
      </c>
      <c r="I140" s="177" t="s">
        <v>4</v>
      </c>
      <c r="J140" s="178" t="s">
        <v>5</v>
      </c>
      <c r="K140" s="175" t="s">
        <v>4</v>
      </c>
      <c r="L140" s="176" t="s">
        <v>5</v>
      </c>
      <c r="M140" s="177" t="s">
        <v>4</v>
      </c>
      <c r="N140" s="178" t="s">
        <v>5</v>
      </c>
      <c r="O140" s="175" t="s">
        <v>4</v>
      </c>
      <c r="P140" s="176" t="s">
        <v>5</v>
      </c>
      <c r="Q140" s="179" t="s">
        <v>4</v>
      </c>
      <c r="R140" s="180" t="s">
        <v>5</v>
      </c>
    </row>
    <row r="141" spans="1:18" x14ac:dyDescent="0.25">
      <c r="A141" s="181" t="s">
        <v>74</v>
      </c>
      <c r="B141" s="182">
        <v>289</v>
      </c>
      <c r="C141" s="183">
        <v>329</v>
      </c>
      <c r="D141" s="184">
        <v>39</v>
      </c>
      <c r="E141" s="184">
        <v>45</v>
      </c>
      <c r="F141" s="185">
        <v>702</v>
      </c>
      <c r="G141" s="186">
        <v>11.9</v>
      </c>
      <c r="H141" s="187">
        <v>12</v>
      </c>
      <c r="I141" s="188">
        <v>0.05</v>
      </c>
      <c r="J141" s="189">
        <v>0.05</v>
      </c>
      <c r="K141" s="190">
        <v>0.01</v>
      </c>
      <c r="L141" s="191">
        <v>0.01</v>
      </c>
      <c r="M141" s="192">
        <v>70</v>
      </c>
      <c r="N141" s="193">
        <v>70</v>
      </c>
      <c r="O141" s="186">
        <v>75</v>
      </c>
      <c r="P141" s="187">
        <v>75</v>
      </c>
      <c r="Q141" s="194">
        <v>0.23</v>
      </c>
      <c r="R141" s="195">
        <v>0.23</v>
      </c>
    </row>
    <row r="142" spans="1:18" x14ac:dyDescent="0.25">
      <c r="A142" s="181" t="s">
        <v>75</v>
      </c>
      <c r="B142" s="182">
        <v>172</v>
      </c>
      <c r="C142" s="183">
        <v>200</v>
      </c>
      <c r="D142" s="184">
        <v>23</v>
      </c>
      <c r="E142" s="184">
        <v>27</v>
      </c>
      <c r="F142" s="185">
        <v>423</v>
      </c>
      <c r="G142" s="186">
        <v>11.9</v>
      </c>
      <c r="H142" s="187">
        <v>12</v>
      </c>
      <c r="I142" s="192">
        <v>0.03</v>
      </c>
      <c r="J142" s="193">
        <v>0.03</v>
      </c>
      <c r="K142" s="186">
        <v>0.01</v>
      </c>
      <c r="L142" s="187">
        <v>0.01</v>
      </c>
      <c r="M142" s="192">
        <v>70</v>
      </c>
      <c r="N142" s="193">
        <v>70</v>
      </c>
      <c r="O142" s="186">
        <v>75</v>
      </c>
      <c r="P142" s="187">
        <v>75</v>
      </c>
      <c r="Q142" s="194">
        <v>0.23</v>
      </c>
      <c r="R142" s="195">
        <v>0.23</v>
      </c>
    </row>
    <row r="143" spans="1:18" x14ac:dyDescent="0.25">
      <c r="A143" s="181" t="s">
        <v>76</v>
      </c>
      <c r="B143" s="182">
        <v>130</v>
      </c>
      <c r="C143" s="183">
        <v>164</v>
      </c>
      <c r="D143" s="184">
        <v>17</v>
      </c>
      <c r="E143" s="184">
        <v>22</v>
      </c>
      <c r="F143" s="185">
        <v>334</v>
      </c>
      <c r="G143" s="186">
        <v>11.9</v>
      </c>
      <c r="H143" s="187">
        <v>12</v>
      </c>
      <c r="I143" s="192">
        <v>0.02</v>
      </c>
      <c r="J143" s="193">
        <v>0.03</v>
      </c>
      <c r="K143" s="186">
        <v>0</v>
      </c>
      <c r="L143" s="187">
        <v>0.01</v>
      </c>
      <c r="M143" s="192">
        <v>70</v>
      </c>
      <c r="N143" s="193">
        <v>70</v>
      </c>
      <c r="O143" s="186">
        <v>75</v>
      </c>
      <c r="P143" s="187">
        <v>75</v>
      </c>
      <c r="Q143" s="194">
        <v>0.23</v>
      </c>
      <c r="R143" s="195">
        <v>0.23</v>
      </c>
    </row>
    <row r="144" spans="1:18" x14ac:dyDescent="0.25">
      <c r="A144" s="181" t="s">
        <v>77</v>
      </c>
      <c r="B144" s="182">
        <v>140</v>
      </c>
      <c r="C144" s="183">
        <v>171</v>
      </c>
      <c r="D144" s="184">
        <v>19</v>
      </c>
      <c r="E144" s="184">
        <v>23</v>
      </c>
      <c r="F144" s="185">
        <v>354</v>
      </c>
      <c r="G144" s="186">
        <v>11.9</v>
      </c>
      <c r="H144" s="187">
        <v>12</v>
      </c>
      <c r="I144" s="192">
        <v>0.02</v>
      </c>
      <c r="J144" s="193">
        <v>0.03</v>
      </c>
      <c r="K144" s="186">
        <v>0</v>
      </c>
      <c r="L144" s="187">
        <v>0.01</v>
      </c>
      <c r="M144" s="192">
        <v>70</v>
      </c>
      <c r="N144" s="193">
        <v>70</v>
      </c>
      <c r="O144" s="186">
        <v>75</v>
      </c>
      <c r="P144" s="187">
        <v>75</v>
      </c>
      <c r="Q144" s="194">
        <v>0.23</v>
      </c>
      <c r="R144" s="195">
        <v>0.23</v>
      </c>
    </row>
    <row r="145" spans="1:18" x14ac:dyDescent="0.25">
      <c r="A145" s="181" t="s">
        <v>78</v>
      </c>
      <c r="B145" s="182">
        <v>242</v>
      </c>
      <c r="C145" s="183">
        <v>254</v>
      </c>
      <c r="D145" s="184">
        <v>33</v>
      </c>
      <c r="E145" s="184">
        <v>35</v>
      </c>
      <c r="F145" s="185">
        <v>563</v>
      </c>
      <c r="G145" s="186">
        <v>11.9</v>
      </c>
      <c r="H145" s="187">
        <v>12</v>
      </c>
      <c r="I145" s="192">
        <v>0.04</v>
      </c>
      <c r="J145" s="193">
        <v>0.04</v>
      </c>
      <c r="K145" s="186">
        <v>0.01</v>
      </c>
      <c r="L145" s="187">
        <v>0.01</v>
      </c>
      <c r="M145" s="192">
        <v>70</v>
      </c>
      <c r="N145" s="193">
        <v>70</v>
      </c>
      <c r="O145" s="186">
        <v>75</v>
      </c>
      <c r="P145" s="187">
        <v>75</v>
      </c>
      <c r="Q145" s="194">
        <v>0.23</v>
      </c>
      <c r="R145" s="195">
        <v>0.23</v>
      </c>
    </row>
    <row r="146" spans="1:18" x14ac:dyDescent="0.25">
      <c r="A146" s="181" t="s">
        <v>79</v>
      </c>
      <c r="B146" s="182">
        <v>560</v>
      </c>
      <c r="C146" s="183">
        <v>577</v>
      </c>
      <c r="D146" s="184">
        <v>75</v>
      </c>
      <c r="E146" s="184">
        <v>79</v>
      </c>
      <c r="F146" s="185">
        <v>1291</v>
      </c>
      <c r="G146" s="186">
        <v>11.9</v>
      </c>
      <c r="H146" s="187">
        <v>12</v>
      </c>
      <c r="I146" s="192">
        <v>0.09</v>
      </c>
      <c r="J146" s="193">
        <v>0.09</v>
      </c>
      <c r="K146" s="186">
        <v>0.02</v>
      </c>
      <c r="L146" s="187">
        <v>0.02</v>
      </c>
      <c r="M146" s="192">
        <v>70</v>
      </c>
      <c r="N146" s="193">
        <v>70</v>
      </c>
      <c r="O146" s="186">
        <v>75</v>
      </c>
      <c r="P146" s="187">
        <v>75</v>
      </c>
      <c r="Q146" s="194">
        <v>0.23</v>
      </c>
      <c r="R146" s="195">
        <v>0.23</v>
      </c>
    </row>
    <row r="147" spans="1:18" x14ac:dyDescent="0.25">
      <c r="A147" s="181" t="s">
        <v>80</v>
      </c>
      <c r="B147" s="182">
        <v>1434</v>
      </c>
      <c r="C147" s="183">
        <v>1398</v>
      </c>
      <c r="D147" s="184">
        <v>439</v>
      </c>
      <c r="E147" s="184">
        <v>437</v>
      </c>
      <c r="F147" s="185">
        <v>3708</v>
      </c>
      <c r="G147" s="186">
        <v>23.5</v>
      </c>
      <c r="H147" s="187">
        <v>23.8</v>
      </c>
      <c r="I147" s="192">
        <v>0.24</v>
      </c>
      <c r="J147" s="193">
        <v>0.23</v>
      </c>
      <c r="K147" s="186">
        <v>0.1</v>
      </c>
      <c r="L147" s="187">
        <v>0.1</v>
      </c>
      <c r="M147" s="192">
        <v>70</v>
      </c>
      <c r="N147" s="193">
        <v>70</v>
      </c>
      <c r="O147" s="186">
        <v>75</v>
      </c>
      <c r="P147" s="187">
        <v>75</v>
      </c>
      <c r="Q147" s="194">
        <v>0.23</v>
      </c>
      <c r="R147" s="195">
        <v>0.23</v>
      </c>
    </row>
    <row r="148" spans="1:18" x14ac:dyDescent="0.25">
      <c r="A148" s="196" t="s">
        <v>81</v>
      </c>
      <c r="B148" s="197">
        <v>3140</v>
      </c>
      <c r="C148" s="198">
        <v>4271</v>
      </c>
      <c r="D148" s="199">
        <v>1033</v>
      </c>
      <c r="E148" s="199">
        <v>1494</v>
      </c>
      <c r="F148" s="200">
        <v>9938</v>
      </c>
      <c r="G148" s="201">
        <v>24.8</v>
      </c>
      <c r="H148" s="202">
        <v>25.9</v>
      </c>
      <c r="I148" s="203">
        <v>0.52</v>
      </c>
      <c r="J148" s="204">
        <v>0.7</v>
      </c>
      <c r="K148" s="201">
        <v>0.25</v>
      </c>
      <c r="L148" s="202">
        <v>0.36</v>
      </c>
      <c r="M148" s="203">
        <v>69.900000000000006</v>
      </c>
      <c r="N148" s="204">
        <v>69.900000000000006</v>
      </c>
      <c r="O148" s="201">
        <v>75</v>
      </c>
      <c r="P148" s="202">
        <v>75</v>
      </c>
      <c r="Q148" s="205">
        <v>0.23</v>
      </c>
      <c r="R148" s="206">
        <v>0.23</v>
      </c>
    </row>
    <row r="149" spans="1:18" x14ac:dyDescent="0.25">
      <c r="A149" s="196" t="s">
        <v>82</v>
      </c>
      <c r="B149" s="197">
        <v>3258</v>
      </c>
      <c r="C149" s="198">
        <v>4472</v>
      </c>
      <c r="D149" s="199">
        <v>1091</v>
      </c>
      <c r="E149" s="199">
        <v>1615</v>
      </c>
      <c r="F149" s="200">
        <v>10436</v>
      </c>
      <c r="G149" s="201">
        <v>25.1</v>
      </c>
      <c r="H149" s="202">
        <v>26.5</v>
      </c>
      <c r="I149" s="203">
        <v>0.53</v>
      </c>
      <c r="J149" s="204">
        <v>0.73</v>
      </c>
      <c r="K149" s="201">
        <v>0.26</v>
      </c>
      <c r="L149" s="202">
        <v>0.38</v>
      </c>
      <c r="M149" s="203">
        <v>69.900000000000006</v>
      </c>
      <c r="N149" s="204">
        <v>69.8</v>
      </c>
      <c r="O149" s="201">
        <v>75</v>
      </c>
      <c r="P149" s="202">
        <v>75</v>
      </c>
      <c r="Q149" s="205">
        <v>0.23</v>
      </c>
      <c r="R149" s="206">
        <v>0.24</v>
      </c>
    </row>
    <row r="150" spans="1:18" x14ac:dyDescent="0.25">
      <c r="A150" s="196" t="s">
        <v>83</v>
      </c>
      <c r="B150" s="197">
        <v>2384</v>
      </c>
      <c r="C150" s="198">
        <v>3470</v>
      </c>
      <c r="D150" s="199">
        <v>730</v>
      </c>
      <c r="E150" s="199">
        <v>1116</v>
      </c>
      <c r="F150" s="200">
        <v>7700</v>
      </c>
      <c r="G150" s="201">
        <v>23.4</v>
      </c>
      <c r="H150" s="202">
        <v>24.3</v>
      </c>
      <c r="I150" s="203">
        <v>0.39</v>
      </c>
      <c r="J150" s="204">
        <v>0.56999999999999995</v>
      </c>
      <c r="K150" s="201">
        <v>0.17</v>
      </c>
      <c r="L150" s="202">
        <v>0.27</v>
      </c>
      <c r="M150" s="203">
        <v>70</v>
      </c>
      <c r="N150" s="204">
        <v>69.900000000000006</v>
      </c>
      <c r="O150" s="201">
        <v>75</v>
      </c>
      <c r="P150" s="202">
        <v>75</v>
      </c>
      <c r="Q150" s="205">
        <v>0.23</v>
      </c>
      <c r="R150" s="206">
        <v>0.23</v>
      </c>
    </row>
    <row r="151" spans="1:18" x14ac:dyDescent="0.25">
      <c r="A151" s="181" t="s">
        <v>84</v>
      </c>
      <c r="B151" s="182">
        <v>1756</v>
      </c>
      <c r="C151" s="183">
        <v>1748</v>
      </c>
      <c r="D151" s="184">
        <v>539</v>
      </c>
      <c r="E151" s="184">
        <v>547</v>
      </c>
      <c r="F151" s="185">
        <v>4591</v>
      </c>
      <c r="G151" s="186">
        <v>23.5</v>
      </c>
      <c r="H151" s="187">
        <v>23.8</v>
      </c>
      <c r="I151" s="192">
        <v>0.28999999999999998</v>
      </c>
      <c r="J151" s="193">
        <v>0.28999999999999998</v>
      </c>
      <c r="K151" s="186">
        <v>0.13</v>
      </c>
      <c r="L151" s="187">
        <v>0.13</v>
      </c>
      <c r="M151" s="192">
        <v>70</v>
      </c>
      <c r="N151" s="193">
        <v>70</v>
      </c>
      <c r="O151" s="186">
        <v>75</v>
      </c>
      <c r="P151" s="187">
        <v>75</v>
      </c>
      <c r="Q151" s="194">
        <v>0.23</v>
      </c>
      <c r="R151" s="195">
        <v>0.23</v>
      </c>
    </row>
    <row r="152" spans="1:18" x14ac:dyDescent="0.25">
      <c r="A152" s="181" t="s">
        <v>85</v>
      </c>
      <c r="B152" s="182">
        <v>1839</v>
      </c>
      <c r="C152" s="183">
        <v>1868</v>
      </c>
      <c r="D152" s="184">
        <v>365</v>
      </c>
      <c r="E152" s="184">
        <v>377</v>
      </c>
      <c r="F152" s="185">
        <v>4449</v>
      </c>
      <c r="G152" s="186">
        <v>16.600000000000001</v>
      </c>
      <c r="H152" s="187">
        <v>16.8</v>
      </c>
      <c r="I152" s="192">
        <v>0.3</v>
      </c>
      <c r="J152" s="193">
        <v>0.31</v>
      </c>
      <c r="K152" s="186">
        <v>0.09</v>
      </c>
      <c r="L152" s="187">
        <v>0.09</v>
      </c>
      <c r="M152" s="192">
        <v>70</v>
      </c>
      <c r="N152" s="193">
        <v>70</v>
      </c>
      <c r="O152" s="186">
        <v>75</v>
      </c>
      <c r="P152" s="187">
        <v>75</v>
      </c>
      <c r="Q152" s="194">
        <v>0.23</v>
      </c>
      <c r="R152" s="195">
        <v>0.23</v>
      </c>
    </row>
    <row r="153" spans="1:18" x14ac:dyDescent="0.25">
      <c r="A153" s="181" t="s">
        <v>86</v>
      </c>
      <c r="B153" s="182">
        <v>1847</v>
      </c>
      <c r="C153" s="183">
        <v>1883</v>
      </c>
      <c r="D153" s="184">
        <v>367</v>
      </c>
      <c r="E153" s="184">
        <v>381</v>
      </c>
      <c r="F153" s="185">
        <v>4478</v>
      </c>
      <c r="G153" s="186">
        <v>16.600000000000001</v>
      </c>
      <c r="H153" s="187">
        <v>16.8</v>
      </c>
      <c r="I153" s="192">
        <v>0.3</v>
      </c>
      <c r="J153" s="193">
        <v>0.31</v>
      </c>
      <c r="K153" s="186">
        <v>0.09</v>
      </c>
      <c r="L153" s="187">
        <v>0.09</v>
      </c>
      <c r="M153" s="192">
        <v>70</v>
      </c>
      <c r="N153" s="193">
        <v>70</v>
      </c>
      <c r="O153" s="186">
        <v>75</v>
      </c>
      <c r="P153" s="187">
        <v>75</v>
      </c>
      <c r="Q153" s="194">
        <v>0.23</v>
      </c>
      <c r="R153" s="195">
        <v>0.23</v>
      </c>
    </row>
    <row r="154" spans="1:18" x14ac:dyDescent="0.25">
      <c r="A154" s="181" t="s">
        <v>87</v>
      </c>
      <c r="B154" s="182">
        <v>1899</v>
      </c>
      <c r="C154" s="183">
        <v>1942</v>
      </c>
      <c r="D154" s="184">
        <v>377</v>
      </c>
      <c r="E154" s="184">
        <v>393</v>
      </c>
      <c r="F154" s="185">
        <v>4611</v>
      </c>
      <c r="G154" s="186">
        <v>16.600000000000001</v>
      </c>
      <c r="H154" s="187">
        <v>16.8</v>
      </c>
      <c r="I154" s="192">
        <v>0.31</v>
      </c>
      <c r="J154" s="193">
        <v>0.32</v>
      </c>
      <c r="K154" s="186">
        <v>0.09</v>
      </c>
      <c r="L154" s="187">
        <v>0.09</v>
      </c>
      <c r="M154" s="192">
        <v>70</v>
      </c>
      <c r="N154" s="193">
        <v>70</v>
      </c>
      <c r="O154" s="186">
        <v>75</v>
      </c>
      <c r="P154" s="187">
        <v>75</v>
      </c>
      <c r="Q154" s="194">
        <v>0.23</v>
      </c>
      <c r="R154" s="195">
        <v>0.23</v>
      </c>
    </row>
    <row r="155" spans="1:18" x14ac:dyDescent="0.25">
      <c r="A155" s="181" t="s">
        <v>88</v>
      </c>
      <c r="B155" s="182">
        <v>1936</v>
      </c>
      <c r="C155" s="183">
        <v>1895</v>
      </c>
      <c r="D155" s="184">
        <v>595</v>
      </c>
      <c r="E155" s="184">
        <v>594</v>
      </c>
      <c r="F155" s="185">
        <v>5020</v>
      </c>
      <c r="G155" s="186">
        <v>23.5</v>
      </c>
      <c r="H155" s="187">
        <v>23.9</v>
      </c>
      <c r="I155" s="192">
        <v>0.32</v>
      </c>
      <c r="J155" s="193">
        <v>0.31</v>
      </c>
      <c r="K155" s="186">
        <v>0.14000000000000001</v>
      </c>
      <c r="L155" s="187">
        <v>0.14000000000000001</v>
      </c>
      <c r="M155" s="192">
        <v>70</v>
      </c>
      <c r="N155" s="193">
        <v>70</v>
      </c>
      <c r="O155" s="186">
        <v>75</v>
      </c>
      <c r="P155" s="187">
        <v>75</v>
      </c>
      <c r="Q155" s="194">
        <v>0.23</v>
      </c>
      <c r="R155" s="195">
        <v>0.23</v>
      </c>
    </row>
    <row r="156" spans="1:18" x14ac:dyDescent="0.25">
      <c r="A156" s="181" t="s">
        <v>89</v>
      </c>
      <c r="B156" s="182">
        <v>2328</v>
      </c>
      <c r="C156" s="183">
        <v>2244</v>
      </c>
      <c r="D156" s="184">
        <v>722</v>
      </c>
      <c r="E156" s="184">
        <v>707</v>
      </c>
      <c r="F156" s="185">
        <v>6001</v>
      </c>
      <c r="G156" s="186">
        <v>23.7</v>
      </c>
      <c r="H156" s="187">
        <v>23.9</v>
      </c>
      <c r="I156" s="192">
        <v>0.38</v>
      </c>
      <c r="J156" s="193">
        <v>0.37</v>
      </c>
      <c r="K156" s="186">
        <v>0.17</v>
      </c>
      <c r="L156" s="187">
        <v>0.17</v>
      </c>
      <c r="M156" s="192">
        <v>70</v>
      </c>
      <c r="N156" s="193">
        <v>70</v>
      </c>
      <c r="O156" s="186">
        <v>75</v>
      </c>
      <c r="P156" s="187">
        <v>75</v>
      </c>
      <c r="Q156" s="194">
        <v>0.23</v>
      </c>
      <c r="R156" s="195">
        <v>0.23</v>
      </c>
    </row>
    <row r="157" spans="1:18" x14ac:dyDescent="0.25">
      <c r="A157" s="196" t="s">
        <v>90</v>
      </c>
      <c r="B157" s="197">
        <v>3986</v>
      </c>
      <c r="C157" s="198">
        <v>2817</v>
      </c>
      <c r="D157" s="199">
        <v>1386</v>
      </c>
      <c r="E157" s="199">
        <v>867</v>
      </c>
      <c r="F157" s="200">
        <v>9056</v>
      </c>
      <c r="G157" s="201">
        <v>25.8</v>
      </c>
      <c r="H157" s="202">
        <v>23.5</v>
      </c>
      <c r="I157" s="203">
        <v>0.65</v>
      </c>
      <c r="J157" s="204">
        <v>0.46</v>
      </c>
      <c r="K157" s="201">
        <v>0.33</v>
      </c>
      <c r="L157" s="202">
        <v>0.21</v>
      </c>
      <c r="M157" s="203">
        <v>69.900000000000006</v>
      </c>
      <c r="N157" s="204">
        <v>70</v>
      </c>
      <c r="O157" s="201">
        <v>75</v>
      </c>
      <c r="P157" s="202">
        <v>75</v>
      </c>
      <c r="Q157" s="205">
        <v>0.23</v>
      </c>
      <c r="R157" s="206">
        <v>0.23</v>
      </c>
    </row>
    <row r="158" spans="1:18" x14ac:dyDescent="0.25">
      <c r="A158" s="196" t="s">
        <v>91</v>
      </c>
      <c r="B158" s="197">
        <v>4496</v>
      </c>
      <c r="C158" s="198">
        <v>3575</v>
      </c>
      <c r="D158" s="199">
        <v>1843</v>
      </c>
      <c r="E158" s="199">
        <v>1132</v>
      </c>
      <c r="F158" s="200">
        <v>11046</v>
      </c>
      <c r="G158" s="201">
        <v>29.1</v>
      </c>
      <c r="H158" s="202">
        <v>24.1</v>
      </c>
      <c r="I158" s="203">
        <v>0.74</v>
      </c>
      <c r="J158" s="204">
        <v>0.59</v>
      </c>
      <c r="K158" s="201">
        <v>0.44</v>
      </c>
      <c r="L158" s="202">
        <v>0.27</v>
      </c>
      <c r="M158" s="203">
        <v>69.8</v>
      </c>
      <c r="N158" s="204">
        <v>69.900000000000006</v>
      </c>
      <c r="O158" s="201">
        <v>74.900000000000006</v>
      </c>
      <c r="P158" s="202">
        <v>75</v>
      </c>
      <c r="Q158" s="205">
        <v>0.26</v>
      </c>
      <c r="R158" s="206">
        <v>0.23</v>
      </c>
    </row>
    <row r="159" spans="1:18" x14ac:dyDescent="0.25">
      <c r="A159" s="196" t="s">
        <v>92</v>
      </c>
      <c r="B159" s="197">
        <v>3702</v>
      </c>
      <c r="C159" s="198">
        <v>2746</v>
      </c>
      <c r="D159" s="199">
        <v>1251</v>
      </c>
      <c r="E159" s="199">
        <v>841</v>
      </c>
      <c r="F159" s="200">
        <v>8540</v>
      </c>
      <c r="G159" s="201">
        <v>25.2</v>
      </c>
      <c r="H159" s="202">
        <v>23.5</v>
      </c>
      <c r="I159" s="203">
        <v>0.61</v>
      </c>
      <c r="J159" s="204">
        <v>0.45</v>
      </c>
      <c r="K159" s="201">
        <v>0.3</v>
      </c>
      <c r="L159" s="202">
        <v>0.2</v>
      </c>
      <c r="M159" s="203">
        <v>69.900000000000006</v>
      </c>
      <c r="N159" s="204">
        <v>70</v>
      </c>
      <c r="O159" s="201">
        <v>75</v>
      </c>
      <c r="P159" s="202">
        <v>75</v>
      </c>
      <c r="Q159" s="205">
        <v>0.23</v>
      </c>
      <c r="R159" s="206">
        <v>0.23</v>
      </c>
    </row>
    <row r="160" spans="1:18" x14ac:dyDescent="0.25">
      <c r="A160" s="181" t="s">
        <v>93</v>
      </c>
      <c r="B160" s="182">
        <v>1560</v>
      </c>
      <c r="C160" s="183">
        <v>1545</v>
      </c>
      <c r="D160" s="184">
        <v>478</v>
      </c>
      <c r="E160" s="184">
        <v>483</v>
      </c>
      <c r="F160" s="185">
        <v>4065</v>
      </c>
      <c r="G160" s="186">
        <v>23.5</v>
      </c>
      <c r="H160" s="187">
        <v>23.8</v>
      </c>
      <c r="I160" s="192">
        <v>0.26</v>
      </c>
      <c r="J160" s="193">
        <v>0.25</v>
      </c>
      <c r="K160" s="186">
        <v>0.11</v>
      </c>
      <c r="L160" s="187">
        <v>0.11</v>
      </c>
      <c r="M160" s="192">
        <v>70</v>
      </c>
      <c r="N160" s="193">
        <v>70</v>
      </c>
      <c r="O160" s="186">
        <v>75</v>
      </c>
      <c r="P160" s="187">
        <v>75</v>
      </c>
      <c r="Q160" s="194">
        <v>0.23</v>
      </c>
      <c r="R160" s="195">
        <v>0.23</v>
      </c>
    </row>
    <row r="161" spans="1:18" x14ac:dyDescent="0.25">
      <c r="A161" s="181" t="s">
        <v>94</v>
      </c>
      <c r="B161" s="182">
        <v>1289</v>
      </c>
      <c r="C161" s="183">
        <v>1162</v>
      </c>
      <c r="D161" s="184">
        <v>174</v>
      </c>
      <c r="E161" s="184">
        <v>159</v>
      </c>
      <c r="F161" s="185">
        <v>2784</v>
      </c>
      <c r="G161" s="186">
        <v>11.9</v>
      </c>
      <c r="H161" s="187">
        <v>12.1</v>
      </c>
      <c r="I161" s="192">
        <v>0.21</v>
      </c>
      <c r="J161" s="193">
        <v>0.19</v>
      </c>
      <c r="K161" s="186">
        <v>0.04</v>
      </c>
      <c r="L161" s="187">
        <v>0.04</v>
      </c>
      <c r="M161" s="192">
        <v>70</v>
      </c>
      <c r="N161" s="193">
        <v>70</v>
      </c>
      <c r="O161" s="186">
        <v>75</v>
      </c>
      <c r="P161" s="187">
        <v>75</v>
      </c>
      <c r="Q161" s="194">
        <v>0.23</v>
      </c>
      <c r="R161" s="195">
        <v>0.23</v>
      </c>
    </row>
    <row r="162" spans="1:18" x14ac:dyDescent="0.25">
      <c r="A162" s="181" t="s">
        <v>95</v>
      </c>
      <c r="B162" s="182">
        <v>1092</v>
      </c>
      <c r="C162" s="183">
        <v>1052</v>
      </c>
      <c r="D162" s="184">
        <v>147</v>
      </c>
      <c r="E162" s="184">
        <v>144</v>
      </c>
      <c r="F162" s="185">
        <v>2436</v>
      </c>
      <c r="G162" s="186">
        <v>11.9</v>
      </c>
      <c r="H162" s="187">
        <v>12</v>
      </c>
      <c r="I162" s="192">
        <v>0.18</v>
      </c>
      <c r="J162" s="193">
        <v>0.17</v>
      </c>
      <c r="K162" s="186">
        <v>0.04</v>
      </c>
      <c r="L162" s="187">
        <v>0.03</v>
      </c>
      <c r="M162" s="192">
        <v>70</v>
      </c>
      <c r="N162" s="193">
        <v>70</v>
      </c>
      <c r="O162" s="186">
        <v>75</v>
      </c>
      <c r="P162" s="187">
        <v>75</v>
      </c>
      <c r="Q162" s="194">
        <v>0.23</v>
      </c>
      <c r="R162" s="195">
        <v>0.23</v>
      </c>
    </row>
    <row r="163" spans="1:18" x14ac:dyDescent="0.25">
      <c r="A163" s="181" t="s">
        <v>96</v>
      </c>
      <c r="B163" s="182">
        <v>930</v>
      </c>
      <c r="C163" s="183">
        <v>822</v>
      </c>
      <c r="D163" s="184">
        <v>125</v>
      </c>
      <c r="E163" s="184">
        <v>113</v>
      </c>
      <c r="F163" s="185">
        <v>1989</v>
      </c>
      <c r="G163" s="186">
        <v>11.9</v>
      </c>
      <c r="H163" s="187">
        <v>12</v>
      </c>
      <c r="I163" s="192">
        <v>0.15</v>
      </c>
      <c r="J163" s="193">
        <v>0.13</v>
      </c>
      <c r="K163" s="186">
        <v>0.03</v>
      </c>
      <c r="L163" s="187">
        <v>0.03</v>
      </c>
      <c r="M163" s="192">
        <v>70</v>
      </c>
      <c r="N163" s="193">
        <v>70</v>
      </c>
      <c r="O163" s="186">
        <v>75</v>
      </c>
      <c r="P163" s="187">
        <v>75</v>
      </c>
      <c r="Q163" s="194">
        <v>0.23</v>
      </c>
      <c r="R163" s="195">
        <v>0.23</v>
      </c>
    </row>
    <row r="164" spans="1:18" x14ac:dyDescent="0.25">
      <c r="A164" s="181" t="s">
        <v>97</v>
      </c>
      <c r="B164" s="207">
        <v>592</v>
      </c>
      <c r="C164" s="208">
        <v>532</v>
      </c>
      <c r="D164" s="209">
        <v>80</v>
      </c>
      <c r="E164" s="209">
        <v>73</v>
      </c>
      <c r="F164" s="210">
        <v>1276</v>
      </c>
      <c r="G164" s="211">
        <v>11.9</v>
      </c>
      <c r="H164" s="212">
        <v>12</v>
      </c>
      <c r="I164" s="213">
        <v>0.1</v>
      </c>
      <c r="J164" s="214">
        <v>0.09</v>
      </c>
      <c r="K164" s="211">
        <v>0.02</v>
      </c>
      <c r="L164" s="212">
        <v>0.02</v>
      </c>
      <c r="M164" s="213">
        <v>70</v>
      </c>
      <c r="N164" s="214">
        <v>70</v>
      </c>
      <c r="O164" s="211">
        <v>75</v>
      </c>
      <c r="P164" s="212">
        <v>75</v>
      </c>
      <c r="Q164" s="215">
        <v>0.23</v>
      </c>
      <c r="R164" s="216">
        <v>0.23</v>
      </c>
    </row>
    <row r="165" spans="1:18" x14ac:dyDescent="0.25">
      <c r="A165" s="181" t="s">
        <v>98</v>
      </c>
      <c r="B165" s="217">
        <v>41001</v>
      </c>
      <c r="C165" s="218">
        <v>41138</v>
      </c>
      <c r="D165" s="219">
        <v>11949</v>
      </c>
      <c r="E165" s="219">
        <v>11704</v>
      </c>
      <c r="F165" s="220">
        <v>105791</v>
      </c>
      <c r="G165" s="221">
        <v>22.6</v>
      </c>
      <c r="H165" s="222">
        <v>22.1</v>
      </c>
      <c r="I165" s="223"/>
      <c r="J165" s="223"/>
      <c r="K165" s="223"/>
      <c r="L165" s="223"/>
    </row>
    <row r="167" spans="1:18" x14ac:dyDescent="0.25">
      <c r="A167" s="64" t="s">
        <v>99</v>
      </c>
      <c r="B167" s="155">
        <v>82138</v>
      </c>
    </row>
    <row r="168" spans="1:18" x14ac:dyDescent="0.25">
      <c r="A168" s="64" t="s">
        <v>100</v>
      </c>
      <c r="B168" s="155">
        <v>23653</v>
      </c>
    </row>
    <row r="169" spans="1:18" x14ac:dyDescent="0.25">
      <c r="A169" s="64" t="s">
        <v>101</v>
      </c>
      <c r="B169" s="155">
        <v>105791</v>
      </c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241" t="s">
        <v>102</v>
      </c>
      <c r="B171" s="64"/>
      <c r="C171"/>
      <c r="D171"/>
      <c r="E171"/>
      <c r="F171"/>
      <c r="Q171"/>
      <c r="R171"/>
    </row>
    <row r="172" spans="1:18" x14ac:dyDescent="0.25">
      <c r="A172" s="64" t="s">
        <v>103</v>
      </c>
      <c r="B172" s="64">
        <v>1626</v>
      </c>
      <c r="C172"/>
      <c r="D172"/>
      <c r="E172"/>
      <c r="F172"/>
      <c r="Q172"/>
      <c r="R172"/>
    </row>
    <row r="173" spans="1:18" x14ac:dyDescent="0.25">
      <c r="A173" s="64" t="s">
        <v>104</v>
      </c>
      <c r="B173" s="64">
        <v>1624</v>
      </c>
      <c r="C173"/>
      <c r="D173"/>
      <c r="E173"/>
      <c r="F173"/>
      <c r="Q173"/>
      <c r="R173"/>
    </row>
    <row r="174" spans="1:18" x14ac:dyDescent="0.25">
      <c r="A174" s="64" t="s">
        <v>105</v>
      </c>
      <c r="B174" s="64">
        <v>1625</v>
      </c>
      <c r="C174"/>
      <c r="D174"/>
      <c r="E174"/>
      <c r="F174"/>
      <c r="Q174"/>
      <c r="R174"/>
    </row>
    <row r="175" spans="1:18" x14ac:dyDescent="0.25">
      <c r="A175" s="64" t="s">
        <v>106</v>
      </c>
      <c r="B175" s="64">
        <v>1627</v>
      </c>
      <c r="C175"/>
      <c r="D175"/>
      <c r="E175"/>
      <c r="F175"/>
      <c r="Q175"/>
      <c r="R175"/>
    </row>
    <row r="176" spans="1:18" x14ac:dyDescent="0.25">
      <c r="A176" s="64" t="s">
        <v>107</v>
      </c>
      <c r="B176" s="64">
        <v>1138</v>
      </c>
      <c r="C176"/>
      <c r="D176"/>
      <c r="E176"/>
      <c r="F176"/>
      <c r="Q176"/>
      <c r="R176"/>
    </row>
    <row r="177" spans="1:18" x14ac:dyDescent="0.25">
      <c r="A177" s="64" t="s">
        <v>108</v>
      </c>
      <c r="B177" s="64">
        <v>1136</v>
      </c>
      <c r="C177"/>
      <c r="D177"/>
      <c r="E177"/>
      <c r="F177"/>
      <c r="Q177"/>
      <c r="R177"/>
    </row>
    <row r="178" spans="1:18" x14ac:dyDescent="0.25">
      <c r="A178" s="64" t="s">
        <v>109</v>
      </c>
      <c r="B178" s="64">
        <v>1137</v>
      </c>
      <c r="C178"/>
      <c r="D178"/>
      <c r="E178"/>
      <c r="F178"/>
      <c r="Q178"/>
      <c r="R178"/>
    </row>
    <row r="179" spans="1:18" x14ac:dyDescent="0.25">
      <c r="A179" s="64" t="s">
        <v>110</v>
      </c>
      <c r="B179" s="64">
        <v>1139</v>
      </c>
      <c r="C179"/>
      <c r="D179"/>
      <c r="E179"/>
      <c r="F179"/>
      <c r="Q179"/>
      <c r="R179"/>
    </row>
    <row r="181" spans="1:18" x14ac:dyDescent="0.25">
      <c r="A181" s="156" t="s">
        <v>114</v>
      </c>
      <c r="B181" s="157" t="s">
        <v>61</v>
      </c>
      <c r="C181" s="157"/>
    </row>
    <row r="183" spans="1:18" ht="15.75" thickBot="1" x14ac:dyDescent="0.3">
      <c r="A183" s="241" t="s">
        <v>62</v>
      </c>
      <c r="B183" s="388" t="s">
        <v>63</v>
      </c>
      <c r="C183" s="389" t="s">
        <v>63</v>
      </c>
      <c r="D183" s="389" t="s">
        <v>63</v>
      </c>
      <c r="E183" s="389" t="s">
        <v>63</v>
      </c>
      <c r="F183" s="390" t="s">
        <v>64</v>
      </c>
      <c r="G183" s="391" t="s">
        <v>64</v>
      </c>
      <c r="H183" s="392" t="s">
        <v>65</v>
      </c>
      <c r="I183" s="393" t="s">
        <v>65</v>
      </c>
      <c r="J183" s="391" t="s">
        <v>65</v>
      </c>
      <c r="K183" s="391" t="s">
        <v>65</v>
      </c>
      <c r="L183" s="392" t="s">
        <v>66</v>
      </c>
      <c r="M183" s="393" t="s">
        <v>66</v>
      </c>
      <c r="N183" s="391" t="s">
        <v>66</v>
      </c>
      <c r="O183" s="391" t="s">
        <v>66</v>
      </c>
      <c r="P183" s="392" t="s">
        <v>67</v>
      </c>
      <c r="Q183" s="394" t="s">
        <v>67</v>
      </c>
      <c r="R183" s="395"/>
    </row>
    <row r="184" spans="1:18" x14ac:dyDescent="0.25">
      <c r="A184" s="3" t="s">
        <v>68</v>
      </c>
      <c r="B184" s="160" t="s">
        <v>69</v>
      </c>
      <c r="C184" s="161" t="s">
        <v>69</v>
      </c>
      <c r="D184" s="162" t="s">
        <v>70</v>
      </c>
      <c r="E184" s="162" t="s">
        <v>70</v>
      </c>
      <c r="F184" s="163" t="s">
        <v>71</v>
      </c>
      <c r="G184" s="164" t="s">
        <v>70</v>
      </c>
      <c r="H184" s="165" t="s">
        <v>70</v>
      </c>
      <c r="I184" s="166" t="s">
        <v>69</v>
      </c>
      <c r="J184" s="167" t="s">
        <v>69</v>
      </c>
      <c r="K184" s="164" t="s">
        <v>70</v>
      </c>
      <c r="L184" s="165" t="s">
        <v>70</v>
      </c>
      <c r="M184" s="166" t="s">
        <v>69</v>
      </c>
      <c r="N184" s="167" t="s">
        <v>69</v>
      </c>
      <c r="O184" s="164" t="s">
        <v>70</v>
      </c>
      <c r="P184" s="165" t="s">
        <v>70</v>
      </c>
      <c r="Q184" s="168" t="s">
        <v>70</v>
      </c>
      <c r="R184" s="169" t="s">
        <v>70</v>
      </c>
    </row>
    <row r="185" spans="1:18" x14ac:dyDescent="0.25">
      <c r="A185" s="3" t="s">
        <v>72</v>
      </c>
      <c r="B185" s="171" t="s">
        <v>4</v>
      </c>
      <c r="C185" s="172" t="s">
        <v>5</v>
      </c>
      <c r="D185" s="173" t="s">
        <v>4</v>
      </c>
      <c r="E185" s="173" t="s">
        <v>5</v>
      </c>
      <c r="F185" s="174" t="s">
        <v>73</v>
      </c>
      <c r="G185" s="175" t="s">
        <v>4</v>
      </c>
      <c r="H185" s="176" t="s">
        <v>5</v>
      </c>
      <c r="I185" s="177" t="s">
        <v>4</v>
      </c>
      <c r="J185" s="178" t="s">
        <v>5</v>
      </c>
      <c r="K185" s="175" t="s">
        <v>4</v>
      </c>
      <c r="L185" s="176" t="s">
        <v>5</v>
      </c>
      <c r="M185" s="177" t="s">
        <v>4</v>
      </c>
      <c r="N185" s="178" t="s">
        <v>5</v>
      </c>
      <c r="O185" s="175" t="s">
        <v>4</v>
      </c>
      <c r="P185" s="176" t="s">
        <v>5</v>
      </c>
      <c r="Q185" s="179" t="s">
        <v>4</v>
      </c>
      <c r="R185" s="180" t="s">
        <v>5</v>
      </c>
    </row>
    <row r="186" spans="1:18" x14ac:dyDescent="0.25">
      <c r="A186" s="181" t="s">
        <v>74</v>
      </c>
      <c r="B186" s="182">
        <v>266</v>
      </c>
      <c r="C186" s="183">
        <v>318</v>
      </c>
      <c r="D186" s="184">
        <v>38</v>
      </c>
      <c r="E186" s="184">
        <v>47</v>
      </c>
      <c r="F186" s="185">
        <v>669</v>
      </c>
      <c r="G186" s="186">
        <v>12.6</v>
      </c>
      <c r="H186" s="187">
        <v>12.8</v>
      </c>
      <c r="I186" s="188">
        <v>0.04</v>
      </c>
      <c r="J186" s="189">
        <v>0.05</v>
      </c>
      <c r="K186" s="190">
        <v>0.01</v>
      </c>
      <c r="L186" s="191">
        <v>0.01</v>
      </c>
      <c r="M186" s="192">
        <v>70</v>
      </c>
      <c r="N186" s="193">
        <v>70</v>
      </c>
      <c r="O186" s="186">
        <v>75</v>
      </c>
      <c r="P186" s="187">
        <v>75</v>
      </c>
      <c r="Q186" s="194">
        <v>0.23</v>
      </c>
      <c r="R186" s="195">
        <v>0.23</v>
      </c>
    </row>
    <row r="187" spans="1:18" x14ac:dyDescent="0.25">
      <c r="A187" s="181" t="s">
        <v>75</v>
      </c>
      <c r="B187" s="182">
        <v>158</v>
      </c>
      <c r="C187" s="183">
        <v>194</v>
      </c>
      <c r="D187" s="184">
        <v>23</v>
      </c>
      <c r="E187" s="184">
        <v>28</v>
      </c>
      <c r="F187" s="185">
        <v>403</v>
      </c>
      <c r="G187" s="186">
        <v>12.6</v>
      </c>
      <c r="H187" s="187">
        <v>12.8</v>
      </c>
      <c r="I187" s="192">
        <v>0.03</v>
      </c>
      <c r="J187" s="193">
        <v>0.03</v>
      </c>
      <c r="K187" s="186">
        <v>0.01</v>
      </c>
      <c r="L187" s="187">
        <v>0.01</v>
      </c>
      <c r="M187" s="192">
        <v>70</v>
      </c>
      <c r="N187" s="193">
        <v>70</v>
      </c>
      <c r="O187" s="186">
        <v>75</v>
      </c>
      <c r="P187" s="187">
        <v>75</v>
      </c>
      <c r="Q187" s="194">
        <v>0.23</v>
      </c>
      <c r="R187" s="195">
        <v>0.23</v>
      </c>
    </row>
    <row r="188" spans="1:18" x14ac:dyDescent="0.25">
      <c r="A188" s="181" t="s">
        <v>76</v>
      </c>
      <c r="B188" s="182">
        <v>120</v>
      </c>
      <c r="C188" s="183">
        <v>159</v>
      </c>
      <c r="D188" s="184">
        <v>17</v>
      </c>
      <c r="E188" s="184">
        <v>23</v>
      </c>
      <c r="F188" s="185">
        <v>319</v>
      </c>
      <c r="G188" s="186">
        <v>12.6</v>
      </c>
      <c r="H188" s="187">
        <v>12.8</v>
      </c>
      <c r="I188" s="192">
        <v>0.02</v>
      </c>
      <c r="J188" s="193">
        <v>0.03</v>
      </c>
      <c r="K188" s="186">
        <v>0</v>
      </c>
      <c r="L188" s="187">
        <v>0.01</v>
      </c>
      <c r="M188" s="192">
        <v>70</v>
      </c>
      <c r="N188" s="193">
        <v>70</v>
      </c>
      <c r="O188" s="186">
        <v>75</v>
      </c>
      <c r="P188" s="187">
        <v>75</v>
      </c>
      <c r="Q188" s="194">
        <v>0.23</v>
      </c>
      <c r="R188" s="195">
        <v>0.23</v>
      </c>
    </row>
    <row r="189" spans="1:18" x14ac:dyDescent="0.25">
      <c r="A189" s="181" t="s">
        <v>77</v>
      </c>
      <c r="B189" s="182">
        <v>129</v>
      </c>
      <c r="C189" s="183">
        <v>166</v>
      </c>
      <c r="D189" s="184">
        <v>19</v>
      </c>
      <c r="E189" s="184">
        <v>24</v>
      </c>
      <c r="F189" s="185">
        <v>338</v>
      </c>
      <c r="G189" s="186">
        <v>12.6</v>
      </c>
      <c r="H189" s="187">
        <v>12.8</v>
      </c>
      <c r="I189" s="192">
        <v>0.02</v>
      </c>
      <c r="J189" s="193">
        <v>0.03</v>
      </c>
      <c r="K189" s="186">
        <v>0</v>
      </c>
      <c r="L189" s="187">
        <v>0.01</v>
      </c>
      <c r="M189" s="192">
        <v>70</v>
      </c>
      <c r="N189" s="193">
        <v>70</v>
      </c>
      <c r="O189" s="186">
        <v>75</v>
      </c>
      <c r="P189" s="187">
        <v>75</v>
      </c>
      <c r="Q189" s="194">
        <v>0.23</v>
      </c>
      <c r="R189" s="195">
        <v>0.23</v>
      </c>
    </row>
    <row r="190" spans="1:18" x14ac:dyDescent="0.25">
      <c r="A190" s="181" t="s">
        <v>78</v>
      </c>
      <c r="B190" s="182">
        <v>223</v>
      </c>
      <c r="C190" s="183">
        <v>245</v>
      </c>
      <c r="D190" s="184">
        <v>32</v>
      </c>
      <c r="E190" s="184">
        <v>36</v>
      </c>
      <c r="F190" s="185">
        <v>536</v>
      </c>
      <c r="G190" s="186">
        <v>12.6</v>
      </c>
      <c r="H190" s="187">
        <v>12.8</v>
      </c>
      <c r="I190" s="192">
        <v>0.04</v>
      </c>
      <c r="J190" s="193">
        <v>0.04</v>
      </c>
      <c r="K190" s="186">
        <v>0.01</v>
      </c>
      <c r="L190" s="187">
        <v>0.01</v>
      </c>
      <c r="M190" s="192">
        <v>70</v>
      </c>
      <c r="N190" s="193">
        <v>70</v>
      </c>
      <c r="O190" s="186">
        <v>75</v>
      </c>
      <c r="P190" s="187">
        <v>75</v>
      </c>
      <c r="Q190" s="194">
        <v>0.23</v>
      </c>
      <c r="R190" s="195">
        <v>0.23</v>
      </c>
    </row>
    <row r="191" spans="1:18" x14ac:dyDescent="0.25">
      <c r="A191" s="181" t="s">
        <v>79</v>
      </c>
      <c r="B191" s="182">
        <v>516</v>
      </c>
      <c r="C191" s="183">
        <v>557</v>
      </c>
      <c r="D191" s="184">
        <v>74</v>
      </c>
      <c r="E191" s="184">
        <v>81</v>
      </c>
      <c r="F191" s="185">
        <v>1228</v>
      </c>
      <c r="G191" s="186">
        <v>12.6</v>
      </c>
      <c r="H191" s="187">
        <v>12.8</v>
      </c>
      <c r="I191" s="192">
        <v>0.08</v>
      </c>
      <c r="J191" s="193">
        <v>0.09</v>
      </c>
      <c r="K191" s="186">
        <v>0.02</v>
      </c>
      <c r="L191" s="187">
        <v>0.02</v>
      </c>
      <c r="M191" s="192">
        <v>70</v>
      </c>
      <c r="N191" s="193">
        <v>70</v>
      </c>
      <c r="O191" s="186">
        <v>75</v>
      </c>
      <c r="P191" s="187">
        <v>75</v>
      </c>
      <c r="Q191" s="194">
        <v>0.23</v>
      </c>
      <c r="R191" s="195">
        <v>0.23</v>
      </c>
    </row>
    <row r="192" spans="1:18" x14ac:dyDescent="0.25">
      <c r="A192" s="181" t="s">
        <v>80</v>
      </c>
      <c r="B192" s="182">
        <v>1304</v>
      </c>
      <c r="C192" s="183">
        <v>1333</v>
      </c>
      <c r="D192" s="184">
        <v>435</v>
      </c>
      <c r="E192" s="184">
        <v>451</v>
      </c>
      <c r="F192" s="185">
        <v>3523</v>
      </c>
      <c r="G192" s="186">
        <v>25</v>
      </c>
      <c r="H192" s="187">
        <v>25.3</v>
      </c>
      <c r="I192" s="192">
        <v>0.21</v>
      </c>
      <c r="J192" s="193">
        <v>0.22</v>
      </c>
      <c r="K192" s="186">
        <v>0.1</v>
      </c>
      <c r="L192" s="187">
        <v>0.11</v>
      </c>
      <c r="M192" s="192">
        <v>70</v>
      </c>
      <c r="N192" s="193">
        <v>70</v>
      </c>
      <c r="O192" s="186">
        <v>75</v>
      </c>
      <c r="P192" s="187">
        <v>75</v>
      </c>
      <c r="Q192" s="194">
        <v>0.23</v>
      </c>
      <c r="R192" s="195">
        <v>0.23</v>
      </c>
    </row>
    <row r="193" spans="1:18" x14ac:dyDescent="0.25">
      <c r="A193" s="196" t="s">
        <v>81</v>
      </c>
      <c r="B193" s="197">
        <v>2822</v>
      </c>
      <c r="C193" s="198">
        <v>4215</v>
      </c>
      <c r="D193" s="199">
        <v>1014</v>
      </c>
      <c r="E193" s="199">
        <v>1608</v>
      </c>
      <c r="F193" s="200">
        <v>9659</v>
      </c>
      <c r="G193" s="201">
        <v>26.4</v>
      </c>
      <c r="H193" s="202">
        <v>27.6</v>
      </c>
      <c r="I193" s="203">
        <v>0.46</v>
      </c>
      <c r="J193" s="204">
        <v>0.69</v>
      </c>
      <c r="K193" s="201">
        <v>0.24</v>
      </c>
      <c r="L193" s="202">
        <v>0.38</v>
      </c>
      <c r="M193" s="203">
        <v>70</v>
      </c>
      <c r="N193" s="204">
        <v>69.900000000000006</v>
      </c>
      <c r="O193" s="201">
        <v>75</v>
      </c>
      <c r="P193" s="202">
        <v>75</v>
      </c>
      <c r="Q193" s="205">
        <v>0.23</v>
      </c>
      <c r="R193" s="206">
        <v>0.24</v>
      </c>
    </row>
    <row r="194" spans="1:18" x14ac:dyDescent="0.25">
      <c r="A194" s="196" t="s">
        <v>82</v>
      </c>
      <c r="B194" s="197">
        <v>2930</v>
      </c>
      <c r="C194" s="198">
        <v>4424</v>
      </c>
      <c r="D194" s="199">
        <v>1068</v>
      </c>
      <c r="E194" s="199">
        <v>1726</v>
      </c>
      <c r="F194" s="200">
        <v>10147</v>
      </c>
      <c r="G194" s="201">
        <v>26.7</v>
      </c>
      <c r="H194" s="202">
        <v>28.1</v>
      </c>
      <c r="I194" s="203">
        <v>0.48</v>
      </c>
      <c r="J194" s="204">
        <v>0.73</v>
      </c>
      <c r="K194" s="201">
        <v>0.25</v>
      </c>
      <c r="L194" s="202">
        <v>0.41</v>
      </c>
      <c r="M194" s="203">
        <v>70</v>
      </c>
      <c r="N194" s="204">
        <v>69.8</v>
      </c>
      <c r="O194" s="201">
        <v>75</v>
      </c>
      <c r="P194" s="202">
        <v>74.900000000000006</v>
      </c>
      <c r="Q194" s="205">
        <v>0.23</v>
      </c>
      <c r="R194" s="206">
        <v>0.24</v>
      </c>
    </row>
    <row r="195" spans="1:18" x14ac:dyDescent="0.25">
      <c r="A195" s="196" t="s">
        <v>83</v>
      </c>
      <c r="B195" s="197">
        <v>2139</v>
      </c>
      <c r="C195" s="198">
        <v>3413</v>
      </c>
      <c r="D195" s="199">
        <v>723</v>
      </c>
      <c r="E195" s="199">
        <v>1223</v>
      </c>
      <c r="F195" s="200">
        <v>7498</v>
      </c>
      <c r="G195" s="201">
        <v>25.3</v>
      </c>
      <c r="H195" s="202">
        <v>26.4</v>
      </c>
      <c r="I195" s="203">
        <v>0.35</v>
      </c>
      <c r="J195" s="204">
        <v>0.56000000000000005</v>
      </c>
      <c r="K195" s="201">
        <v>0.17</v>
      </c>
      <c r="L195" s="202">
        <v>0.28999999999999998</v>
      </c>
      <c r="M195" s="203">
        <v>70</v>
      </c>
      <c r="N195" s="204">
        <v>69.900000000000006</v>
      </c>
      <c r="O195" s="201">
        <v>75</v>
      </c>
      <c r="P195" s="202">
        <v>75</v>
      </c>
      <c r="Q195" s="205">
        <v>0.23</v>
      </c>
      <c r="R195" s="206">
        <v>0.23</v>
      </c>
    </row>
    <row r="196" spans="1:18" x14ac:dyDescent="0.25">
      <c r="A196" s="181" t="s">
        <v>84</v>
      </c>
      <c r="B196" s="182">
        <v>1598</v>
      </c>
      <c r="C196" s="183">
        <v>1667</v>
      </c>
      <c r="D196" s="184">
        <v>534</v>
      </c>
      <c r="E196" s="184">
        <v>565</v>
      </c>
      <c r="F196" s="185">
        <v>4364</v>
      </c>
      <c r="G196" s="186">
        <v>25</v>
      </c>
      <c r="H196" s="187">
        <v>25.3</v>
      </c>
      <c r="I196" s="192">
        <v>0.26</v>
      </c>
      <c r="J196" s="193">
        <v>0.27</v>
      </c>
      <c r="K196" s="186">
        <v>0.13</v>
      </c>
      <c r="L196" s="187">
        <v>0.13</v>
      </c>
      <c r="M196" s="192">
        <v>70</v>
      </c>
      <c r="N196" s="193">
        <v>70</v>
      </c>
      <c r="O196" s="186">
        <v>75</v>
      </c>
      <c r="P196" s="187">
        <v>75</v>
      </c>
      <c r="Q196" s="194">
        <v>0.23</v>
      </c>
      <c r="R196" s="195">
        <v>0.23</v>
      </c>
    </row>
    <row r="197" spans="1:18" x14ac:dyDescent="0.25">
      <c r="A197" s="181" t="s">
        <v>85</v>
      </c>
      <c r="B197" s="182">
        <v>1686</v>
      </c>
      <c r="C197" s="183">
        <v>1795</v>
      </c>
      <c r="D197" s="184">
        <v>361</v>
      </c>
      <c r="E197" s="184">
        <v>390</v>
      </c>
      <c r="F197" s="185">
        <v>4231</v>
      </c>
      <c r="G197" s="186">
        <v>17.600000000000001</v>
      </c>
      <c r="H197" s="187">
        <v>17.8</v>
      </c>
      <c r="I197" s="192">
        <v>0.28000000000000003</v>
      </c>
      <c r="J197" s="193">
        <v>0.28999999999999998</v>
      </c>
      <c r="K197" s="186">
        <v>0.09</v>
      </c>
      <c r="L197" s="187">
        <v>0.09</v>
      </c>
      <c r="M197" s="192">
        <v>70</v>
      </c>
      <c r="N197" s="193">
        <v>70</v>
      </c>
      <c r="O197" s="186">
        <v>75</v>
      </c>
      <c r="P197" s="187">
        <v>75</v>
      </c>
      <c r="Q197" s="194">
        <v>0.23</v>
      </c>
      <c r="R197" s="195">
        <v>0.23</v>
      </c>
    </row>
    <row r="198" spans="1:18" x14ac:dyDescent="0.25">
      <c r="A198" s="181" t="s">
        <v>86</v>
      </c>
      <c r="B198" s="182">
        <v>1693</v>
      </c>
      <c r="C198" s="183">
        <v>1810</v>
      </c>
      <c r="D198" s="184">
        <v>362</v>
      </c>
      <c r="E198" s="184">
        <v>393</v>
      </c>
      <c r="F198" s="185">
        <v>4258</v>
      </c>
      <c r="G198" s="186">
        <v>17.600000000000001</v>
      </c>
      <c r="H198" s="187">
        <v>17.899999999999999</v>
      </c>
      <c r="I198" s="192">
        <v>0.28000000000000003</v>
      </c>
      <c r="J198" s="193">
        <v>0.3</v>
      </c>
      <c r="K198" s="186">
        <v>0.09</v>
      </c>
      <c r="L198" s="187">
        <v>0.09</v>
      </c>
      <c r="M198" s="192">
        <v>70</v>
      </c>
      <c r="N198" s="193">
        <v>70</v>
      </c>
      <c r="O198" s="186">
        <v>75</v>
      </c>
      <c r="P198" s="187">
        <v>75</v>
      </c>
      <c r="Q198" s="194">
        <v>0.23</v>
      </c>
      <c r="R198" s="195">
        <v>0.23</v>
      </c>
    </row>
    <row r="199" spans="1:18" x14ac:dyDescent="0.25">
      <c r="A199" s="181" t="s">
        <v>87</v>
      </c>
      <c r="B199" s="182">
        <v>1741</v>
      </c>
      <c r="C199" s="183">
        <v>1866</v>
      </c>
      <c r="D199" s="184">
        <v>373</v>
      </c>
      <c r="E199" s="184">
        <v>406</v>
      </c>
      <c r="F199" s="185">
        <v>4386</v>
      </c>
      <c r="G199" s="186">
        <v>17.600000000000001</v>
      </c>
      <c r="H199" s="187">
        <v>17.899999999999999</v>
      </c>
      <c r="I199" s="192">
        <v>0.28999999999999998</v>
      </c>
      <c r="J199" s="193">
        <v>0.31</v>
      </c>
      <c r="K199" s="186">
        <v>0.09</v>
      </c>
      <c r="L199" s="187">
        <v>0.1</v>
      </c>
      <c r="M199" s="192">
        <v>70</v>
      </c>
      <c r="N199" s="193">
        <v>70</v>
      </c>
      <c r="O199" s="186">
        <v>75</v>
      </c>
      <c r="P199" s="187">
        <v>75</v>
      </c>
      <c r="Q199" s="194">
        <v>0.23</v>
      </c>
      <c r="R199" s="195">
        <v>0.23</v>
      </c>
    </row>
    <row r="200" spans="1:18" x14ac:dyDescent="0.25">
      <c r="A200" s="181" t="s">
        <v>88</v>
      </c>
      <c r="B200" s="182">
        <v>1761</v>
      </c>
      <c r="C200" s="183">
        <v>1806</v>
      </c>
      <c r="D200" s="184">
        <v>589</v>
      </c>
      <c r="E200" s="184">
        <v>614</v>
      </c>
      <c r="F200" s="185">
        <v>4770</v>
      </c>
      <c r="G200" s="186">
        <v>25.1</v>
      </c>
      <c r="H200" s="187">
        <v>25.4</v>
      </c>
      <c r="I200" s="192">
        <v>0.28999999999999998</v>
      </c>
      <c r="J200" s="193">
        <v>0.3</v>
      </c>
      <c r="K200" s="186">
        <v>0.14000000000000001</v>
      </c>
      <c r="L200" s="187">
        <v>0.15</v>
      </c>
      <c r="M200" s="192">
        <v>70</v>
      </c>
      <c r="N200" s="193">
        <v>70</v>
      </c>
      <c r="O200" s="186">
        <v>75</v>
      </c>
      <c r="P200" s="187">
        <v>75</v>
      </c>
      <c r="Q200" s="194">
        <v>0.23</v>
      </c>
      <c r="R200" s="195">
        <v>0.23</v>
      </c>
    </row>
    <row r="201" spans="1:18" x14ac:dyDescent="0.25">
      <c r="A201" s="181" t="s">
        <v>89</v>
      </c>
      <c r="B201" s="182">
        <v>2118</v>
      </c>
      <c r="C201" s="183">
        <v>2139</v>
      </c>
      <c r="D201" s="184">
        <v>714</v>
      </c>
      <c r="E201" s="184">
        <v>729</v>
      </c>
      <c r="F201" s="185">
        <v>5701</v>
      </c>
      <c r="G201" s="186">
        <v>25.2</v>
      </c>
      <c r="H201" s="187">
        <v>25.4</v>
      </c>
      <c r="I201" s="192">
        <v>0.35</v>
      </c>
      <c r="J201" s="193">
        <v>0.35</v>
      </c>
      <c r="K201" s="186">
        <v>0.17</v>
      </c>
      <c r="L201" s="187">
        <v>0.17</v>
      </c>
      <c r="M201" s="192">
        <v>70</v>
      </c>
      <c r="N201" s="193">
        <v>70</v>
      </c>
      <c r="O201" s="186">
        <v>75</v>
      </c>
      <c r="P201" s="187">
        <v>75</v>
      </c>
      <c r="Q201" s="194">
        <v>0.23</v>
      </c>
      <c r="R201" s="195">
        <v>0.23</v>
      </c>
    </row>
    <row r="202" spans="1:18" x14ac:dyDescent="0.25">
      <c r="A202" s="196" t="s">
        <v>90</v>
      </c>
      <c r="B202" s="197">
        <v>3753</v>
      </c>
      <c r="C202" s="198">
        <v>2813</v>
      </c>
      <c r="D202" s="199">
        <v>1376</v>
      </c>
      <c r="E202" s="199">
        <v>988</v>
      </c>
      <c r="F202" s="200">
        <v>8930</v>
      </c>
      <c r="G202" s="201">
        <v>26.8</v>
      </c>
      <c r="H202" s="202">
        <v>26</v>
      </c>
      <c r="I202" s="203">
        <v>0.62</v>
      </c>
      <c r="J202" s="204">
        <v>0.46</v>
      </c>
      <c r="K202" s="201">
        <v>0.33</v>
      </c>
      <c r="L202" s="202">
        <v>0.24</v>
      </c>
      <c r="M202" s="203">
        <v>69.900000000000006</v>
      </c>
      <c r="N202" s="204">
        <v>70</v>
      </c>
      <c r="O202" s="201">
        <v>75</v>
      </c>
      <c r="P202" s="202">
        <v>75</v>
      </c>
      <c r="Q202" s="205">
        <v>0.23</v>
      </c>
      <c r="R202" s="206">
        <v>0.23</v>
      </c>
    </row>
    <row r="203" spans="1:18" x14ac:dyDescent="0.25">
      <c r="A203" s="196" t="s">
        <v>91</v>
      </c>
      <c r="B203" s="197">
        <v>4248</v>
      </c>
      <c r="C203" s="198">
        <v>3582</v>
      </c>
      <c r="D203" s="199">
        <v>1805</v>
      </c>
      <c r="E203" s="199">
        <v>1279</v>
      </c>
      <c r="F203" s="200">
        <v>10915</v>
      </c>
      <c r="G203" s="201">
        <v>29.8</v>
      </c>
      <c r="H203" s="202">
        <v>26.3</v>
      </c>
      <c r="I203" s="203">
        <v>0.7</v>
      </c>
      <c r="J203" s="204">
        <v>0.59</v>
      </c>
      <c r="K203" s="201">
        <v>0.43</v>
      </c>
      <c r="L203" s="202">
        <v>0.3</v>
      </c>
      <c r="M203" s="203">
        <v>69.900000000000006</v>
      </c>
      <c r="N203" s="204">
        <v>69.900000000000006</v>
      </c>
      <c r="O203" s="201">
        <v>74.900000000000006</v>
      </c>
      <c r="P203" s="202">
        <v>75</v>
      </c>
      <c r="Q203" s="205">
        <v>0.26</v>
      </c>
      <c r="R203" s="206">
        <v>0.23</v>
      </c>
    </row>
    <row r="204" spans="1:18" x14ac:dyDescent="0.25">
      <c r="A204" s="196" t="s">
        <v>92</v>
      </c>
      <c r="B204" s="197">
        <v>3480</v>
      </c>
      <c r="C204" s="198">
        <v>2743</v>
      </c>
      <c r="D204" s="199">
        <v>1250</v>
      </c>
      <c r="E204" s="199">
        <v>961</v>
      </c>
      <c r="F204" s="200">
        <v>8433</v>
      </c>
      <c r="G204" s="201">
        <v>26.4</v>
      </c>
      <c r="H204" s="202">
        <v>25.9</v>
      </c>
      <c r="I204" s="203">
        <v>0.56999999999999995</v>
      </c>
      <c r="J204" s="204">
        <v>0.45</v>
      </c>
      <c r="K204" s="201">
        <v>0.3</v>
      </c>
      <c r="L204" s="202">
        <v>0.23</v>
      </c>
      <c r="M204" s="203">
        <v>69.900000000000006</v>
      </c>
      <c r="N204" s="204">
        <v>70</v>
      </c>
      <c r="O204" s="201">
        <v>75</v>
      </c>
      <c r="P204" s="202">
        <v>75</v>
      </c>
      <c r="Q204" s="205">
        <v>0.23</v>
      </c>
      <c r="R204" s="206">
        <v>0.23</v>
      </c>
    </row>
    <row r="205" spans="1:18" x14ac:dyDescent="0.25">
      <c r="A205" s="181" t="s">
        <v>93</v>
      </c>
      <c r="B205" s="182">
        <v>1419</v>
      </c>
      <c r="C205" s="183">
        <v>1473</v>
      </c>
      <c r="D205" s="184">
        <v>473</v>
      </c>
      <c r="E205" s="184">
        <v>499</v>
      </c>
      <c r="F205" s="185">
        <v>3864</v>
      </c>
      <c r="G205" s="186">
        <v>25</v>
      </c>
      <c r="H205" s="187">
        <v>25.3</v>
      </c>
      <c r="I205" s="192">
        <v>0.23</v>
      </c>
      <c r="J205" s="193">
        <v>0.24</v>
      </c>
      <c r="K205" s="186">
        <v>0.11</v>
      </c>
      <c r="L205" s="187">
        <v>0.12</v>
      </c>
      <c r="M205" s="192">
        <v>70</v>
      </c>
      <c r="N205" s="193">
        <v>70</v>
      </c>
      <c r="O205" s="186">
        <v>75</v>
      </c>
      <c r="P205" s="187">
        <v>75</v>
      </c>
      <c r="Q205" s="194">
        <v>0.23</v>
      </c>
      <c r="R205" s="195">
        <v>0.23</v>
      </c>
    </row>
    <row r="206" spans="1:18" x14ac:dyDescent="0.25">
      <c r="A206" s="181" t="s">
        <v>94</v>
      </c>
      <c r="B206" s="182">
        <v>1187</v>
      </c>
      <c r="C206" s="183">
        <v>1119</v>
      </c>
      <c r="D206" s="184">
        <v>171</v>
      </c>
      <c r="E206" s="184">
        <v>164</v>
      </c>
      <c r="F206" s="185">
        <v>2641</v>
      </c>
      <c r="G206" s="186">
        <v>12.6</v>
      </c>
      <c r="H206" s="187">
        <v>12.8</v>
      </c>
      <c r="I206" s="192">
        <v>0.19</v>
      </c>
      <c r="J206" s="193">
        <v>0.18</v>
      </c>
      <c r="K206" s="186">
        <v>0.04</v>
      </c>
      <c r="L206" s="187">
        <v>0.04</v>
      </c>
      <c r="M206" s="192">
        <v>70</v>
      </c>
      <c r="N206" s="193">
        <v>70</v>
      </c>
      <c r="O206" s="186">
        <v>75</v>
      </c>
      <c r="P206" s="187">
        <v>75</v>
      </c>
      <c r="Q206" s="194">
        <v>0.23</v>
      </c>
      <c r="R206" s="195">
        <v>0.23</v>
      </c>
    </row>
    <row r="207" spans="1:18" x14ac:dyDescent="0.25">
      <c r="A207" s="181" t="s">
        <v>95</v>
      </c>
      <c r="B207" s="182">
        <v>1006</v>
      </c>
      <c r="C207" s="183">
        <v>1014</v>
      </c>
      <c r="D207" s="184">
        <v>145</v>
      </c>
      <c r="E207" s="184">
        <v>149</v>
      </c>
      <c r="F207" s="185">
        <v>2314</v>
      </c>
      <c r="G207" s="186">
        <v>12.6</v>
      </c>
      <c r="H207" s="187">
        <v>12.8</v>
      </c>
      <c r="I207" s="192">
        <v>0.17</v>
      </c>
      <c r="J207" s="193">
        <v>0.17</v>
      </c>
      <c r="K207" s="186">
        <v>0.03</v>
      </c>
      <c r="L207" s="187">
        <v>0.04</v>
      </c>
      <c r="M207" s="192">
        <v>70</v>
      </c>
      <c r="N207" s="193">
        <v>70</v>
      </c>
      <c r="O207" s="186">
        <v>75</v>
      </c>
      <c r="P207" s="187">
        <v>75</v>
      </c>
      <c r="Q207" s="194">
        <v>0.23</v>
      </c>
      <c r="R207" s="195">
        <v>0.23</v>
      </c>
    </row>
    <row r="208" spans="1:18" x14ac:dyDescent="0.25">
      <c r="A208" s="181" t="s">
        <v>96</v>
      </c>
      <c r="B208" s="182">
        <v>856</v>
      </c>
      <c r="C208" s="183">
        <v>791</v>
      </c>
      <c r="D208" s="184">
        <v>123</v>
      </c>
      <c r="E208" s="184">
        <v>116</v>
      </c>
      <c r="F208" s="185">
        <v>1887</v>
      </c>
      <c r="G208" s="186">
        <v>12.6</v>
      </c>
      <c r="H208" s="187">
        <v>12.8</v>
      </c>
      <c r="I208" s="192">
        <v>0.14000000000000001</v>
      </c>
      <c r="J208" s="193">
        <v>0.13</v>
      </c>
      <c r="K208" s="186">
        <v>0.03</v>
      </c>
      <c r="L208" s="187">
        <v>0.03</v>
      </c>
      <c r="M208" s="192">
        <v>70</v>
      </c>
      <c r="N208" s="193">
        <v>70</v>
      </c>
      <c r="O208" s="186">
        <v>75</v>
      </c>
      <c r="P208" s="187">
        <v>75</v>
      </c>
      <c r="Q208" s="194">
        <v>0.23</v>
      </c>
      <c r="R208" s="195">
        <v>0.23</v>
      </c>
    </row>
    <row r="209" spans="1:18" x14ac:dyDescent="0.25">
      <c r="A209" s="181" t="s">
        <v>97</v>
      </c>
      <c r="B209" s="207">
        <v>545</v>
      </c>
      <c r="C209" s="208">
        <v>512</v>
      </c>
      <c r="D209" s="209">
        <v>79</v>
      </c>
      <c r="E209" s="209">
        <v>75</v>
      </c>
      <c r="F209" s="210">
        <v>1210</v>
      </c>
      <c r="G209" s="211">
        <v>12.6</v>
      </c>
      <c r="H209" s="212">
        <v>12.8</v>
      </c>
      <c r="I209" s="213">
        <v>0.09</v>
      </c>
      <c r="J209" s="214">
        <v>0.08</v>
      </c>
      <c r="K209" s="211">
        <v>0.02</v>
      </c>
      <c r="L209" s="212">
        <v>0.02</v>
      </c>
      <c r="M209" s="213">
        <v>70</v>
      </c>
      <c r="N209" s="214">
        <v>70</v>
      </c>
      <c r="O209" s="211">
        <v>75</v>
      </c>
      <c r="P209" s="212">
        <v>75</v>
      </c>
      <c r="Q209" s="215">
        <v>0.23</v>
      </c>
      <c r="R209" s="216">
        <v>0.23</v>
      </c>
    </row>
    <row r="210" spans="1:18" x14ac:dyDescent="0.25">
      <c r="A210" s="181" t="s">
        <v>98</v>
      </c>
      <c r="B210" s="217">
        <v>37697</v>
      </c>
      <c r="C210" s="218">
        <v>40152</v>
      </c>
      <c r="D210" s="219">
        <v>11799</v>
      </c>
      <c r="E210" s="219">
        <v>12575</v>
      </c>
      <c r="F210" s="220">
        <v>102223</v>
      </c>
      <c r="G210" s="221">
        <v>23.8</v>
      </c>
      <c r="H210" s="222">
        <v>23.8</v>
      </c>
      <c r="I210" s="223"/>
      <c r="J210" s="223"/>
      <c r="K210" s="223"/>
      <c r="L210" s="223"/>
    </row>
    <row r="212" spans="1:18" x14ac:dyDescent="0.25">
      <c r="A212" s="64" t="s">
        <v>99</v>
      </c>
      <c r="B212" s="155">
        <v>77849</v>
      </c>
    </row>
    <row r="213" spans="1:18" x14ac:dyDescent="0.25">
      <c r="A213" s="64" t="s">
        <v>100</v>
      </c>
      <c r="B213" s="155">
        <v>24374</v>
      </c>
    </row>
    <row r="214" spans="1:18" x14ac:dyDescent="0.25">
      <c r="A214" s="64" t="s">
        <v>101</v>
      </c>
      <c r="B214" s="155">
        <v>102223</v>
      </c>
    </row>
    <row r="215" spans="1:18" x14ac:dyDescent="0.25"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</row>
    <row r="216" spans="1:18" x14ac:dyDescent="0.25">
      <c r="A216" s="241" t="s">
        <v>102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</row>
    <row r="217" spans="1:18" x14ac:dyDescent="0.25">
      <c r="A217" s="64" t="s">
        <v>103</v>
      </c>
      <c r="B217" s="64">
        <v>1604</v>
      </c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 spans="1:18" x14ac:dyDescent="0.25">
      <c r="A218" s="64" t="s">
        <v>104</v>
      </c>
      <c r="B218" s="64">
        <v>1602</v>
      </c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</row>
    <row r="219" spans="1:18" x14ac:dyDescent="0.25">
      <c r="A219" s="64" t="s">
        <v>105</v>
      </c>
      <c r="B219" s="64">
        <v>1601</v>
      </c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</row>
    <row r="220" spans="1:18" x14ac:dyDescent="0.25">
      <c r="A220" s="64" t="s">
        <v>106</v>
      </c>
      <c r="B220" s="64">
        <v>1603</v>
      </c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</row>
    <row r="221" spans="1:18" x14ac:dyDescent="0.25">
      <c r="A221" s="64" t="s">
        <v>107</v>
      </c>
      <c r="B221" s="64">
        <v>1154</v>
      </c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1:18" x14ac:dyDescent="0.25">
      <c r="A222" s="64" t="s">
        <v>108</v>
      </c>
      <c r="B222" s="64">
        <v>1124</v>
      </c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</row>
    <row r="223" spans="1:18" x14ac:dyDescent="0.25">
      <c r="A223" s="64" t="s">
        <v>109</v>
      </c>
      <c r="B223" s="64">
        <v>1125</v>
      </c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</row>
    <row r="224" spans="1:18" x14ac:dyDescent="0.25">
      <c r="A224" s="64" t="s">
        <v>110</v>
      </c>
      <c r="B224" s="64">
        <v>1153</v>
      </c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</row>
    <row r="226" spans="1:18" x14ac:dyDescent="0.25">
      <c r="A226" s="156" t="s">
        <v>115</v>
      </c>
      <c r="B226" s="157" t="s">
        <v>61</v>
      </c>
      <c r="C226" s="157"/>
    </row>
    <row r="228" spans="1:18" ht="15.75" thickBot="1" x14ac:dyDescent="0.3">
      <c r="A228" s="241" t="s">
        <v>62</v>
      </c>
      <c r="B228" s="238" t="s">
        <v>63</v>
      </c>
      <c r="C228" s="239" t="s">
        <v>63</v>
      </c>
      <c r="D228" s="239" t="s">
        <v>63</v>
      </c>
      <c r="E228" s="239" t="s">
        <v>63</v>
      </c>
      <c r="F228" s="240" t="s">
        <v>64</v>
      </c>
      <c r="G228" s="391" t="s">
        <v>64</v>
      </c>
      <c r="H228" s="392" t="s">
        <v>65</v>
      </c>
      <c r="I228" s="393" t="s">
        <v>65</v>
      </c>
      <c r="J228" s="391" t="s">
        <v>65</v>
      </c>
      <c r="K228" s="391" t="s">
        <v>65</v>
      </c>
      <c r="L228" s="392" t="s">
        <v>66</v>
      </c>
      <c r="M228" s="393" t="s">
        <v>66</v>
      </c>
      <c r="N228" s="391" t="s">
        <v>66</v>
      </c>
      <c r="O228" s="391" t="s">
        <v>66</v>
      </c>
      <c r="P228" s="392" t="s">
        <v>67</v>
      </c>
      <c r="Q228" s="394" t="s">
        <v>67</v>
      </c>
      <c r="R228" s="395"/>
    </row>
    <row r="229" spans="1:18" x14ac:dyDescent="0.25">
      <c r="A229" s="3" t="s">
        <v>68</v>
      </c>
      <c r="B229" s="160" t="s">
        <v>69</v>
      </c>
      <c r="C229" s="161" t="s">
        <v>69</v>
      </c>
      <c r="D229" s="162" t="s">
        <v>70</v>
      </c>
      <c r="E229" s="162" t="s">
        <v>70</v>
      </c>
      <c r="F229" s="163" t="s">
        <v>71</v>
      </c>
      <c r="G229" s="164" t="s">
        <v>70</v>
      </c>
      <c r="H229" s="165" t="s">
        <v>70</v>
      </c>
      <c r="I229" s="166" t="s">
        <v>69</v>
      </c>
      <c r="J229" s="167" t="s">
        <v>69</v>
      </c>
      <c r="K229" s="164" t="s">
        <v>70</v>
      </c>
      <c r="L229" s="165" t="s">
        <v>70</v>
      </c>
      <c r="M229" s="166" t="s">
        <v>69</v>
      </c>
      <c r="N229" s="167" t="s">
        <v>69</v>
      </c>
      <c r="O229" s="164" t="s">
        <v>70</v>
      </c>
      <c r="P229" s="165" t="s">
        <v>70</v>
      </c>
      <c r="Q229" s="168" t="s">
        <v>70</v>
      </c>
      <c r="R229" s="169" t="s">
        <v>70</v>
      </c>
    </row>
    <row r="230" spans="1:18" x14ac:dyDescent="0.25">
      <c r="A230" s="3" t="s">
        <v>72</v>
      </c>
      <c r="B230" s="171" t="s">
        <v>4</v>
      </c>
      <c r="C230" s="172" t="s">
        <v>5</v>
      </c>
      <c r="D230" s="173" t="s">
        <v>4</v>
      </c>
      <c r="E230" s="173" t="s">
        <v>5</v>
      </c>
      <c r="F230" s="174" t="s">
        <v>73</v>
      </c>
      <c r="G230" s="175" t="s">
        <v>4</v>
      </c>
      <c r="H230" s="176" t="s">
        <v>5</v>
      </c>
      <c r="I230" s="177" t="s">
        <v>4</v>
      </c>
      <c r="J230" s="178" t="s">
        <v>5</v>
      </c>
      <c r="K230" s="175" t="s">
        <v>4</v>
      </c>
      <c r="L230" s="176" t="s">
        <v>5</v>
      </c>
      <c r="M230" s="177" t="s">
        <v>4</v>
      </c>
      <c r="N230" s="178" t="s">
        <v>5</v>
      </c>
      <c r="O230" s="175" t="s">
        <v>4</v>
      </c>
      <c r="P230" s="176" t="s">
        <v>5</v>
      </c>
      <c r="Q230" s="179" t="s">
        <v>4</v>
      </c>
      <c r="R230" s="180" t="s">
        <v>5</v>
      </c>
    </row>
    <row r="231" spans="1:18" x14ac:dyDescent="0.25">
      <c r="A231" s="181" t="s">
        <v>74</v>
      </c>
      <c r="B231" s="182">
        <v>225</v>
      </c>
      <c r="C231" s="183">
        <v>276</v>
      </c>
      <c r="D231" s="184">
        <v>29</v>
      </c>
      <c r="E231" s="184">
        <v>37</v>
      </c>
      <c r="F231" s="185">
        <v>567</v>
      </c>
      <c r="G231" s="186">
        <v>11.6</v>
      </c>
      <c r="H231" s="187">
        <v>11.8</v>
      </c>
      <c r="I231" s="188">
        <v>0.04</v>
      </c>
      <c r="J231" s="189">
        <v>0.05</v>
      </c>
      <c r="K231" s="190">
        <v>0.02</v>
      </c>
      <c r="L231" s="191">
        <v>0.02</v>
      </c>
      <c r="M231" s="192">
        <v>70</v>
      </c>
      <c r="N231" s="193">
        <v>70</v>
      </c>
      <c r="O231" s="186">
        <v>75</v>
      </c>
      <c r="P231" s="187">
        <v>75</v>
      </c>
      <c r="Q231" s="194">
        <v>0.23</v>
      </c>
      <c r="R231" s="195">
        <v>0.23</v>
      </c>
    </row>
    <row r="232" spans="1:18" x14ac:dyDescent="0.25">
      <c r="A232" s="181" t="s">
        <v>75</v>
      </c>
      <c r="B232" s="182">
        <v>134</v>
      </c>
      <c r="C232" s="183">
        <v>168</v>
      </c>
      <c r="D232" s="184">
        <v>17</v>
      </c>
      <c r="E232" s="184">
        <v>22</v>
      </c>
      <c r="F232" s="185">
        <v>342</v>
      </c>
      <c r="G232" s="186">
        <v>11.6</v>
      </c>
      <c r="H232" s="187">
        <v>11.8</v>
      </c>
      <c r="I232" s="192">
        <v>0.02</v>
      </c>
      <c r="J232" s="193">
        <v>0.03</v>
      </c>
      <c r="K232" s="186">
        <v>0.01</v>
      </c>
      <c r="L232" s="187">
        <v>0.01</v>
      </c>
      <c r="M232" s="192">
        <v>70</v>
      </c>
      <c r="N232" s="193">
        <v>70</v>
      </c>
      <c r="O232" s="186">
        <v>75</v>
      </c>
      <c r="P232" s="187">
        <v>75</v>
      </c>
      <c r="Q232" s="194">
        <v>0.23</v>
      </c>
      <c r="R232" s="195">
        <v>0.23</v>
      </c>
    </row>
    <row r="233" spans="1:18" x14ac:dyDescent="0.25">
      <c r="A233" s="181" t="s">
        <v>76</v>
      </c>
      <c r="B233" s="182">
        <v>101</v>
      </c>
      <c r="C233" s="183">
        <v>138</v>
      </c>
      <c r="D233" s="184">
        <v>13</v>
      </c>
      <c r="E233" s="184">
        <v>18</v>
      </c>
      <c r="F233" s="185">
        <v>271</v>
      </c>
      <c r="G233" s="186">
        <v>11.6</v>
      </c>
      <c r="H233" s="187">
        <v>11.8</v>
      </c>
      <c r="I233" s="192">
        <v>0.02</v>
      </c>
      <c r="J233" s="193">
        <v>0.02</v>
      </c>
      <c r="K233" s="186">
        <v>0.01</v>
      </c>
      <c r="L233" s="187">
        <v>0.01</v>
      </c>
      <c r="M233" s="192">
        <v>70</v>
      </c>
      <c r="N233" s="193">
        <v>70</v>
      </c>
      <c r="O233" s="186">
        <v>75</v>
      </c>
      <c r="P233" s="187">
        <v>75</v>
      </c>
      <c r="Q233" s="194">
        <v>0.23</v>
      </c>
      <c r="R233" s="195">
        <v>0.23</v>
      </c>
    </row>
    <row r="234" spans="1:18" x14ac:dyDescent="0.25">
      <c r="A234" s="181" t="s">
        <v>77</v>
      </c>
      <c r="B234" s="182">
        <v>109</v>
      </c>
      <c r="C234" s="183">
        <v>144</v>
      </c>
      <c r="D234" s="184">
        <v>14</v>
      </c>
      <c r="E234" s="184">
        <v>19</v>
      </c>
      <c r="F234" s="185">
        <v>287</v>
      </c>
      <c r="G234" s="186">
        <v>11.6</v>
      </c>
      <c r="H234" s="187">
        <v>11.8</v>
      </c>
      <c r="I234" s="192">
        <v>0.02</v>
      </c>
      <c r="J234" s="193">
        <v>0.02</v>
      </c>
      <c r="K234" s="186">
        <v>0.01</v>
      </c>
      <c r="L234" s="187">
        <v>0.01</v>
      </c>
      <c r="M234" s="192">
        <v>70</v>
      </c>
      <c r="N234" s="193">
        <v>70</v>
      </c>
      <c r="O234" s="186">
        <v>75</v>
      </c>
      <c r="P234" s="187">
        <v>75</v>
      </c>
      <c r="Q234" s="194">
        <v>0.23</v>
      </c>
      <c r="R234" s="195">
        <v>0.23</v>
      </c>
    </row>
    <row r="235" spans="1:18" x14ac:dyDescent="0.25">
      <c r="A235" s="181" t="s">
        <v>78</v>
      </c>
      <c r="B235" s="182">
        <v>188</v>
      </c>
      <c r="C235" s="183">
        <v>212</v>
      </c>
      <c r="D235" s="184">
        <v>25</v>
      </c>
      <c r="E235" s="184">
        <v>28</v>
      </c>
      <c r="F235" s="185">
        <v>453</v>
      </c>
      <c r="G235" s="186">
        <v>11.6</v>
      </c>
      <c r="H235" s="187">
        <v>11.8</v>
      </c>
      <c r="I235" s="192">
        <v>0.03</v>
      </c>
      <c r="J235" s="193">
        <v>0.03</v>
      </c>
      <c r="K235" s="186">
        <v>0.01</v>
      </c>
      <c r="L235" s="187">
        <v>0.01</v>
      </c>
      <c r="M235" s="192">
        <v>70</v>
      </c>
      <c r="N235" s="193">
        <v>70</v>
      </c>
      <c r="O235" s="186">
        <v>75</v>
      </c>
      <c r="P235" s="187">
        <v>75</v>
      </c>
      <c r="Q235" s="194">
        <v>0.23</v>
      </c>
      <c r="R235" s="195">
        <v>0.23</v>
      </c>
    </row>
    <row r="236" spans="1:18" x14ac:dyDescent="0.25">
      <c r="A236" s="181" t="s">
        <v>79</v>
      </c>
      <c r="B236" s="182">
        <v>435</v>
      </c>
      <c r="C236" s="183">
        <v>482</v>
      </c>
      <c r="D236" s="184">
        <v>57</v>
      </c>
      <c r="E236" s="184">
        <v>64</v>
      </c>
      <c r="F236" s="185">
        <v>1038</v>
      </c>
      <c r="G236" s="186">
        <v>11.6</v>
      </c>
      <c r="H236" s="187">
        <v>11.8</v>
      </c>
      <c r="I236" s="192">
        <v>7.0000000000000007E-2</v>
      </c>
      <c r="J236" s="193">
        <v>0.08</v>
      </c>
      <c r="K236" s="186">
        <v>0.03</v>
      </c>
      <c r="L236" s="187">
        <v>0.03</v>
      </c>
      <c r="M236" s="192">
        <v>70</v>
      </c>
      <c r="N236" s="193">
        <v>70</v>
      </c>
      <c r="O236" s="186">
        <v>75</v>
      </c>
      <c r="P236" s="187">
        <v>75</v>
      </c>
      <c r="Q236" s="194">
        <v>0.23</v>
      </c>
      <c r="R236" s="195">
        <v>0.23</v>
      </c>
    </row>
    <row r="237" spans="1:18" x14ac:dyDescent="0.25">
      <c r="A237" s="181" t="s">
        <v>80</v>
      </c>
      <c r="B237" s="182">
        <v>1117</v>
      </c>
      <c r="C237" s="183">
        <v>1169</v>
      </c>
      <c r="D237" s="184">
        <v>334</v>
      </c>
      <c r="E237" s="184">
        <v>357</v>
      </c>
      <c r="F237" s="185">
        <v>2977</v>
      </c>
      <c r="G237" s="186">
        <v>23</v>
      </c>
      <c r="H237" s="187">
        <v>23.4</v>
      </c>
      <c r="I237" s="192">
        <v>0.18</v>
      </c>
      <c r="J237" s="193">
        <v>0.19</v>
      </c>
      <c r="K237" s="186">
        <v>0.18</v>
      </c>
      <c r="L237" s="187">
        <v>0.19</v>
      </c>
      <c r="M237" s="192">
        <v>70</v>
      </c>
      <c r="N237" s="193">
        <v>70</v>
      </c>
      <c r="O237" s="186">
        <v>75</v>
      </c>
      <c r="P237" s="187">
        <v>75</v>
      </c>
      <c r="Q237" s="194">
        <v>0.23</v>
      </c>
      <c r="R237" s="195">
        <v>0.23</v>
      </c>
    </row>
    <row r="238" spans="1:18" x14ac:dyDescent="0.25">
      <c r="A238" s="196" t="s">
        <v>81</v>
      </c>
      <c r="B238" s="197">
        <v>2727</v>
      </c>
      <c r="C238" s="198">
        <v>3335</v>
      </c>
      <c r="D238" s="199">
        <v>849</v>
      </c>
      <c r="E238" s="199">
        <v>1142</v>
      </c>
      <c r="F238" s="200">
        <v>8053</v>
      </c>
      <c r="G238" s="201">
        <v>23.8</v>
      </c>
      <c r="H238" s="202">
        <v>25.5</v>
      </c>
      <c r="I238" s="203">
        <v>0.45</v>
      </c>
      <c r="J238" s="204">
        <v>0.55000000000000004</v>
      </c>
      <c r="K238" s="201">
        <v>0.45</v>
      </c>
      <c r="L238" s="202">
        <v>0.6</v>
      </c>
      <c r="M238" s="203">
        <v>70</v>
      </c>
      <c r="N238" s="204">
        <v>69.900000000000006</v>
      </c>
      <c r="O238" s="201">
        <v>74.900000000000006</v>
      </c>
      <c r="P238" s="202">
        <v>74.7</v>
      </c>
      <c r="Q238" s="205">
        <v>0.25</v>
      </c>
      <c r="R238" s="206">
        <v>0.4</v>
      </c>
    </row>
    <row r="239" spans="1:18" x14ac:dyDescent="0.25">
      <c r="A239" s="196" t="s">
        <v>82</v>
      </c>
      <c r="B239" s="197">
        <v>2833</v>
      </c>
      <c r="C239" s="198">
        <v>3514</v>
      </c>
      <c r="D239" s="199">
        <v>895</v>
      </c>
      <c r="E239" s="199">
        <v>1215</v>
      </c>
      <c r="F239" s="200">
        <v>8457</v>
      </c>
      <c r="G239" s="201">
        <v>24</v>
      </c>
      <c r="H239" s="202">
        <v>25.7</v>
      </c>
      <c r="I239" s="203">
        <v>0.47</v>
      </c>
      <c r="J239" s="204">
        <v>0.57999999999999996</v>
      </c>
      <c r="K239" s="201">
        <v>0.47</v>
      </c>
      <c r="L239" s="202">
        <v>0.64</v>
      </c>
      <c r="M239" s="203">
        <v>70</v>
      </c>
      <c r="N239" s="204">
        <v>69.900000000000006</v>
      </c>
      <c r="O239" s="201">
        <v>74.8</v>
      </c>
      <c r="P239" s="202">
        <v>74.7</v>
      </c>
      <c r="Q239" s="205">
        <v>0.26</v>
      </c>
      <c r="R239" s="206">
        <v>0.48</v>
      </c>
    </row>
    <row r="240" spans="1:18" x14ac:dyDescent="0.25">
      <c r="A240" s="196" t="s">
        <v>83</v>
      </c>
      <c r="B240" s="197">
        <v>2063</v>
      </c>
      <c r="C240" s="198">
        <v>2685</v>
      </c>
      <c r="D240" s="199">
        <v>606</v>
      </c>
      <c r="E240" s="199">
        <v>885</v>
      </c>
      <c r="F240" s="200">
        <v>6238</v>
      </c>
      <c r="G240" s="201">
        <v>22.7</v>
      </c>
      <c r="H240" s="202">
        <v>24.8</v>
      </c>
      <c r="I240" s="203">
        <v>0.34</v>
      </c>
      <c r="J240" s="204">
        <v>0.44</v>
      </c>
      <c r="K240" s="201">
        <v>0.32</v>
      </c>
      <c r="L240" s="202">
        <v>0.47</v>
      </c>
      <c r="M240" s="203">
        <v>70</v>
      </c>
      <c r="N240" s="204">
        <v>70</v>
      </c>
      <c r="O240" s="201">
        <v>74.900000000000006</v>
      </c>
      <c r="P240" s="202">
        <v>74.8</v>
      </c>
      <c r="Q240" s="205">
        <v>0.23</v>
      </c>
      <c r="R240" s="206">
        <v>0.26</v>
      </c>
    </row>
    <row r="241" spans="1:18" x14ac:dyDescent="0.25">
      <c r="A241" s="181" t="s">
        <v>84</v>
      </c>
      <c r="B241" s="182">
        <v>1369</v>
      </c>
      <c r="C241" s="183">
        <v>1463</v>
      </c>
      <c r="D241" s="184">
        <v>409</v>
      </c>
      <c r="E241" s="184">
        <v>447</v>
      </c>
      <c r="F241" s="185">
        <v>3688</v>
      </c>
      <c r="G241" s="186">
        <v>23</v>
      </c>
      <c r="H241" s="187">
        <v>23.4</v>
      </c>
      <c r="I241" s="192">
        <v>0.22</v>
      </c>
      <c r="J241" s="193">
        <v>0.24</v>
      </c>
      <c r="K241" s="186">
        <v>0.22</v>
      </c>
      <c r="L241" s="187">
        <v>0.24</v>
      </c>
      <c r="M241" s="192">
        <v>70</v>
      </c>
      <c r="N241" s="193">
        <v>70</v>
      </c>
      <c r="O241" s="186">
        <v>74.900000000000006</v>
      </c>
      <c r="P241" s="187">
        <v>74.900000000000006</v>
      </c>
      <c r="Q241" s="194">
        <v>0.23</v>
      </c>
      <c r="R241" s="195">
        <v>0.23</v>
      </c>
    </row>
    <row r="242" spans="1:18" x14ac:dyDescent="0.25">
      <c r="A242" s="181" t="s">
        <v>85</v>
      </c>
      <c r="B242" s="182">
        <v>1431</v>
      </c>
      <c r="C242" s="183">
        <v>1562</v>
      </c>
      <c r="D242" s="184">
        <v>276</v>
      </c>
      <c r="E242" s="184">
        <v>308</v>
      </c>
      <c r="F242" s="185">
        <v>3577</v>
      </c>
      <c r="G242" s="186">
        <v>16.2</v>
      </c>
      <c r="H242" s="187">
        <v>16.5</v>
      </c>
      <c r="I242" s="192">
        <v>0.23</v>
      </c>
      <c r="J242" s="193">
        <v>0.26</v>
      </c>
      <c r="K242" s="186">
        <v>0.15</v>
      </c>
      <c r="L242" s="187">
        <v>0.16</v>
      </c>
      <c r="M242" s="192">
        <v>70</v>
      </c>
      <c r="N242" s="193">
        <v>70</v>
      </c>
      <c r="O242" s="186">
        <v>75</v>
      </c>
      <c r="P242" s="187">
        <v>75</v>
      </c>
      <c r="Q242" s="194">
        <v>0.23</v>
      </c>
      <c r="R242" s="195">
        <v>0.23</v>
      </c>
    </row>
    <row r="243" spans="1:18" x14ac:dyDescent="0.25">
      <c r="A243" s="181" t="s">
        <v>86</v>
      </c>
      <c r="B243" s="182">
        <v>1437</v>
      </c>
      <c r="C243" s="183">
        <v>1575</v>
      </c>
      <c r="D243" s="184">
        <v>277</v>
      </c>
      <c r="E243" s="184">
        <v>311</v>
      </c>
      <c r="F243" s="185">
        <v>3601</v>
      </c>
      <c r="G243" s="186">
        <v>16.2</v>
      </c>
      <c r="H243" s="187">
        <v>16.5</v>
      </c>
      <c r="I243" s="192">
        <v>0.24</v>
      </c>
      <c r="J243" s="193">
        <v>0.26</v>
      </c>
      <c r="K243" s="186">
        <v>0.15</v>
      </c>
      <c r="L243" s="187">
        <v>0.16</v>
      </c>
      <c r="M243" s="192">
        <v>70</v>
      </c>
      <c r="N243" s="193">
        <v>70</v>
      </c>
      <c r="O243" s="186">
        <v>75</v>
      </c>
      <c r="P243" s="187">
        <v>75</v>
      </c>
      <c r="Q243" s="194">
        <v>0.23</v>
      </c>
      <c r="R243" s="195">
        <v>0.23</v>
      </c>
    </row>
    <row r="244" spans="1:18" x14ac:dyDescent="0.25">
      <c r="A244" s="181" t="s">
        <v>87</v>
      </c>
      <c r="B244" s="182">
        <v>1478</v>
      </c>
      <c r="C244" s="183">
        <v>1625</v>
      </c>
      <c r="D244" s="184">
        <v>285</v>
      </c>
      <c r="E244" s="184">
        <v>321</v>
      </c>
      <c r="F244" s="185">
        <v>3709</v>
      </c>
      <c r="G244" s="186">
        <v>16.2</v>
      </c>
      <c r="H244" s="187">
        <v>16.5</v>
      </c>
      <c r="I244" s="192">
        <v>0.24</v>
      </c>
      <c r="J244" s="193">
        <v>0.27</v>
      </c>
      <c r="K244" s="186">
        <v>0.15</v>
      </c>
      <c r="L244" s="187">
        <v>0.17</v>
      </c>
      <c r="M244" s="192">
        <v>70</v>
      </c>
      <c r="N244" s="193">
        <v>70</v>
      </c>
      <c r="O244" s="186">
        <v>75</v>
      </c>
      <c r="P244" s="187">
        <v>75</v>
      </c>
      <c r="Q244" s="194">
        <v>0.23</v>
      </c>
      <c r="R244" s="195">
        <v>0.23</v>
      </c>
    </row>
    <row r="245" spans="1:18" x14ac:dyDescent="0.25">
      <c r="A245" s="181" t="s">
        <v>88</v>
      </c>
      <c r="B245" s="182">
        <v>1509</v>
      </c>
      <c r="C245" s="183">
        <v>1584</v>
      </c>
      <c r="D245" s="184">
        <v>452</v>
      </c>
      <c r="E245" s="184">
        <v>485</v>
      </c>
      <c r="F245" s="185">
        <v>4030</v>
      </c>
      <c r="G245" s="186">
        <v>23</v>
      </c>
      <c r="H245" s="187">
        <v>23.4</v>
      </c>
      <c r="I245" s="192">
        <v>0.25</v>
      </c>
      <c r="J245" s="193">
        <v>0.26</v>
      </c>
      <c r="K245" s="186">
        <v>0.24</v>
      </c>
      <c r="L245" s="187">
        <v>0.26</v>
      </c>
      <c r="M245" s="192">
        <v>70</v>
      </c>
      <c r="N245" s="193">
        <v>70</v>
      </c>
      <c r="O245" s="186">
        <v>74.900000000000006</v>
      </c>
      <c r="P245" s="187">
        <v>74.900000000000006</v>
      </c>
      <c r="Q245" s="194">
        <v>0.23</v>
      </c>
      <c r="R245" s="195">
        <v>0.23</v>
      </c>
    </row>
    <row r="246" spans="1:18" x14ac:dyDescent="0.25">
      <c r="A246" s="181" t="s">
        <v>89</v>
      </c>
      <c r="B246" s="182">
        <v>1815</v>
      </c>
      <c r="C246" s="183">
        <v>1876</v>
      </c>
      <c r="D246" s="184">
        <v>548</v>
      </c>
      <c r="E246" s="184">
        <v>576</v>
      </c>
      <c r="F246" s="185">
        <v>4814</v>
      </c>
      <c r="G246" s="186">
        <v>23.2</v>
      </c>
      <c r="H246" s="187">
        <v>23.5</v>
      </c>
      <c r="I246" s="192">
        <v>0.3</v>
      </c>
      <c r="J246" s="193">
        <v>0.31</v>
      </c>
      <c r="K246" s="186">
        <v>0.28999999999999998</v>
      </c>
      <c r="L246" s="187">
        <v>0.3</v>
      </c>
      <c r="M246" s="192">
        <v>70</v>
      </c>
      <c r="N246" s="193">
        <v>70</v>
      </c>
      <c r="O246" s="186">
        <v>74.900000000000006</v>
      </c>
      <c r="P246" s="187">
        <v>74.900000000000006</v>
      </c>
      <c r="Q246" s="194">
        <v>0.23</v>
      </c>
      <c r="R246" s="195">
        <v>0.23</v>
      </c>
    </row>
    <row r="247" spans="1:18" x14ac:dyDescent="0.25">
      <c r="A247" s="196" t="s">
        <v>90</v>
      </c>
      <c r="B247" s="197">
        <v>3159</v>
      </c>
      <c r="C247" s="198">
        <v>2675</v>
      </c>
      <c r="D247" s="199">
        <v>1038</v>
      </c>
      <c r="E247" s="199">
        <v>833</v>
      </c>
      <c r="F247" s="200">
        <v>7704</v>
      </c>
      <c r="G247" s="201">
        <v>24.7</v>
      </c>
      <c r="H247" s="202">
        <v>23.7</v>
      </c>
      <c r="I247" s="203">
        <v>0.52</v>
      </c>
      <c r="J247" s="204">
        <v>0.44</v>
      </c>
      <c r="K247" s="201">
        <v>0.55000000000000004</v>
      </c>
      <c r="L247" s="202">
        <v>0.44</v>
      </c>
      <c r="M247" s="203">
        <v>69.900000000000006</v>
      </c>
      <c r="N247" s="204">
        <v>70</v>
      </c>
      <c r="O247" s="201">
        <v>74.8</v>
      </c>
      <c r="P247" s="202">
        <v>74.900000000000006</v>
      </c>
      <c r="Q247" s="205">
        <v>0.32</v>
      </c>
      <c r="R247" s="206">
        <v>0.25</v>
      </c>
    </row>
    <row r="248" spans="1:18" x14ac:dyDescent="0.25">
      <c r="A248" s="196" t="s">
        <v>91</v>
      </c>
      <c r="B248" s="197">
        <v>3584</v>
      </c>
      <c r="C248" s="198">
        <v>3421</v>
      </c>
      <c r="D248" s="199">
        <v>1369</v>
      </c>
      <c r="E248" s="199">
        <v>1073</v>
      </c>
      <c r="F248" s="200">
        <v>9446</v>
      </c>
      <c r="G248" s="201">
        <v>27.6</v>
      </c>
      <c r="H248" s="202">
        <v>23.9</v>
      </c>
      <c r="I248" s="203">
        <v>0.59</v>
      </c>
      <c r="J248" s="204">
        <v>0.56000000000000005</v>
      </c>
      <c r="K248" s="201">
        <v>0.72</v>
      </c>
      <c r="L248" s="202">
        <v>0.56000000000000005</v>
      </c>
      <c r="M248" s="203">
        <v>69.8</v>
      </c>
      <c r="N248" s="204">
        <v>69.900000000000006</v>
      </c>
      <c r="O248" s="201">
        <v>73.8</v>
      </c>
      <c r="P248" s="202">
        <v>74.8</v>
      </c>
      <c r="Q248" s="205">
        <v>0.5</v>
      </c>
      <c r="R248" s="206">
        <v>0.34</v>
      </c>
    </row>
    <row r="249" spans="1:18" x14ac:dyDescent="0.25">
      <c r="A249" s="196" t="s">
        <v>92</v>
      </c>
      <c r="B249" s="197">
        <v>2922</v>
      </c>
      <c r="C249" s="198">
        <v>2611</v>
      </c>
      <c r="D249" s="199">
        <v>947</v>
      </c>
      <c r="E249" s="199">
        <v>811</v>
      </c>
      <c r="F249" s="200">
        <v>7291</v>
      </c>
      <c r="G249" s="201">
        <v>24.5</v>
      </c>
      <c r="H249" s="202">
        <v>23.7</v>
      </c>
      <c r="I249" s="203">
        <v>0.48</v>
      </c>
      <c r="J249" s="204">
        <v>0.43</v>
      </c>
      <c r="K249" s="201">
        <v>0.5</v>
      </c>
      <c r="L249" s="202">
        <v>0.43</v>
      </c>
      <c r="M249" s="203">
        <v>70</v>
      </c>
      <c r="N249" s="204">
        <v>70</v>
      </c>
      <c r="O249" s="201">
        <v>74.8</v>
      </c>
      <c r="P249" s="202">
        <v>74.900000000000006</v>
      </c>
      <c r="Q249" s="205">
        <v>0.28000000000000003</v>
      </c>
      <c r="R249" s="206">
        <v>0.25</v>
      </c>
    </row>
    <row r="250" spans="1:18" x14ac:dyDescent="0.25">
      <c r="A250" s="181" t="s">
        <v>93</v>
      </c>
      <c r="B250" s="182">
        <v>1215</v>
      </c>
      <c r="C250" s="183">
        <v>1292</v>
      </c>
      <c r="D250" s="184">
        <v>363</v>
      </c>
      <c r="E250" s="184">
        <v>395</v>
      </c>
      <c r="F250" s="185">
        <v>3265</v>
      </c>
      <c r="G250" s="186">
        <v>23</v>
      </c>
      <c r="H250" s="187">
        <v>23.4</v>
      </c>
      <c r="I250" s="192">
        <v>0.2</v>
      </c>
      <c r="J250" s="193">
        <v>0.21</v>
      </c>
      <c r="K250" s="186">
        <v>0.19</v>
      </c>
      <c r="L250" s="187">
        <v>0.21</v>
      </c>
      <c r="M250" s="192">
        <v>70</v>
      </c>
      <c r="N250" s="193">
        <v>70</v>
      </c>
      <c r="O250" s="186">
        <v>75</v>
      </c>
      <c r="P250" s="187">
        <v>74.900000000000006</v>
      </c>
      <c r="Q250" s="194">
        <v>0.23</v>
      </c>
      <c r="R250" s="195">
        <v>0.23</v>
      </c>
    </row>
    <row r="251" spans="1:18" x14ac:dyDescent="0.25">
      <c r="A251" s="181" t="s">
        <v>94</v>
      </c>
      <c r="B251" s="182">
        <v>1002</v>
      </c>
      <c r="C251" s="183">
        <v>965</v>
      </c>
      <c r="D251" s="184">
        <v>131</v>
      </c>
      <c r="E251" s="184">
        <v>129</v>
      </c>
      <c r="F251" s="185">
        <v>2227</v>
      </c>
      <c r="G251" s="186">
        <v>11.6</v>
      </c>
      <c r="H251" s="187">
        <v>11.8</v>
      </c>
      <c r="I251" s="192">
        <v>0.16</v>
      </c>
      <c r="J251" s="193">
        <v>0.16</v>
      </c>
      <c r="K251" s="186">
        <v>7.0000000000000007E-2</v>
      </c>
      <c r="L251" s="187">
        <v>7.0000000000000007E-2</v>
      </c>
      <c r="M251" s="192">
        <v>70</v>
      </c>
      <c r="N251" s="193">
        <v>70</v>
      </c>
      <c r="O251" s="186">
        <v>75</v>
      </c>
      <c r="P251" s="187">
        <v>75</v>
      </c>
      <c r="Q251" s="194">
        <v>0.23</v>
      </c>
      <c r="R251" s="195">
        <v>0.23</v>
      </c>
    </row>
    <row r="252" spans="1:18" x14ac:dyDescent="0.25">
      <c r="A252" s="181" t="s">
        <v>95</v>
      </c>
      <c r="B252" s="182">
        <v>849</v>
      </c>
      <c r="C252" s="183">
        <v>877</v>
      </c>
      <c r="D252" s="184">
        <v>111</v>
      </c>
      <c r="E252" s="184">
        <v>117</v>
      </c>
      <c r="F252" s="185">
        <v>1954</v>
      </c>
      <c r="G252" s="186">
        <v>11.6</v>
      </c>
      <c r="H252" s="187">
        <v>11.8</v>
      </c>
      <c r="I252" s="192">
        <v>0.14000000000000001</v>
      </c>
      <c r="J252" s="193">
        <v>0.14000000000000001</v>
      </c>
      <c r="K252" s="186">
        <v>0.06</v>
      </c>
      <c r="L252" s="187">
        <v>0.06</v>
      </c>
      <c r="M252" s="192">
        <v>70</v>
      </c>
      <c r="N252" s="193">
        <v>70</v>
      </c>
      <c r="O252" s="186">
        <v>75</v>
      </c>
      <c r="P252" s="187">
        <v>75</v>
      </c>
      <c r="Q252" s="194">
        <v>0.23</v>
      </c>
      <c r="R252" s="195">
        <v>0.23</v>
      </c>
    </row>
    <row r="253" spans="1:18" x14ac:dyDescent="0.25">
      <c r="A253" s="181" t="s">
        <v>96</v>
      </c>
      <c r="B253" s="182">
        <v>723</v>
      </c>
      <c r="C253" s="183">
        <v>682</v>
      </c>
      <c r="D253" s="184">
        <v>94</v>
      </c>
      <c r="E253" s="184">
        <v>91</v>
      </c>
      <c r="F253" s="185">
        <v>1590</v>
      </c>
      <c r="G253" s="186">
        <v>11.6</v>
      </c>
      <c r="H253" s="187">
        <v>11.8</v>
      </c>
      <c r="I253" s="192">
        <v>0.12</v>
      </c>
      <c r="J253" s="193">
        <v>0.11</v>
      </c>
      <c r="K253" s="186">
        <v>0.05</v>
      </c>
      <c r="L253" s="187">
        <v>0.05</v>
      </c>
      <c r="M253" s="192">
        <v>70</v>
      </c>
      <c r="N253" s="193">
        <v>70</v>
      </c>
      <c r="O253" s="186">
        <v>75</v>
      </c>
      <c r="P253" s="187">
        <v>75</v>
      </c>
      <c r="Q253" s="194">
        <v>0.23</v>
      </c>
      <c r="R253" s="195">
        <v>0.23</v>
      </c>
    </row>
    <row r="254" spans="1:18" x14ac:dyDescent="0.25">
      <c r="A254" s="181" t="s">
        <v>97</v>
      </c>
      <c r="B254" s="207">
        <v>460</v>
      </c>
      <c r="C254" s="208">
        <v>442</v>
      </c>
      <c r="D254" s="209">
        <v>60</v>
      </c>
      <c r="E254" s="209">
        <v>59</v>
      </c>
      <c r="F254" s="210">
        <v>1021</v>
      </c>
      <c r="G254" s="211">
        <v>11.6</v>
      </c>
      <c r="H254" s="212">
        <v>11.8</v>
      </c>
      <c r="I254" s="213">
        <v>0.08</v>
      </c>
      <c r="J254" s="214">
        <v>7.0000000000000007E-2</v>
      </c>
      <c r="K254" s="211">
        <v>0.03</v>
      </c>
      <c r="L254" s="212">
        <v>0.03</v>
      </c>
      <c r="M254" s="213">
        <v>70</v>
      </c>
      <c r="N254" s="214">
        <v>70</v>
      </c>
      <c r="O254" s="211">
        <v>75</v>
      </c>
      <c r="P254" s="212">
        <v>75</v>
      </c>
      <c r="Q254" s="215">
        <v>0.23</v>
      </c>
      <c r="R254" s="216">
        <v>0.23</v>
      </c>
    </row>
    <row r="255" spans="1:18" x14ac:dyDescent="0.25">
      <c r="A255" s="181" t="s">
        <v>98</v>
      </c>
      <c r="B255" s="217">
        <v>32886</v>
      </c>
      <c r="C255" s="218">
        <v>34772</v>
      </c>
      <c r="D255" s="219">
        <v>9200</v>
      </c>
      <c r="E255" s="219">
        <v>9744</v>
      </c>
      <c r="F255" s="220">
        <v>86601</v>
      </c>
      <c r="G255" s="221">
        <v>21.9</v>
      </c>
      <c r="H255" s="222">
        <v>21.9</v>
      </c>
      <c r="I255" s="223"/>
      <c r="J255" s="223"/>
      <c r="K255" s="223"/>
      <c r="L255" s="223"/>
    </row>
    <row r="257" spans="1:18" x14ac:dyDescent="0.25">
      <c r="A257" s="64" t="s">
        <v>99</v>
      </c>
      <c r="B257" s="155">
        <v>67657</v>
      </c>
    </row>
    <row r="258" spans="1:18" x14ac:dyDescent="0.25">
      <c r="A258" s="64" t="s">
        <v>100</v>
      </c>
      <c r="B258" s="155">
        <v>18944</v>
      </c>
    </row>
    <row r="259" spans="1:18" x14ac:dyDescent="0.25">
      <c r="A259" s="64" t="s">
        <v>101</v>
      </c>
      <c r="B259" s="155">
        <v>86601</v>
      </c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241" t="s">
        <v>102</v>
      </c>
      <c r="B261" s="64"/>
      <c r="C261"/>
      <c r="D261"/>
      <c r="E261"/>
      <c r="F261"/>
      <c r="Q261"/>
      <c r="R261"/>
    </row>
    <row r="262" spans="1:18" x14ac:dyDescent="0.25">
      <c r="A262" s="64" t="s">
        <v>103</v>
      </c>
      <c r="B262" s="64">
        <v>1574</v>
      </c>
      <c r="C262"/>
      <c r="D262"/>
      <c r="E262"/>
      <c r="F262"/>
      <c r="Q262"/>
      <c r="R262"/>
    </row>
    <row r="263" spans="1:18" x14ac:dyDescent="0.25">
      <c r="A263" s="64" t="s">
        <v>104</v>
      </c>
      <c r="B263" s="64">
        <v>1572</v>
      </c>
      <c r="C263"/>
      <c r="D263"/>
      <c r="E263"/>
      <c r="F263"/>
      <c r="Q263"/>
      <c r="R263"/>
    </row>
    <row r="264" spans="1:18" x14ac:dyDescent="0.25">
      <c r="A264" s="64" t="s">
        <v>105</v>
      </c>
      <c r="B264" s="64">
        <v>1571</v>
      </c>
      <c r="C264"/>
      <c r="D264"/>
      <c r="E264"/>
      <c r="F264"/>
      <c r="Q264"/>
      <c r="R264"/>
    </row>
    <row r="265" spans="1:18" x14ac:dyDescent="0.25">
      <c r="A265" s="64" t="s">
        <v>106</v>
      </c>
      <c r="B265" s="64">
        <v>1573</v>
      </c>
      <c r="C265"/>
      <c r="D265"/>
      <c r="E265"/>
      <c r="F265"/>
      <c r="Q265"/>
      <c r="R265"/>
    </row>
    <row r="266" spans="1:18" x14ac:dyDescent="0.25">
      <c r="A266" s="64" t="s">
        <v>107</v>
      </c>
      <c r="B266" s="64">
        <v>1148</v>
      </c>
      <c r="C266"/>
      <c r="D266"/>
      <c r="E266"/>
      <c r="F266"/>
      <c r="Q266"/>
      <c r="R266"/>
    </row>
    <row r="267" spans="1:18" x14ac:dyDescent="0.25">
      <c r="A267" s="64" t="s">
        <v>108</v>
      </c>
      <c r="B267" s="64">
        <v>1107</v>
      </c>
      <c r="C267"/>
      <c r="D267"/>
      <c r="E267"/>
      <c r="F267"/>
      <c r="Q267"/>
      <c r="R267"/>
    </row>
    <row r="268" spans="1:18" x14ac:dyDescent="0.25">
      <c r="A268" s="64" t="s">
        <v>109</v>
      </c>
      <c r="B268" s="64">
        <v>1108</v>
      </c>
      <c r="C268"/>
      <c r="D268"/>
      <c r="E268"/>
      <c r="F268"/>
      <c r="Q268"/>
      <c r="R268"/>
    </row>
    <row r="269" spans="1:18" x14ac:dyDescent="0.25">
      <c r="A269" s="64" t="s">
        <v>110</v>
      </c>
      <c r="B269" s="64">
        <v>1149</v>
      </c>
      <c r="C269"/>
      <c r="D269"/>
      <c r="E269"/>
      <c r="F269"/>
      <c r="Q269"/>
      <c r="R269"/>
    </row>
    <row r="271" spans="1:18" x14ac:dyDescent="0.25">
      <c r="A271" s="156" t="s">
        <v>116</v>
      </c>
      <c r="B271" s="157" t="s">
        <v>61</v>
      </c>
      <c r="C271" s="157"/>
    </row>
    <row r="273" spans="1:18" ht="15.75" thickBot="1" x14ac:dyDescent="0.3">
      <c r="A273" s="241" t="s">
        <v>62</v>
      </c>
      <c r="B273" s="388" t="s">
        <v>63</v>
      </c>
      <c r="C273" s="389" t="s">
        <v>63</v>
      </c>
      <c r="D273" s="389" t="s">
        <v>63</v>
      </c>
      <c r="E273" s="389" t="s">
        <v>63</v>
      </c>
      <c r="F273" s="390" t="s">
        <v>64</v>
      </c>
      <c r="G273" s="391" t="s">
        <v>64</v>
      </c>
      <c r="H273" s="392" t="s">
        <v>65</v>
      </c>
      <c r="I273" s="393" t="s">
        <v>65</v>
      </c>
      <c r="J273" s="391" t="s">
        <v>65</v>
      </c>
      <c r="K273" s="391" t="s">
        <v>65</v>
      </c>
      <c r="L273" s="392" t="s">
        <v>66</v>
      </c>
      <c r="M273" s="393" t="s">
        <v>66</v>
      </c>
      <c r="N273" s="391" t="s">
        <v>66</v>
      </c>
      <c r="O273" s="391" t="s">
        <v>66</v>
      </c>
      <c r="P273" s="392" t="s">
        <v>67</v>
      </c>
      <c r="Q273" s="394" t="s">
        <v>67</v>
      </c>
      <c r="R273" s="395"/>
    </row>
    <row r="274" spans="1:18" x14ac:dyDescent="0.25">
      <c r="A274" s="3" t="s">
        <v>68</v>
      </c>
      <c r="B274" s="160" t="s">
        <v>69</v>
      </c>
      <c r="C274" s="161" t="s">
        <v>69</v>
      </c>
      <c r="D274" s="162" t="s">
        <v>70</v>
      </c>
      <c r="E274" s="162" t="s">
        <v>70</v>
      </c>
      <c r="F274" s="163" t="s">
        <v>71</v>
      </c>
      <c r="G274" s="164" t="s">
        <v>70</v>
      </c>
      <c r="H274" s="165" t="s">
        <v>70</v>
      </c>
      <c r="I274" s="166" t="s">
        <v>69</v>
      </c>
      <c r="J274" s="167" t="s">
        <v>69</v>
      </c>
      <c r="K274" s="164" t="s">
        <v>70</v>
      </c>
      <c r="L274" s="165" t="s">
        <v>70</v>
      </c>
      <c r="M274" s="166" t="s">
        <v>69</v>
      </c>
      <c r="N274" s="167" t="s">
        <v>69</v>
      </c>
      <c r="O274" s="164" t="s">
        <v>70</v>
      </c>
      <c r="P274" s="165" t="s">
        <v>70</v>
      </c>
      <c r="Q274" s="168" t="s">
        <v>70</v>
      </c>
      <c r="R274" s="169" t="s">
        <v>70</v>
      </c>
    </row>
    <row r="275" spans="1:18" x14ac:dyDescent="0.25">
      <c r="A275" s="170" t="s">
        <v>72</v>
      </c>
      <c r="B275" s="171" t="s">
        <v>4</v>
      </c>
      <c r="C275" s="172" t="s">
        <v>5</v>
      </c>
      <c r="D275" s="173" t="s">
        <v>4</v>
      </c>
      <c r="E275" s="173" t="s">
        <v>5</v>
      </c>
      <c r="F275" s="174" t="s">
        <v>73</v>
      </c>
      <c r="G275" s="175" t="s">
        <v>4</v>
      </c>
      <c r="H275" s="176" t="s">
        <v>5</v>
      </c>
      <c r="I275" s="177" t="s">
        <v>4</v>
      </c>
      <c r="J275" s="178" t="s">
        <v>5</v>
      </c>
      <c r="K275" s="175" t="s">
        <v>4</v>
      </c>
      <c r="L275" s="176" t="s">
        <v>5</v>
      </c>
      <c r="M275" s="177" t="s">
        <v>4</v>
      </c>
      <c r="N275" s="178" t="s">
        <v>5</v>
      </c>
      <c r="O275" s="175" t="s">
        <v>4</v>
      </c>
      <c r="P275" s="176" t="s">
        <v>5</v>
      </c>
      <c r="Q275" s="179" t="s">
        <v>4</v>
      </c>
      <c r="R275" s="180" t="s">
        <v>5</v>
      </c>
    </row>
    <row r="276" spans="1:18" x14ac:dyDescent="0.25">
      <c r="A276" s="181" t="s">
        <v>74</v>
      </c>
      <c r="B276" s="182">
        <v>289</v>
      </c>
      <c r="C276" s="183">
        <v>364</v>
      </c>
      <c r="D276" s="184">
        <v>13</v>
      </c>
      <c r="E276" s="184">
        <v>19</v>
      </c>
      <c r="F276" s="185">
        <v>685</v>
      </c>
      <c r="G276" s="186">
        <v>4.4000000000000004</v>
      </c>
      <c r="H276" s="187">
        <v>5</v>
      </c>
      <c r="I276" s="188">
        <v>0.05</v>
      </c>
      <c r="J276" s="189">
        <v>0.06</v>
      </c>
      <c r="K276" s="190">
        <v>0</v>
      </c>
      <c r="L276" s="191">
        <v>0</v>
      </c>
      <c r="M276" s="192">
        <v>70</v>
      </c>
      <c r="N276" s="193">
        <v>70</v>
      </c>
      <c r="O276" s="186">
        <v>75</v>
      </c>
      <c r="P276" s="187">
        <v>75</v>
      </c>
      <c r="Q276" s="194">
        <v>0.23</v>
      </c>
      <c r="R276" s="195">
        <v>0</v>
      </c>
    </row>
    <row r="277" spans="1:18" x14ac:dyDescent="0.25">
      <c r="A277" s="181" t="s">
        <v>75</v>
      </c>
      <c r="B277" s="182">
        <v>172</v>
      </c>
      <c r="C277" s="183">
        <v>221</v>
      </c>
      <c r="D277" s="184">
        <v>8</v>
      </c>
      <c r="E277" s="184">
        <v>12</v>
      </c>
      <c r="F277" s="185">
        <v>413</v>
      </c>
      <c r="G277" s="186">
        <v>4.4000000000000004</v>
      </c>
      <c r="H277" s="187">
        <v>5</v>
      </c>
      <c r="I277" s="192">
        <v>0.03</v>
      </c>
      <c r="J277" s="193">
        <v>0.04</v>
      </c>
      <c r="K277" s="186">
        <v>0</v>
      </c>
      <c r="L277" s="187">
        <v>0</v>
      </c>
      <c r="M277" s="192">
        <v>70</v>
      </c>
      <c r="N277" s="193">
        <v>70</v>
      </c>
      <c r="O277" s="186">
        <v>75</v>
      </c>
      <c r="P277" s="187">
        <v>75</v>
      </c>
      <c r="Q277" s="194">
        <v>0.23</v>
      </c>
      <c r="R277" s="195">
        <v>0</v>
      </c>
    </row>
    <row r="278" spans="1:18" x14ac:dyDescent="0.25">
      <c r="A278" s="181" t="s">
        <v>76</v>
      </c>
      <c r="B278" s="182">
        <v>130</v>
      </c>
      <c r="C278" s="183">
        <v>182</v>
      </c>
      <c r="D278" s="184">
        <v>6</v>
      </c>
      <c r="E278" s="184">
        <v>10</v>
      </c>
      <c r="F278" s="185">
        <v>327</v>
      </c>
      <c r="G278" s="186">
        <v>4.4000000000000004</v>
      </c>
      <c r="H278" s="187">
        <v>5</v>
      </c>
      <c r="I278" s="192">
        <v>0.02</v>
      </c>
      <c r="J278" s="193">
        <v>0.03</v>
      </c>
      <c r="K278" s="186">
        <v>0</v>
      </c>
      <c r="L278" s="187">
        <v>0</v>
      </c>
      <c r="M278" s="192">
        <v>70</v>
      </c>
      <c r="N278" s="193">
        <v>70</v>
      </c>
      <c r="O278" s="186">
        <v>75</v>
      </c>
      <c r="P278" s="187">
        <v>75</v>
      </c>
      <c r="Q278" s="194">
        <v>0.23</v>
      </c>
      <c r="R278" s="195">
        <v>0</v>
      </c>
    </row>
    <row r="279" spans="1:18" x14ac:dyDescent="0.25">
      <c r="A279" s="181" t="s">
        <v>77</v>
      </c>
      <c r="B279" s="182">
        <v>140</v>
      </c>
      <c r="C279" s="183">
        <v>190</v>
      </c>
      <c r="D279" s="184">
        <v>6</v>
      </c>
      <c r="E279" s="184">
        <v>10</v>
      </c>
      <c r="F279" s="185">
        <v>346</v>
      </c>
      <c r="G279" s="186">
        <v>4.4000000000000004</v>
      </c>
      <c r="H279" s="187">
        <v>5</v>
      </c>
      <c r="I279" s="192">
        <v>0.02</v>
      </c>
      <c r="J279" s="193">
        <v>0.03</v>
      </c>
      <c r="K279" s="186">
        <v>0</v>
      </c>
      <c r="L279" s="187">
        <v>0</v>
      </c>
      <c r="M279" s="192">
        <v>70</v>
      </c>
      <c r="N279" s="193">
        <v>70</v>
      </c>
      <c r="O279" s="186">
        <v>75</v>
      </c>
      <c r="P279" s="187">
        <v>75</v>
      </c>
      <c r="Q279" s="194">
        <v>0.23</v>
      </c>
      <c r="R279" s="195">
        <v>0</v>
      </c>
    </row>
    <row r="280" spans="1:18" x14ac:dyDescent="0.25">
      <c r="A280" s="181" t="s">
        <v>78</v>
      </c>
      <c r="B280" s="182">
        <v>242</v>
      </c>
      <c r="C280" s="183">
        <v>280</v>
      </c>
      <c r="D280" s="184">
        <v>11</v>
      </c>
      <c r="E280" s="184">
        <v>15</v>
      </c>
      <c r="F280" s="185">
        <v>548</v>
      </c>
      <c r="G280" s="186">
        <v>4.4000000000000004</v>
      </c>
      <c r="H280" s="187">
        <v>5</v>
      </c>
      <c r="I280" s="192">
        <v>0.04</v>
      </c>
      <c r="J280" s="193">
        <v>0.05</v>
      </c>
      <c r="K280" s="186">
        <v>0</v>
      </c>
      <c r="L280" s="187">
        <v>0</v>
      </c>
      <c r="M280" s="192">
        <v>70</v>
      </c>
      <c r="N280" s="193">
        <v>70</v>
      </c>
      <c r="O280" s="186">
        <v>75</v>
      </c>
      <c r="P280" s="187">
        <v>75</v>
      </c>
      <c r="Q280" s="194">
        <v>0.23</v>
      </c>
      <c r="R280" s="195">
        <v>0</v>
      </c>
    </row>
    <row r="281" spans="1:18" x14ac:dyDescent="0.25">
      <c r="A281" s="181" t="s">
        <v>79</v>
      </c>
      <c r="B281" s="182">
        <v>560</v>
      </c>
      <c r="C281" s="183">
        <v>636</v>
      </c>
      <c r="D281" s="184">
        <v>26</v>
      </c>
      <c r="E281" s="184">
        <v>34</v>
      </c>
      <c r="F281" s="185">
        <v>1255</v>
      </c>
      <c r="G281" s="186">
        <v>4.4000000000000004</v>
      </c>
      <c r="H281" s="187">
        <v>5</v>
      </c>
      <c r="I281" s="192">
        <v>0.09</v>
      </c>
      <c r="J281" s="193">
        <v>0.1</v>
      </c>
      <c r="K281" s="186">
        <v>0.01</v>
      </c>
      <c r="L281" s="187">
        <v>0.01</v>
      </c>
      <c r="M281" s="192">
        <v>70</v>
      </c>
      <c r="N281" s="193">
        <v>70</v>
      </c>
      <c r="O281" s="186">
        <v>75</v>
      </c>
      <c r="P281" s="187">
        <v>75</v>
      </c>
      <c r="Q281" s="194">
        <v>0.23</v>
      </c>
      <c r="R281" s="195">
        <v>0</v>
      </c>
    </row>
    <row r="282" spans="1:18" x14ac:dyDescent="0.25">
      <c r="A282" s="181" t="s">
        <v>80</v>
      </c>
      <c r="B282" s="182">
        <v>1571</v>
      </c>
      <c r="C282" s="183">
        <v>1684</v>
      </c>
      <c r="D282" s="184">
        <v>155</v>
      </c>
      <c r="E282" s="184">
        <v>189</v>
      </c>
      <c r="F282" s="185">
        <v>3598</v>
      </c>
      <c r="G282" s="186">
        <v>9</v>
      </c>
      <c r="H282" s="187">
        <v>10.1</v>
      </c>
      <c r="I282" s="192">
        <v>0.26</v>
      </c>
      <c r="J282" s="193">
        <v>0.28000000000000003</v>
      </c>
      <c r="K282" s="186">
        <v>0.04</v>
      </c>
      <c r="L282" s="187">
        <v>0.04</v>
      </c>
      <c r="M282" s="192">
        <v>70</v>
      </c>
      <c r="N282" s="193">
        <v>70</v>
      </c>
      <c r="O282" s="186">
        <v>75</v>
      </c>
      <c r="P282" s="187">
        <v>75</v>
      </c>
      <c r="Q282" s="194">
        <v>0.23</v>
      </c>
      <c r="R282" s="195">
        <v>0</v>
      </c>
    </row>
    <row r="283" spans="1:18" x14ac:dyDescent="0.25">
      <c r="A283" s="196" t="s">
        <v>81</v>
      </c>
      <c r="B283" s="197">
        <v>4960</v>
      </c>
      <c r="C283" s="198">
        <v>3844</v>
      </c>
      <c r="D283" s="199">
        <v>825</v>
      </c>
      <c r="E283" s="199">
        <v>513</v>
      </c>
      <c r="F283" s="200">
        <v>10141</v>
      </c>
      <c r="G283" s="201">
        <v>14.3</v>
      </c>
      <c r="H283" s="202">
        <v>11.8</v>
      </c>
      <c r="I283" s="203">
        <v>0.81</v>
      </c>
      <c r="J283" s="204">
        <v>0.63</v>
      </c>
      <c r="K283" s="201">
        <v>0.2</v>
      </c>
      <c r="L283" s="202">
        <v>0.12</v>
      </c>
      <c r="M283" s="203">
        <v>69.7</v>
      </c>
      <c r="N283" s="204">
        <v>69.900000000000006</v>
      </c>
      <c r="O283" s="201">
        <v>75</v>
      </c>
      <c r="P283" s="202">
        <v>75</v>
      </c>
      <c r="Q283" s="205">
        <v>0.23</v>
      </c>
      <c r="R283" s="206">
        <v>0</v>
      </c>
    </row>
    <row r="284" spans="1:18" x14ac:dyDescent="0.25">
      <c r="A284" s="196" t="s">
        <v>82</v>
      </c>
      <c r="B284" s="197">
        <v>5132</v>
      </c>
      <c r="C284" s="198">
        <v>4041</v>
      </c>
      <c r="D284" s="199">
        <v>897</v>
      </c>
      <c r="E284" s="199">
        <v>560</v>
      </c>
      <c r="F284" s="200">
        <v>10629</v>
      </c>
      <c r="G284" s="201">
        <v>14.9</v>
      </c>
      <c r="H284" s="202">
        <v>12.2</v>
      </c>
      <c r="I284" s="203">
        <v>0.84</v>
      </c>
      <c r="J284" s="204">
        <v>0.66</v>
      </c>
      <c r="K284" s="201">
        <v>0.21</v>
      </c>
      <c r="L284" s="202">
        <v>0.13</v>
      </c>
      <c r="M284" s="203">
        <v>69.5</v>
      </c>
      <c r="N284" s="204">
        <v>69.900000000000006</v>
      </c>
      <c r="O284" s="201">
        <v>75</v>
      </c>
      <c r="P284" s="202">
        <v>75</v>
      </c>
      <c r="Q284" s="205">
        <v>0.23</v>
      </c>
      <c r="R284" s="206">
        <v>0</v>
      </c>
    </row>
    <row r="285" spans="1:18" x14ac:dyDescent="0.25">
      <c r="A285" s="196" t="s">
        <v>83</v>
      </c>
      <c r="B285" s="197">
        <v>3795</v>
      </c>
      <c r="C285" s="198">
        <v>3082</v>
      </c>
      <c r="D285" s="199">
        <v>522</v>
      </c>
      <c r="E285" s="199">
        <v>385</v>
      </c>
      <c r="F285" s="200">
        <v>7784</v>
      </c>
      <c r="G285" s="201">
        <v>12.1</v>
      </c>
      <c r="H285" s="202">
        <v>11.1</v>
      </c>
      <c r="I285" s="203">
        <v>0.62</v>
      </c>
      <c r="J285" s="204">
        <v>0.51</v>
      </c>
      <c r="K285" s="201">
        <v>0.12</v>
      </c>
      <c r="L285" s="202">
        <v>0.09</v>
      </c>
      <c r="M285" s="203">
        <v>69.900000000000006</v>
      </c>
      <c r="N285" s="204">
        <v>70</v>
      </c>
      <c r="O285" s="201">
        <v>75</v>
      </c>
      <c r="P285" s="202">
        <v>75</v>
      </c>
      <c r="Q285" s="205">
        <v>0.23</v>
      </c>
      <c r="R285" s="206">
        <v>0</v>
      </c>
    </row>
    <row r="286" spans="1:18" x14ac:dyDescent="0.25">
      <c r="A286" s="181" t="s">
        <v>84</v>
      </c>
      <c r="B286" s="182">
        <v>1921</v>
      </c>
      <c r="C286" s="183">
        <v>2102</v>
      </c>
      <c r="D286" s="184">
        <v>194</v>
      </c>
      <c r="E286" s="184">
        <v>240</v>
      </c>
      <c r="F286" s="185">
        <v>4458</v>
      </c>
      <c r="G286" s="186">
        <v>9.1999999999999993</v>
      </c>
      <c r="H286" s="187">
        <v>10.3</v>
      </c>
      <c r="I286" s="192">
        <v>0.32</v>
      </c>
      <c r="J286" s="193">
        <v>0.35</v>
      </c>
      <c r="K286" s="186">
        <v>0.05</v>
      </c>
      <c r="L286" s="187">
        <v>0.06</v>
      </c>
      <c r="M286" s="192">
        <v>70</v>
      </c>
      <c r="N286" s="193">
        <v>70</v>
      </c>
      <c r="O286" s="186">
        <v>75</v>
      </c>
      <c r="P286" s="187">
        <v>75</v>
      </c>
      <c r="Q286" s="194">
        <v>0.23</v>
      </c>
      <c r="R286" s="195">
        <v>0</v>
      </c>
    </row>
    <row r="287" spans="1:18" x14ac:dyDescent="0.25">
      <c r="A287" s="181" t="s">
        <v>85</v>
      </c>
      <c r="B287" s="182">
        <v>1900</v>
      </c>
      <c r="C287" s="183">
        <v>2126</v>
      </c>
      <c r="D287" s="184">
        <v>131</v>
      </c>
      <c r="E287" s="184">
        <v>167</v>
      </c>
      <c r="F287" s="185">
        <v>4324</v>
      </c>
      <c r="G287" s="186">
        <v>6.4</v>
      </c>
      <c r="H287" s="187">
        <v>7.3</v>
      </c>
      <c r="I287" s="192">
        <v>0.31</v>
      </c>
      <c r="J287" s="193">
        <v>0.35</v>
      </c>
      <c r="K287" s="186">
        <v>0.03</v>
      </c>
      <c r="L287" s="187">
        <v>0.04</v>
      </c>
      <c r="M287" s="192">
        <v>70</v>
      </c>
      <c r="N287" s="193">
        <v>70</v>
      </c>
      <c r="O287" s="186">
        <v>75</v>
      </c>
      <c r="P287" s="187">
        <v>75</v>
      </c>
      <c r="Q287" s="194">
        <v>0.23</v>
      </c>
      <c r="R287" s="195">
        <v>0</v>
      </c>
    </row>
    <row r="288" spans="1:18" x14ac:dyDescent="0.25">
      <c r="A288" s="181" t="s">
        <v>86</v>
      </c>
      <c r="B288" s="182">
        <v>1907</v>
      </c>
      <c r="C288" s="183">
        <v>2150</v>
      </c>
      <c r="D288" s="184">
        <v>133</v>
      </c>
      <c r="E288" s="184">
        <v>163</v>
      </c>
      <c r="F288" s="185">
        <v>4352</v>
      </c>
      <c r="G288" s="186">
        <v>6.5</v>
      </c>
      <c r="H288" s="187">
        <v>7</v>
      </c>
      <c r="I288" s="192">
        <v>0.31</v>
      </c>
      <c r="J288" s="193">
        <v>0.35</v>
      </c>
      <c r="K288" s="186">
        <v>0.03</v>
      </c>
      <c r="L288" s="187">
        <v>0.04</v>
      </c>
      <c r="M288" s="192">
        <v>70</v>
      </c>
      <c r="N288" s="193">
        <v>70</v>
      </c>
      <c r="O288" s="186">
        <v>75</v>
      </c>
      <c r="P288" s="187">
        <v>75</v>
      </c>
      <c r="Q288" s="194">
        <v>0.23</v>
      </c>
      <c r="R288" s="195">
        <v>0</v>
      </c>
    </row>
    <row r="289" spans="1:18" x14ac:dyDescent="0.25">
      <c r="A289" s="181" t="s">
        <v>87</v>
      </c>
      <c r="B289" s="182">
        <v>1961</v>
      </c>
      <c r="C289" s="183">
        <v>2216</v>
      </c>
      <c r="D289" s="184">
        <v>137</v>
      </c>
      <c r="E289" s="184">
        <v>169</v>
      </c>
      <c r="F289" s="185">
        <v>4482</v>
      </c>
      <c r="G289" s="186">
        <v>6.5</v>
      </c>
      <c r="H289" s="187">
        <v>7.1</v>
      </c>
      <c r="I289" s="192">
        <v>0.32</v>
      </c>
      <c r="J289" s="193">
        <v>0.36</v>
      </c>
      <c r="K289" s="186">
        <v>0.03</v>
      </c>
      <c r="L289" s="187">
        <v>0.04</v>
      </c>
      <c r="M289" s="192">
        <v>70</v>
      </c>
      <c r="N289" s="193">
        <v>70</v>
      </c>
      <c r="O289" s="186">
        <v>75</v>
      </c>
      <c r="P289" s="187">
        <v>75</v>
      </c>
      <c r="Q289" s="194">
        <v>0.23</v>
      </c>
      <c r="R289" s="195">
        <v>0</v>
      </c>
    </row>
    <row r="290" spans="1:18" x14ac:dyDescent="0.25">
      <c r="A290" s="181" t="s">
        <v>88</v>
      </c>
      <c r="B290" s="182">
        <v>2112</v>
      </c>
      <c r="C290" s="183">
        <v>2286</v>
      </c>
      <c r="D290" s="184">
        <v>220</v>
      </c>
      <c r="E290" s="184">
        <v>254</v>
      </c>
      <c r="F290" s="185">
        <v>4872</v>
      </c>
      <c r="G290" s="186">
        <v>9.4</v>
      </c>
      <c r="H290" s="187">
        <v>10</v>
      </c>
      <c r="I290" s="192">
        <v>0.35</v>
      </c>
      <c r="J290" s="193">
        <v>0.38</v>
      </c>
      <c r="K290" s="186">
        <v>0.05</v>
      </c>
      <c r="L290" s="187">
        <v>0.06</v>
      </c>
      <c r="M290" s="192">
        <v>70</v>
      </c>
      <c r="N290" s="193">
        <v>70</v>
      </c>
      <c r="O290" s="186">
        <v>75</v>
      </c>
      <c r="P290" s="187">
        <v>75</v>
      </c>
      <c r="Q290" s="194">
        <v>0.23</v>
      </c>
      <c r="R290" s="195">
        <v>0</v>
      </c>
    </row>
    <row r="291" spans="1:18" x14ac:dyDescent="0.25">
      <c r="A291" s="181" t="s">
        <v>89</v>
      </c>
      <c r="B291" s="182">
        <v>2527</v>
      </c>
      <c r="C291" s="183">
        <v>2690</v>
      </c>
      <c r="D291" s="184">
        <v>283</v>
      </c>
      <c r="E291" s="184">
        <v>320</v>
      </c>
      <c r="F291" s="185">
        <v>5820</v>
      </c>
      <c r="G291" s="186">
        <v>10.1</v>
      </c>
      <c r="H291" s="187">
        <v>10.6</v>
      </c>
      <c r="I291" s="192">
        <v>0.41</v>
      </c>
      <c r="J291" s="193">
        <v>0.44</v>
      </c>
      <c r="K291" s="186">
        <v>7.0000000000000007E-2</v>
      </c>
      <c r="L291" s="187">
        <v>0.08</v>
      </c>
      <c r="M291" s="192">
        <v>70</v>
      </c>
      <c r="N291" s="193">
        <v>70</v>
      </c>
      <c r="O291" s="186">
        <v>75</v>
      </c>
      <c r="P291" s="187">
        <v>75</v>
      </c>
      <c r="Q291" s="194">
        <v>0.23</v>
      </c>
      <c r="R291" s="195">
        <v>0</v>
      </c>
    </row>
    <row r="292" spans="1:18" x14ac:dyDescent="0.25">
      <c r="A292" s="196" t="s">
        <v>90</v>
      </c>
      <c r="B292" s="197">
        <v>3780</v>
      </c>
      <c r="C292" s="198">
        <v>4395</v>
      </c>
      <c r="D292" s="199">
        <v>516</v>
      </c>
      <c r="E292" s="199">
        <v>695</v>
      </c>
      <c r="F292" s="200">
        <v>9387</v>
      </c>
      <c r="G292" s="201">
        <v>12</v>
      </c>
      <c r="H292" s="202">
        <v>13.7</v>
      </c>
      <c r="I292" s="203">
        <v>0.62</v>
      </c>
      <c r="J292" s="204">
        <v>0.72</v>
      </c>
      <c r="K292" s="201">
        <v>0.12</v>
      </c>
      <c r="L292" s="202">
        <v>0.17</v>
      </c>
      <c r="M292" s="203">
        <v>69.900000000000006</v>
      </c>
      <c r="N292" s="204">
        <v>69.900000000000006</v>
      </c>
      <c r="O292" s="201">
        <v>75</v>
      </c>
      <c r="P292" s="202">
        <v>75</v>
      </c>
      <c r="Q292" s="205">
        <v>0.23</v>
      </c>
      <c r="R292" s="206">
        <v>0</v>
      </c>
    </row>
    <row r="293" spans="1:18" x14ac:dyDescent="0.25">
      <c r="A293" s="196" t="s">
        <v>91</v>
      </c>
      <c r="B293" s="197">
        <v>4404</v>
      </c>
      <c r="C293" s="198">
        <v>5469</v>
      </c>
      <c r="D293" s="199">
        <v>666</v>
      </c>
      <c r="E293" s="199">
        <v>1024</v>
      </c>
      <c r="F293" s="200">
        <v>11563</v>
      </c>
      <c r="G293" s="201">
        <v>13.1</v>
      </c>
      <c r="H293" s="202">
        <v>15.8</v>
      </c>
      <c r="I293" s="203">
        <v>0.72</v>
      </c>
      <c r="J293" s="204">
        <v>0.9</v>
      </c>
      <c r="K293" s="201">
        <v>0.16</v>
      </c>
      <c r="L293" s="202">
        <v>0.24</v>
      </c>
      <c r="M293" s="203">
        <v>69.900000000000006</v>
      </c>
      <c r="N293" s="204">
        <v>65.3</v>
      </c>
      <c r="O293" s="201">
        <v>75</v>
      </c>
      <c r="P293" s="202">
        <v>75</v>
      </c>
      <c r="Q293" s="205">
        <v>0.23</v>
      </c>
      <c r="R293" s="206">
        <v>0</v>
      </c>
    </row>
    <row r="294" spans="1:18" x14ac:dyDescent="0.25">
      <c r="A294" s="196" t="s">
        <v>92</v>
      </c>
      <c r="B294" s="197">
        <v>3497</v>
      </c>
      <c r="C294" s="198">
        <v>4285</v>
      </c>
      <c r="D294" s="199">
        <v>464</v>
      </c>
      <c r="E294" s="199">
        <v>666</v>
      </c>
      <c r="F294" s="200">
        <v>8913</v>
      </c>
      <c r="G294" s="201">
        <v>11.7</v>
      </c>
      <c r="H294" s="202">
        <v>13.5</v>
      </c>
      <c r="I294" s="203">
        <v>0.56999999999999995</v>
      </c>
      <c r="J294" s="204">
        <v>0.7</v>
      </c>
      <c r="K294" s="201">
        <v>0.11</v>
      </c>
      <c r="L294" s="202">
        <v>0.16</v>
      </c>
      <c r="M294" s="203">
        <v>69.900000000000006</v>
      </c>
      <c r="N294" s="204">
        <v>69.900000000000006</v>
      </c>
      <c r="O294" s="201">
        <v>75</v>
      </c>
      <c r="P294" s="202">
        <v>75</v>
      </c>
      <c r="Q294" s="205">
        <v>0.23</v>
      </c>
      <c r="R294" s="206">
        <v>0</v>
      </c>
    </row>
    <row r="295" spans="1:18" x14ac:dyDescent="0.25">
      <c r="A295" s="181" t="s">
        <v>93</v>
      </c>
      <c r="B295" s="182">
        <v>1708</v>
      </c>
      <c r="C295" s="183">
        <v>1860</v>
      </c>
      <c r="D295" s="184">
        <v>170</v>
      </c>
      <c r="E295" s="184">
        <v>209</v>
      </c>
      <c r="F295" s="185">
        <v>3947</v>
      </c>
      <c r="G295" s="186">
        <v>9</v>
      </c>
      <c r="H295" s="187">
        <v>10.1</v>
      </c>
      <c r="I295" s="192">
        <v>0.28000000000000003</v>
      </c>
      <c r="J295" s="193">
        <v>0.31</v>
      </c>
      <c r="K295" s="186">
        <v>0.04</v>
      </c>
      <c r="L295" s="187">
        <v>0.05</v>
      </c>
      <c r="M295" s="192">
        <v>70</v>
      </c>
      <c r="N295" s="193">
        <v>70</v>
      </c>
      <c r="O295" s="186">
        <v>75</v>
      </c>
      <c r="P295" s="187">
        <v>75</v>
      </c>
      <c r="Q295" s="194">
        <v>0.23</v>
      </c>
      <c r="R295" s="195">
        <v>0</v>
      </c>
    </row>
    <row r="296" spans="1:18" x14ac:dyDescent="0.25">
      <c r="A296" s="181" t="s">
        <v>94</v>
      </c>
      <c r="B296" s="182">
        <v>1288</v>
      </c>
      <c r="C296" s="183">
        <v>1277</v>
      </c>
      <c r="D296" s="184">
        <v>60</v>
      </c>
      <c r="E296" s="184">
        <v>68</v>
      </c>
      <c r="F296" s="185">
        <v>2693</v>
      </c>
      <c r="G296" s="186">
        <v>4.4000000000000004</v>
      </c>
      <c r="H296" s="187">
        <v>5</v>
      </c>
      <c r="I296" s="192">
        <v>0.21</v>
      </c>
      <c r="J296" s="193">
        <v>0.21</v>
      </c>
      <c r="K296" s="186">
        <v>0.01</v>
      </c>
      <c r="L296" s="187">
        <v>0.02</v>
      </c>
      <c r="M296" s="192">
        <v>70</v>
      </c>
      <c r="N296" s="193">
        <v>70</v>
      </c>
      <c r="O296" s="186">
        <v>75</v>
      </c>
      <c r="P296" s="187">
        <v>75</v>
      </c>
      <c r="Q296" s="194">
        <v>0.23</v>
      </c>
      <c r="R296" s="195">
        <v>0</v>
      </c>
    </row>
    <row r="297" spans="1:18" x14ac:dyDescent="0.25">
      <c r="A297" s="181" t="s">
        <v>95</v>
      </c>
      <c r="B297" s="182">
        <v>1091</v>
      </c>
      <c r="C297" s="183">
        <v>1159</v>
      </c>
      <c r="D297" s="184">
        <v>50</v>
      </c>
      <c r="E297" s="184">
        <v>61</v>
      </c>
      <c r="F297" s="185">
        <v>2362</v>
      </c>
      <c r="G297" s="186">
        <v>4.4000000000000004</v>
      </c>
      <c r="H297" s="187">
        <v>5</v>
      </c>
      <c r="I297" s="192">
        <v>0.18</v>
      </c>
      <c r="J297" s="193">
        <v>0.19</v>
      </c>
      <c r="K297" s="186">
        <v>0.01</v>
      </c>
      <c r="L297" s="187">
        <v>0.01</v>
      </c>
      <c r="M297" s="192">
        <v>70</v>
      </c>
      <c r="N297" s="193">
        <v>70</v>
      </c>
      <c r="O297" s="186">
        <v>75</v>
      </c>
      <c r="P297" s="187">
        <v>75</v>
      </c>
      <c r="Q297" s="194">
        <v>0.23</v>
      </c>
      <c r="R297" s="195">
        <v>0</v>
      </c>
    </row>
    <row r="298" spans="1:18" x14ac:dyDescent="0.25">
      <c r="A298" s="181" t="s">
        <v>96</v>
      </c>
      <c r="B298" s="182">
        <v>929</v>
      </c>
      <c r="C298" s="183">
        <v>903</v>
      </c>
      <c r="D298" s="184">
        <v>43</v>
      </c>
      <c r="E298" s="184">
        <v>48</v>
      </c>
      <c r="F298" s="185">
        <v>1923</v>
      </c>
      <c r="G298" s="186">
        <v>4.4000000000000004</v>
      </c>
      <c r="H298" s="187">
        <v>5</v>
      </c>
      <c r="I298" s="192">
        <v>0.15</v>
      </c>
      <c r="J298" s="193">
        <v>0.15</v>
      </c>
      <c r="K298" s="186">
        <v>0.01</v>
      </c>
      <c r="L298" s="187">
        <v>0.01</v>
      </c>
      <c r="M298" s="192">
        <v>70</v>
      </c>
      <c r="N298" s="193">
        <v>70</v>
      </c>
      <c r="O298" s="186">
        <v>75</v>
      </c>
      <c r="P298" s="187">
        <v>75</v>
      </c>
      <c r="Q298" s="194">
        <v>0.23</v>
      </c>
      <c r="R298" s="195">
        <v>0</v>
      </c>
    </row>
    <row r="299" spans="1:18" x14ac:dyDescent="0.25">
      <c r="A299" s="181" t="s">
        <v>97</v>
      </c>
      <c r="B299" s="207">
        <v>591</v>
      </c>
      <c r="C299" s="208">
        <v>585</v>
      </c>
      <c r="D299" s="209">
        <v>27</v>
      </c>
      <c r="E299" s="209">
        <v>31</v>
      </c>
      <c r="F299" s="210">
        <v>1234</v>
      </c>
      <c r="G299" s="211">
        <v>4.4000000000000004</v>
      </c>
      <c r="H299" s="212">
        <v>5</v>
      </c>
      <c r="I299" s="213">
        <v>0.1</v>
      </c>
      <c r="J299" s="214">
        <v>0.1</v>
      </c>
      <c r="K299" s="211">
        <v>0.01</v>
      </c>
      <c r="L299" s="212">
        <v>0.01</v>
      </c>
      <c r="M299" s="213">
        <v>70</v>
      </c>
      <c r="N299" s="214">
        <v>70</v>
      </c>
      <c r="O299" s="211">
        <v>75</v>
      </c>
      <c r="P299" s="212">
        <v>75</v>
      </c>
      <c r="Q299" s="215">
        <v>0.23</v>
      </c>
      <c r="R299" s="216">
        <v>0</v>
      </c>
    </row>
    <row r="300" spans="1:18" x14ac:dyDescent="0.25">
      <c r="A300" s="181" t="s">
        <v>98</v>
      </c>
      <c r="B300" s="217">
        <v>46605</v>
      </c>
      <c r="C300" s="218">
        <v>48027</v>
      </c>
      <c r="D300" s="219">
        <v>5563</v>
      </c>
      <c r="E300" s="219">
        <v>5862</v>
      </c>
      <c r="F300" s="220">
        <v>106057</v>
      </c>
      <c r="G300" s="221">
        <v>10.7</v>
      </c>
      <c r="H300" s="222">
        <v>10.9</v>
      </c>
      <c r="I300" s="223"/>
      <c r="J300" s="223"/>
      <c r="K300" s="223"/>
      <c r="L300" s="223"/>
    </row>
    <row r="302" spans="1:18" x14ac:dyDescent="0.25">
      <c r="A302" s="64" t="s">
        <v>99</v>
      </c>
      <c r="B302" s="155">
        <v>94632</v>
      </c>
    </row>
    <row r="303" spans="1:18" x14ac:dyDescent="0.25">
      <c r="A303" s="64" t="s">
        <v>100</v>
      </c>
      <c r="B303" s="155">
        <v>11425</v>
      </c>
    </row>
    <row r="304" spans="1:18" x14ac:dyDescent="0.25">
      <c r="A304" s="64" t="s">
        <v>101</v>
      </c>
      <c r="B304" s="155">
        <v>106057</v>
      </c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241" t="s">
        <v>102</v>
      </c>
      <c r="B306" s="225"/>
      <c r="C306"/>
      <c r="D306"/>
      <c r="E306"/>
      <c r="F306"/>
      <c r="Q306"/>
      <c r="R306"/>
    </row>
    <row r="307" spans="1:18" x14ac:dyDescent="0.25">
      <c r="A307" s="225" t="s">
        <v>103</v>
      </c>
      <c r="B307" s="225">
        <v>1514</v>
      </c>
      <c r="C307"/>
      <c r="D307"/>
      <c r="E307"/>
      <c r="F307"/>
      <c r="Q307"/>
      <c r="R307"/>
    </row>
    <row r="308" spans="1:18" x14ac:dyDescent="0.25">
      <c r="A308" s="225" t="s">
        <v>104</v>
      </c>
      <c r="B308" s="225">
        <v>1516</v>
      </c>
      <c r="C308"/>
      <c r="D308"/>
      <c r="E308"/>
      <c r="F308"/>
      <c r="Q308"/>
      <c r="R308"/>
    </row>
    <row r="309" spans="1:18" x14ac:dyDescent="0.25">
      <c r="A309" s="225" t="s">
        <v>105</v>
      </c>
      <c r="B309" s="225">
        <v>1517</v>
      </c>
      <c r="C309"/>
      <c r="D309"/>
      <c r="E309"/>
      <c r="F309"/>
      <c r="Q309"/>
      <c r="R309"/>
    </row>
    <row r="310" spans="1:18" x14ac:dyDescent="0.25">
      <c r="A310" s="225" t="s">
        <v>106</v>
      </c>
      <c r="B310" s="225">
        <v>1515</v>
      </c>
      <c r="C310"/>
      <c r="D310"/>
      <c r="E310"/>
      <c r="F310"/>
      <c r="Q310"/>
      <c r="R310"/>
    </row>
    <row r="311" spans="1:18" x14ac:dyDescent="0.25">
      <c r="A311" s="225" t="s">
        <v>107</v>
      </c>
      <c r="B311" s="225">
        <v>1442</v>
      </c>
      <c r="C311"/>
      <c r="D311"/>
      <c r="E311"/>
      <c r="F311"/>
      <c r="Q311"/>
      <c r="R311"/>
    </row>
    <row r="312" spans="1:18" x14ac:dyDescent="0.25">
      <c r="A312" s="225" t="s">
        <v>108</v>
      </c>
      <c r="B312" s="225">
        <v>1440</v>
      </c>
      <c r="C312"/>
      <c r="D312"/>
      <c r="E312"/>
      <c r="F312"/>
      <c r="Q312"/>
      <c r="R312"/>
    </row>
    <row r="313" spans="1:18" x14ac:dyDescent="0.25">
      <c r="A313" s="225" t="s">
        <v>109</v>
      </c>
      <c r="B313" s="225">
        <v>1439</v>
      </c>
      <c r="C313"/>
      <c r="D313"/>
      <c r="E313"/>
      <c r="F313"/>
      <c r="Q313"/>
      <c r="R313"/>
    </row>
    <row r="314" spans="1:18" x14ac:dyDescent="0.25">
      <c r="A314" s="225" t="s">
        <v>110</v>
      </c>
      <c r="B314" s="225">
        <v>1441</v>
      </c>
      <c r="C314"/>
      <c r="D314"/>
      <c r="E314"/>
      <c r="F314"/>
      <c r="Q314"/>
      <c r="R314"/>
    </row>
    <row r="316" spans="1:18" x14ac:dyDescent="0.25">
      <c r="A316" s="156" t="s">
        <v>117</v>
      </c>
      <c r="B316" s="157" t="s">
        <v>61</v>
      </c>
      <c r="C316" s="157"/>
    </row>
    <row r="318" spans="1:18" ht="15.75" thickBot="1" x14ac:dyDescent="0.3">
      <c r="A318" s="241" t="s">
        <v>62</v>
      </c>
      <c r="B318" s="388" t="s">
        <v>63</v>
      </c>
      <c r="C318" s="389" t="s">
        <v>63</v>
      </c>
      <c r="D318" s="389" t="s">
        <v>63</v>
      </c>
      <c r="E318" s="389" t="s">
        <v>63</v>
      </c>
      <c r="F318" s="390" t="s">
        <v>64</v>
      </c>
      <c r="G318" s="391" t="s">
        <v>64</v>
      </c>
      <c r="H318" s="392" t="s">
        <v>65</v>
      </c>
      <c r="I318" s="393" t="s">
        <v>65</v>
      </c>
      <c r="J318" s="391" t="s">
        <v>65</v>
      </c>
      <c r="K318" s="391" t="s">
        <v>65</v>
      </c>
      <c r="L318" s="392" t="s">
        <v>66</v>
      </c>
      <c r="M318" s="393" t="s">
        <v>66</v>
      </c>
      <c r="N318" s="391" t="s">
        <v>66</v>
      </c>
      <c r="O318" s="391" t="s">
        <v>66</v>
      </c>
      <c r="P318" s="392" t="s">
        <v>67</v>
      </c>
      <c r="Q318" s="394" t="s">
        <v>67</v>
      </c>
      <c r="R318" s="395"/>
    </row>
    <row r="319" spans="1:18" x14ac:dyDescent="0.25">
      <c r="A319" s="3" t="s">
        <v>68</v>
      </c>
      <c r="B319" s="160" t="s">
        <v>69</v>
      </c>
      <c r="C319" s="161" t="s">
        <v>69</v>
      </c>
      <c r="D319" s="162" t="s">
        <v>70</v>
      </c>
      <c r="E319" s="162" t="s">
        <v>70</v>
      </c>
      <c r="F319" s="163" t="s">
        <v>71</v>
      </c>
      <c r="G319" s="164" t="s">
        <v>70</v>
      </c>
      <c r="H319" s="165" t="s">
        <v>70</v>
      </c>
      <c r="I319" s="166" t="s">
        <v>69</v>
      </c>
      <c r="J319" s="167" t="s">
        <v>69</v>
      </c>
      <c r="K319" s="164" t="s">
        <v>70</v>
      </c>
      <c r="L319" s="165" t="s">
        <v>70</v>
      </c>
      <c r="M319" s="166" t="s">
        <v>69</v>
      </c>
      <c r="N319" s="167" t="s">
        <v>69</v>
      </c>
      <c r="O319" s="164" t="s">
        <v>70</v>
      </c>
      <c r="P319" s="165" t="s">
        <v>70</v>
      </c>
      <c r="Q319" s="168" t="s">
        <v>70</v>
      </c>
      <c r="R319" s="169" t="s">
        <v>70</v>
      </c>
    </row>
    <row r="320" spans="1:18" x14ac:dyDescent="0.25">
      <c r="A320" s="170" t="s">
        <v>72</v>
      </c>
      <c r="B320" s="171" t="s">
        <v>4</v>
      </c>
      <c r="C320" s="172" t="s">
        <v>5</v>
      </c>
      <c r="D320" s="173" t="s">
        <v>4</v>
      </c>
      <c r="E320" s="173" t="s">
        <v>5</v>
      </c>
      <c r="F320" s="174" t="s">
        <v>73</v>
      </c>
      <c r="G320" s="175" t="s">
        <v>4</v>
      </c>
      <c r="H320" s="176" t="s">
        <v>5</v>
      </c>
      <c r="I320" s="177" t="s">
        <v>4</v>
      </c>
      <c r="J320" s="178" t="s">
        <v>5</v>
      </c>
      <c r="K320" s="175" t="s">
        <v>4</v>
      </c>
      <c r="L320" s="176" t="s">
        <v>5</v>
      </c>
      <c r="M320" s="177" t="s">
        <v>4</v>
      </c>
      <c r="N320" s="178" t="s">
        <v>5</v>
      </c>
      <c r="O320" s="175" t="s">
        <v>4</v>
      </c>
      <c r="P320" s="176" t="s">
        <v>5</v>
      </c>
      <c r="Q320" s="179" t="s">
        <v>4</v>
      </c>
      <c r="R320" s="180" t="s">
        <v>5</v>
      </c>
    </row>
    <row r="321" spans="1:18" x14ac:dyDescent="0.25">
      <c r="A321" s="181" t="s">
        <v>74</v>
      </c>
      <c r="B321" s="182">
        <v>124</v>
      </c>
      <c r="C321" s="183">
        <v>281</v>
      </c>
      <c r="D321" s="184">
        <v>12</v>
      </c>
      <c r="E321" s="184">
        <v>19</v>
      </c>
      <c r="F321" s="185">
        <v>437</v>
      </c>
      <c r="G321" s="186">
        <v>8.6999999999999993</v>
      </c>
      <c r="H321" s="187">
        <v>6.4</v>
      </c>
      <c r="I321" s="188">
        <v>0.02</v>
      </c>
      <c r="J321" s="189">
        <v>0.05</v>
      </c>
      <c r="K321" s="190">
        <v>0</v>
      </c>
      <c r="L321" s="191">
        <v>0</v>
      </c>
      <c r="M321" s="192">
        <v>70</v>
      </c>
      <c r="N321" s="193">
        <v>70</v>
      </c>
      <c r="O321" s="186">
        <v>75</v>
      </c>
      <c r="P321" s="187">
        <v>75</v>
      </c>
      <c r="Q321" s="194">
        <v>0.23</v>
      </c>
      <c r="R321" s="195">
        <v>0.23</v>
      </c>
    </row>
    <row r="322" spans="1:18" x14ac:dyDescent="0.25">
      <c r="A322" s="181" t="s">
        <v>75</v>
      </c>
      <c r="B322" s="182">
        <v>74</v>
      </c>
      <c r="C322" s="183">
        <v>171</v>
      </c>
      <c r="D322" s="184">
        <v>7</v>
      </c>
      <c r="E322" s="184">
        <v>12</v>
      </c>
      <c r="F322" s="185">
        <v>263</v>
      </c>
      <c r="G322" s="186">
        <v>8.6999999999999993</v>
      </c>
      <c r="H322" s="187">
        <v>6.4</v>
      </c>
      <c r="I322" s="192">
        <v>0.01</v>
      </c>
      <c r="J322" s="193">
        <v>0.03</v>
      </c>
      <c r="K322" s="186">
        <v>0</v>
      </c>
      <c r="L322" s="187">
        <v>0</v>
      </c>
      <c r="M322" s="192">
        <v>70</v>
      </c>
      <c r="N322" s="193">
        <v>70</v>
      </c>
      <c r="O322" s="186">
        <v>75</v>
      </c>
      <c r="P322" s="187">
        <v>75</v>
      </c>
      <c r="Q322" s="194">
        <v>0.23</v>
      </c>
      <c r="R322" s="195">
        <v>0.23</v>
      </c>
    </row>
    <row r="323" spans="1:18" x14ac:dyDescent="0.25">
      <c r="A323" s="181" t="s">
        <v>76</v>
      </c>
      <c r="B323" s="182">
        <v>56</v>
      </c>
      <c r="C323" s="183">
        <v>138</v>
      </c>
      <c r="D323" s="184">
        <v>5</v>
      </c>
      <c r="E323" s="184">
        <v>10</v>
      </c>
      <c r="F323" s="185">
        <v>209</v>
      </c>
      <c r="G323" s="186">
        <v>8.6999999999999993</v>
      </c>
      <c r="H323" s="187">
        <v>6.5</v>
      </c>
      <c r="I323" s="192">
        <v>0.01</v>
      </c>
      <c r="J323" s="193">
        <v>0.02</v>
      </c>
      <c r="K323" s="186">
        <v>0</v>
      </c>
      <c r="L323" s="187">
        <v>0</v>
      </c>
      <c r="M323" s="192">
        <v>70</v>
      </c>
      <c r="N323" s="193">
        <v>70</v>
      </c>
      <c r="O323" s="186">
        <v>75</v>
      </c>
      <c r="P323" s="187">
        <v>75</v>
      </c>
      <c r="Q323" s="194">
        <v>0.23</v>
      </c>
      <c r="R323" s="195">
        <v>0.23</v>
      </c>
    </row>
    <row r="324" spans="1:18" x14ac:dyDescent="0.25">
      <c r="A324" s="181" t="s">
        <v>77</v>
      </c>
      <c r="B324" s="182">
        <v>60</v>
      </c>
      <c r="C324" s="183">
        <v>145</v>
      </c>
      <c r="D324" s="184">
        <v>6</v>
      </c>
      <c r="E324" s="184">
        <v>10</v>
      </c>
      <c r="F324" s="185">
        <v>221</v>
      </c>
      <c r="G324" s="186">
        <v>8.6999999999999993</v>
      </c>
      <c r="H324" s="187">
        <v>6.5</v>
      </c>
      <c r="I324" s="192">
        <v>0.01</v>
      </c>
      <c r="J324" s="193">
        <v>0.02</v>
      </c>
      <c r="K324" s="186">
        <v>0</v>
      </c>
      <c r="L324" s="187">
        <v>0</v>
      </c>
      <c r="M324" s="192">
        <v>70</v>
      </c>
      <c r="N324" s="193">
        <v>70</v>
      </c>
      <c r="O324" s="186">
        <v>75</v>
      </c>
      <c r="P324" s="187">
        <v>75</v>
      </c>
      <c r="Q324" s="194">
        <v>0.23</v>
      </c>
      <c r="R324" s="195">
        <v>0.23</v>
      </c>
    </row>
    <row r="325" spans="1:18" x14ac:dyDescent="0.25">
      <c r="A325" s="181" t="s">
        <v>78</v>
      </c>
      <c r="B325" s="182">
        <v>104</v>
      </c>
      <c r="C325" s="183">
        <v>219</v>
      </c>
      <c r="D325" s="184">
        <v>10</v>
      </c>
      <c r="E325" s="184">
        <v>15</v>
      </c>
      <c r="F325" s="185">
        <v>348</v>
      </c>
      <c r="G325" s="186">
        <v>8.6999999999999993</v>
      </c>
      <c r="H325" s="187">
        <v>6.3</v>
      </c>
      <c r="I325" s="192">
        <v>0.02</v>
      </c>
      <c r="J325" s="193">
        <v>0.04</v>
      </c>
      <c r="K325" s="186">
        <v>0</v>
      </c>
      <c r="L325" s="187">
        <v>0</v>
      </c>
      <c r="M325" s="192">
        <v>70</v>
      </c>
      <c r="N325" s="193">
        <v>70</v>
      </c>
      <c r="O325" s="186">
        <v>75</v>
      </c>
      <c r="P325" s="187">
        <v>75</v>
      </c>
      <c r="Q325" s="194">
        <v>0.23</v>
      </c>
      <c r="R325" s="195">
        <v>0.23</v>
      </c>
    </row>
    <row r="326" spans="1:18" x14ac:dyDescent="0.25">
      <c r="A326" s="181" t="s">
        <v>79</v>
      </c>
      <c r="B326" s="182">
        <v>241</v>
      </c>
      <c r="C326" s="183">
        <v>500</v>
      </c>
      <c r="D326" s="184">
        <v>23</v>
      </c>
      <c r="E326" s="184">
        <v>34</v>
      </c>
      <c r="F326" s="185">
        <v>797</v>
      </c>
      <c r="G326" s="186">
        <v>8.6999999999999993</v>
      </c>
      <c r="H326" s="187">
        <v>6.3</v>
      </c>
      <c r="I326" s="192">
        <v>0.04</v>
      </c>
      <c r="J326" s="193">
        <v>0.08</v>
      </c>
      <c r="K326" s="186">
        <v>0.01</v>
      </c>
      <c r="L326" s="187">
        <v>0.01</v>
      </c>
      <c r="M326" s="192">
        <v>70</v>
      </c>
      <c r="N326" s="193">
        <v>70</v>
      </c>
      <c r="O326" s="186">
        <v>75</v>
      </c>
      <c r="P326" s="187">
        <v>75</v>
      </c>
      <c r="Q326" s="194">
        <v>0.23</v>
      </c>
      <c r="R326" s="195">
        <v>0.23</v>
      </c>
    </row>
    <row r="327" spans="1:18" x14ac:dyDescent="0.25">
      <c r="A327" s="181" t="s">
        <v>80</v>
      </c>
      <c r="B327" s="182">
        <v>671</v>
      </c>
      <c r="C327" s="183">
        <v>1315</v>
      </c>
      <c r="D327" s="184">
        <v>140</v>
      </c>
      <c r="E327" s="184">
        <v>189</v>
      </c>
      <c r="F327" s="185">
        <v>2315</v>
      </c>
      <c r="G327" s="186">
        <v>17.2</v>
      </c>
      <c r="H327" s="187">
        <v>12.6</v>
      </c>
      <c r="I327" s="192">
        <v>0.11</v>
      </c>
      <c r="J327" s="193">
        <v>0.22</v>
      </c>
      <c r="K327" s="186">
        <v>0.03</v>
      </c>
      <c r="L327" s="187">
        <v>0.04</v>
      </c>
      <c r="M327" s="192">
        <v>70</v>
      </c>
      <c r="N327" s="193">
        <v>70</v>
      </c>
      <c r="O327" s="186">
        <v>75</v>
      </c>
      <c r="P327" s="187">
        <v>75</v>
      </c>
      <c r="Q327" s="194">
        <v>0.23</v>
      </c>
      <c r="R327" s="195">
        <v>0.23</v>
      </c>
    </row>
    <row r="328" spans="1:18" x14ac:dyDescent="0.25">
      <c r="A328" s="196" t="s">
        <v>81</v>
      </c>
      <c r="B328" s="197">
        <v>1465</v>
      </c>
      <c r="C328" s="198">
        <v>2454</v>
      </c>
      <c r="D328" s="199">
        <v>657</v>
      </c>
      <c r="E328" s="199">
        <v>513</v>
      </c>
      <c r="F328" s="200">
        <v>5089</v>
      </c>
      <c r="G328" s="201">
        <v>31</v>
      </c>
      <c r="H328" s="202">
        <v>17.3</v>
      </c>
      <c r="I328" s="203">
        <v>0.24</v>
      </c>
      <c r="J328" s="204">
        <v>0.4</v>
      </c>
      <c r="K328" s="201">
        <v>0.16</v>
      </c>
      <c r="L328" s="202">
        <v>0.12</v>
      </c>
      <c r="M328" s="203">
        <v>70</v>
      </c>
      <c r="N328" s="204">
        <v>70</v>
      </c>
      <c r="O328" s="201">
        <v>75</v>
      </c>
      <c r="P328" s="202">
        <v>75</v>
      </c>
      <c r="Q328" s="205">
        <v>0.23</v>
      </c>
      <c r="R328" s="206">
        <v>0.23</v>
      </c>
    </row>
    <row r="329" spans="1:18" x14ac:dyDescent="0.25">
      <c r="A329" s="196" t="s">
        <v>82</v>
      </c>
      <c r="B329" s="197">
        <v>1501</v>
      </c>
      <c r="C329" s="198">
        <v>2570</v>
      </c>
      <c r="D329" s="199">
        <v>720</v>
      </c>
      <c r="E329" s="199">
        <v>560</v>
      </c>
      <c r="F329" s="200">
        <v>5351</v>
      </c>
      <c r="G329" s="201">
        <v>32.4</v>
      </c>
      <c r="H329" s="202">
        <v>17.899999999999999</v>
      </c>
      <c r="I329" s="203">
        <v>0.25</v>
      </c>
      <c r="J329" s="204">
        <v>0.42</v>
      </c>
      <c r="K329" s="201">
        <v>0.17</v>
      </c>
      <c r="L329" s="202">
        <v>0.13</v>
      </c>
      <c r="M329" s="203">
        <v>70</v>
      </c>
      <c r="N329" s="204">
        <v>70</v>
      </c>
      <c r="O329" s="201">
        <v>75</v>
      </c>
      <c r="P329" s="202">
        <v>75</v>
      </c>
      <c r="Q329" s="205">
        <v>0.23</v>
      </c>
      <c r="R329" s="206">
        <v>0.23</v>
      </c>
    </row>
    <row r="330" spans="1:18" x14ac:dyDescent="0.25">
      <c r="A330" s="196" t="s">
        <v>83</v>
      </c>
      <c r="B330" s="197">
        <v>1155</v>
      </c>
      <c r="C330" s="198">
        <v>1964</v>
      </c>
      <c r="D330" s="199">
        <v>403</v>
      </c>
      <c r="E330" s="199">
        <v>385</v>
      </c>
      <c r="F330" s="200">
        <v>3907</v>
      </c>
      <c r="G330" s="201">
        <v>25.9</v>
      </c>
      <c r="H330" s="202">
        <v>16.399999999999999</v>
      </c>
      <c r="I330" s="203">
        <v>0.19</v>
      </c>
      <c r="J330" s="204">
        <v>0.32</v>
      </c>
      <c r="K330" s="201">
        <v>0.1</v>
      </c>
      <c r="L330" s="202">
        <v>0.09</v>
      </c>
      <c r="M330" s="203">
        <v>70</v>
      </c>
      <c r="N330" s="204">
        <v>70</v>
      </c>
      <c r="O330" s="201">
        <v>75</v>
      </c>
      <c r="P330" s="202">
        <v>75</v>
      </c>
      <c r="Q330" s="205">
        <v>0.23</v>
      </c>
      <c r="R330" s="206">
        <v>0.23</v>
      </c>
    </row>
    <row r="331" spans="1:18" x14ac:dyDescent="0.25">
      <c r="A331" s="181" t="s">
        <v>84</v>
      </c>
      <c r="B331" s="182">
        <v>819</v>
      </c>
      <c r="C331" s="183">
        <v>1635</v>
      </c>
      <c r="D331" s="184">
        <v>176</v>
      </c>
      <c r="E331" s="184">
        <v>240</v>
      </c>
      <c r="F331" s="185">
        <v>2869</v>
      </c>
      <c r="G331" s="186">
        <v>17.7</v>
      </c>
      <c r="H331" s="187">
        <v>12.8</v>
      </c>
      <c r="I331" s="192">
        <v>0.13</v>
      </c>
      <c r="J331" s="193">
        <v>0.27</v>
      </c>
      <c r="K331" s="186">
        <v>0.04</v>
      </c>
      <c r="L331" s="187">
        <v>0.06</v>
      </c>
      <c r="M331" s="192">
        <v>70</v>
      </c>
      <c r="N331" s="193">
        <v>70</v>
      </c>
      <c r="O331" s="186">
        <v>75</v>
      </c>
      <c r="P331" s="187">
        <v>75</v>
      </c>
      <c r="Q331" s="194">
        <v>0.23</v>
      </c>
      <c r="R331" s="195">
        <v>0.23</v>
      </c>
    </row>
    <row r="332" spans="1:18" x14ac:dyDescent="0.25">
      <c r="A332" s="181" t="s">
        <v>85</v>
      </c>
      <c r="B332" s="182">
        <v>813</v>
      </c>
      <c r="C332" s="183">
        <v>1663</v>
      </c>
      <c r="D332" s="184">
        <v>118</v>
      </c>
      <c r="E332" s="184">
        <v>167</v>
      </c>
      <c r="F332" s="185">
        <v>2761</v>
      </c>
      <c r="G332" s="186">
        <v>12.6</v>
      </c>
      <c r="H332" s="187">
        <v>9.1</v>
      </c>
      <c r="I332" s="192">
        <v>0.13</v>
      </c>
      <c r="J332" s="193">
        <v>0.27</v>
      </c>
      <c r="K332" s="186">
        <v>0.03</v>
      </c>
      <c r="L332" s="187">
        <v>0.04</v>
      </c>
      <c r="M332" s="192">
        <v>70</v>
      </c>
      <c r="N332" s="193">
        <v>70</v>
      </c>
      <c r="O332" s="186">
        <v>75</v>
      </c>
      <c r="P332" s="187">
        <v>75</v>
      </c>
      <c r="Q332" s="194">
        <v>0.23</v>
      </c>
      <c r="R332" s="195">
        <v>0.23</v>
      </c>
    </row>
    <row r="333" spans="1:18" x14ac:dyDescent="0.25">
      <c r="A333" s="181" t="s">
        <v>86</v>
      </c>
      <c r="B333" s="182">
        <v>816</v>
      </c>
      <c r="C333" s="183">
        <v>1681</v>
      </c>
      <c r="D333" s="184">
        <v>119</v>
      </c>
      <c r="E333" s="184">
        <v>163</v>
      </c>
      <c r="F333" s="185">
        <v>2779</v>
      </c>
      <c r="G333" s="186">
        <v>12.8</v>
      </c>
      <c r="H333" s="187">
        <v>8.8000000000000007</v>
      </c>
      <c r="I333" s="192">
        <v>0.13</v>
      </c>
      <c r="J333" s="193">
        <v>0.28000000000000003</v>
      </c>
      <c r="K333" s="186">
        <v>0.03</v>
      </c>
      <c r="L333" s="187">
        <v>0.04</v>
      </c>
      <c r="M333" s="192">
        <v>70</v>
      </c>
      <c r="N333" s="193">
        <v>70</v>
      </c>
      <c r="O333" s="186">
        <v>75</v>
      </c>
      <c r="P333" s="187">
        <v>75</v>
      </c>
      <c r="Q333" s="194">
        <v>0.23</v>
      </c>
      <c r="R333" s="195">
        <v>0.23</v>
      </c>
    </row>
    <row r="334" spans="1:18" x14ac:dyDescent="0.25">
      <c r="A334" s="181" t="s">
        <v>87</v>
      </c>
      <c r="B334" s="182">
        <v>839</v>
      </c>
      <c r="C334" s="183">
        <v>1732</v>
      </c>
      <c r="D334" s="184">
        <v>123</v>
      </c>
      <c r="E334" s="184">
        <v>169</v>
      </c>
      <c r="F334" s="185">
        <v>2863</v>
      </c>
      <c r="G334" s="186">
        <v>12.8</v>
      </c>
      <c r="H334" s="187">
        <v>8.9</v>
      </c>
      <c r="I334" s="192">
        <v>0.14000000000000001</v>
      </c>
      <c r="J334" s="193">
        <v>0.28000000000000003</v>
      </c>
      <c r="K334" s="186">
        <v>0.03</v>
      </c>
      <c r="L334" s="187">
        <v>0.04</v>
      </c>
      <c r="M334" s="192">
        <v>70</v>
      </c>
      <c r="N334" s="193">
        <v>70</v>
      </c>
      <c r="O334" s="186">
        <v>75</v>
      </c>
      <c r="P334" s="187">
        <v>75</v>
      </c>
      <c r="Q334" s="194">
        <v>0.23</v>
      </c>
      <c r="R334" s="195">
        <v>0.23</v>
      </c>
    </row>
    <row r="335" spans="1:18" x14ac:dyDescent="0.25">
      <c r="A335" s="181" t="s">
        <v>88</v>
      </c>
      <c r="B335" s="182">
        <v>897</v>
      </c>
      <c r="C335" s="183">
        <v>1784</v>
      </c>
      <c r="D335" s="184">
        <v>199</v>
      </c>
      <c r="E335" s="184">
        <v>254</v>
      </c>
      <c r="F335" s="185">
        <v>3134</v>
      </c>
      <c r="G335" s="186">
        <v>18.100000000000001</v>
      </c>
      <c r="H335" s="187">
        <v>12.5</v>
      </c>
      <c r="I335" s="192">
        <v>0.15</v>
      </c>
      <c r="J335" s="193">
        <v>0.28999999999999998</v>
      </c>
      <c r="K335" s="186">
        <v>0.05</v>
      </c>
      <c r="L335" s="187">
        <v>0.06</v>
      </c>
      <c r="M335" s="192">
        <v>70</v>
      </c>
      <c r="N335" s="193">
        <v>70</v>
      </c>
      <c r="O335" s="186">
        <v>75</v>
      </c>
      <c r="P335" s="187">
        <v>75</v>
      </c>
      <c r="Q335" s="194">
        <v>0.23</v>
      </c>
      <c r="R335" s="195">
        <v>0.23</v>
      </c>
    </row>
    <row r="336" spans="1:18" x14ac:dyDescent="0.25">
      <c r="A336" s="181" t="s">
        <v>89</v>
      </c>
      <c r="B336" s="182">
        <v>1063</v>
      </c>
      <c r="C336" s="183">
        <v>2102</v>
      </c>
      <c r="D336" s="184">
        <v>258</v>
      </c>
      <c r="E336" s="184">
        <v>320</v>
      </c>
      <c r="F336" s="185">
        <v>3743</v>
      </c>
      <c r="G336" s="186">
        <v>19.5</v>
      </c>
      <c r="H336" s="187">
        <v>13.2</v>
      </c>
      <c r="I336" s="192">
        <v>0.17</v>
      </c>
      <c r="J336" s="193">
        <v>0.35</v>
      </c>
      <c r="K336" s="186">
        <v>0.06</v>
      </c>
      <c r="L336" s="187">
        <v>0.08</v>
      </c>
      <c r="M336" s="192">
        <v>70</v>
      </c>
      <c r="N336" s="193">
        <v>70</v>
      </c>
      <c r="O336" s="186">
        <v>75</v>
      </c>
      <c r="P336" s="187">
        <v>75</v>
      </c>
      <c r="Q336" s="194">
        <v>0.23</v>
      </c>
      <c r="R336" s="195">
        <v>0.23</v>
      </c>
    </row>
    <row r="337" spans="1:18" x14ac:dyDescent="0.25">
      <c r="A337" s="196" t="s">
        <v>90</v>
      </c>
      <c r="B337" s="197">
        <v>1259</v>
      </c>
      <c r="C337" s="198">
        <v>3288</v>
      </c>
      <c r="D337" s="199">
        <v>496</v>
      </c>
      <c r="E337" s="199">
        <v>695</v>
      </c>
      <c r="F337" s="200">
        <v>5738</v>
      </c>
      <c r="G337" s="201">
        <v>28.3</v>
      </c>
      <c r="H337" s="202">
        <v>17.5</v>
      </c>
      <c r="I337" s="203">
        <v>0.21</v>
      </c>
      <c r="J337" s="204">
        <v>0.54</v>
      </c>
      <c r="K337" s="201">
        <v>0.12</v>
      </c>
      <c r="L337" s="202">
        <v>0.17</v>
      </c>
      <c r="M337" s="203">
        <v>70</v>
      </c>
      <c r="N337" s="204">
        <v>69.900000000000006</v>
      </c>
      <c r="O337" s="201">
        <v>75</v>
      </c>
      <c r="P337" s="202">
        <v>75</v>
      </c>
      <c r="Q337" s="205">
        <v>0.23</v>
      </c>
      <c r="R337" s="206">
        <v>0.23</v>
      </c>
    </row>
    <row r="338" spans="1:18" x14ac:dyDescent="0.25">
      <c r="A338" s="196" t="s">
        <v>91</v>
      </c>
      <c r="B338" s="197">
        <v>1441</v>
      </c>
      <c r="C338" s="198">
        <v>4000</v>
      </c>
      <c r="D338" s="199">
        <v>643</v>
      </c>
      <c r="E338" s="199">
        <v>1024</v>
      </c>
      <c r="F338" s="200">
        <v>7108</v>
      </c>
      <c r="G338" s="201">
        <v>30.9</v>
      </c>
      <c r="H338" s="202">
        <v>20.399999999999999</v>
      </c>
      <c r="I338" s="203">
        <v>0.24</v>
      </c>
      <c r="J338" s="204">
        <v>0.66</v>
      </c>
      <c r="K338" s="201">
        <v>0.15</v>
      </c>
      <c r="L338" s="202">
        <v>0.24</v>
      </c>
      <c r="M338" s="203">
        <v>70</v>
      </c>
      <c r="N338" s="204">
        <v>69.900000000000006</v>
      </c>
      <c r="O338" s="201">
        <v>75</v>
      </c>
      <c r="P338" s="202">
        <v>75</v>
      </c>
      <c r="Q338" s="205">
        <v>0.23</v>
      </c>
      <c r="R338" s="206">
        <v>0.23</v>
      </c>
    </row>
    <row r="339" spans="1:18" x14ac:dyDescent="0.25">
      <c r="A339" s="196" t="s">
        <v>92</v>
      </c>
      <c r="B339" s="197">
        <v>1170</v>
      </c>
      <c r="C339" s="198">
        <v>3177</v>
      </c>
      <c r="D339" s="199">
        <v>447</v>
      </c>
      <c r="E339" s="199">
        <v>666</v>
      </c>
      <c r="F339" s="200">
        <v>5460</v>
      </c>
      <c r="G339" s="201">
        <v>27.6</v>
      </c>
      <c r="H339" s="202">
        <v>17.3</v>
      </c>
      <c r="I339" s="203">
        <v>0.19</v>
      </c>
      <c r="J339" s="204">
        <v>0.52</v>
      </c>
      <c r="K339" s="201">
        <v>0.11</v>
      </c>
      <c r="L339" s="202">
        <v>0.16</v>
      </c>
      <c r="M339" s="203">
        <v>70</v>
      </c>
      <c r="N339" s="204">
        <v>69.900000000000006</v>
      </c>
      <c r="O339" s="201">
        <v>75</v>
      </c>
      <c r="P339" s="202">
        <v>75</v>
      </c>
      <c r="Q339" s="205">
        <v>0.23</v>
      </c>
      <c r="R339" s="206">
        <v>0.23</v>
      </c>
    </row>
    <row r="340" spans="1:18" x14ac:dyDescent="0.25">
      <c r="A340" s="181" t="s">
        <v>93</v>
      </c>
      <c r="B340" s="182">
        <v>730</v>
      </c>
      <c r="C340" s="183">
        <v>1449</v>
      </c>
      <c r="D340" s="184">
        <v>153</v>
      </c>
      <c r="E340" s="184">
        <v>209</v>
      </c>
      <c r="F340" s="185">
        <v>2540</v>
      </c>
      <c r="G340" s="186">
        <v>17.3</v>
      </c>
      <c r="H340" s="187">
        <v>12.6</v>
      </c>
      <c r="I340" s="192">
        <v>0.12</v>
      </c>
      <c r="J340" s="193">
        <v>0.24</v>
      </c>
      <c r="K340" s="186">
        <v>0.04</v>
      </c>
      <c r="L340" s="187">
        <v>0.05</v>
      </c>
      <c r="M340" s="192">
        <v>70</v>
      </c>
      <c r="N340" s="193">
        <v>70</v>
      </c>
      <c r="O340" s="186">
        <v>75</v>
      </c>
      <c r="P340" s="187">
        <v>75</v>
      </c>
      <c r="Q340" s="194">
        <v>0.23</v>
      </c>
      <c r="R340" s="195">
        <v>0.23</v>
      </c>
    </row>
    <row r="341" spans="1:18" x14ac:dyDescent="0.25">
      <c r="A341" s="181" t="s">
        <v>94</v>
      </c>
      <c r="B341" s="182">
        <v>555</v>
      </c>
      <c r="C341" s="183">
        <v>1027</v>
      </c>
      <c r="D341" s="184">
        <v>53</v>
      </c>
      <c r="E341" s="184">
        <v>68</v>
      </c>
      <c r="F341" s="185">
        <v>1703</v>
      </c>
      <c r="G341" s="186">
        <v>8.8000000000000007</v>
      </c>
      <c r="H341" s="187">
        <v>6.2</v>
      </c>
      <c r="I341" s="192">
        <v>0.09</v>
      </c>
      <c r="J341" s="193">
        <v>0.17</v>
      </c>
      <c r="K341" s="186">
        <v>0.01</v>
      </c>
      <c r="L341" s="187">
        <v>0.02</v>
      </c>
      <c r="M341" s="192">
        <v>70</v>
      </c>
      <c r="N341" s="193">
        <v>70</v>
      </c>
      <c r="O341" s="186">
        <v>75</v>
      </c>
      <c r="P341" s="187">
        <v>75</v>
      </c>
      <c r="Q341" s="194">
        <v>0.23</v>
      </c>
      <c r="R341" s="195">
        <v>0.23</v>
      </c>
    </row>
    <row r="342" spans="1:18" x14ac:dyDescent="0.25">
      <c r="A342" s="181" t="s">
        <v>95</v>
      </c>
      <c r="B342" s="182">
        <v>470</v>
      </c>
      <c r="C342" s="183">
        <v>921</v>
      </c>
      <c r="D342" s="184">
        <v>45</v>
      </c>
      <c r="E342" s="184">
        <v>61</v>
      </c>
      <c r="F342" s="185">
        <v>1497</v>
      </c>
      <c r="G342" s="186">
        <v>8.8000000000000007</v>
      </c>
      <c r="H342" s="187">
        <v>6.3</v>
      </c>
      <c r="I342" s="192">
        <v>0.08</v>
      </c>
      <c r="J342" s="193">
        <v>0.15</v>
      </c>
      <c r="K342" s="186">
        <v>0.01</v>
      </c>
      <c r="L342" s="187">
        <v>0.01</v>
      </c>
      <c r="M342" s="192">
        <v>70</v>
      </c>
      <c r="N342" s="193">
        <v>70</v>
      </c>
      <c r="O342" s="186">
        <v>75</v>
      </c>
      <c r="P342" s="187">
        <v>75</v>
      </c>
      <c r="Q342" s="194">
        <v>0.23</v>
      </c>
      <c r="R342" s="195">
        <v>0.23</v>
      </c>
    </row>
    <row r="343" spans="1:18" x14ac:dyDescent="0.25">
      <c r="A343" s="181" t="s">
        <v>96</v>
      </c>
      <c r="B343" s="182">
        <v>400</v>
      </c>
      <c r="C343" s="183">
        <v>729</v>
      </c>
      <c r="D343" s="184">
        <v>38</v>
      </c>
      <c r="E343" s="184">
        <v>48</v>
      </c>
      <c r="F343" s="185">
        <v>1216</v>
      </c>
      <c r="G343" s="186">
        <v>8.8000000000000007</v>
      </c>
      <c r="H343" s="187">
        <v>6.2</v>
      </c>
      <c r="I343" s="192">
        <v>7.0000000000000007E-2</v>
      </c>
      <c r="J343" s="193">
        <v>0.12</v>
      </c>
      <c r="K343" s="186">
        <v>0.01</v>
      </c>
      <c r="L343" s="187">
        <v>0.01</v>
      </c>
      <c r="M343" s="192">
        <v>70</v>
      </c>
      <c r="N343" s="193">
        <v>70</v>
      </c>
      <c r="O343" s="186">
        <v>75</v>
      </c>
      <c r="P343" s="187">
        <v>75</v>
      </c>
      <c r="Q343" s="194">
        <v>0.23</v>
      </c>
      <c r="R343" s="195">
        <v>0.23</v>
      </c>
    </row>
    <row r="344" spans="1:18" x14ac:dyDescent="0.25">
      <c r="A344" s="181" t="s">
        <v>97</v>
      </c>
      <c r="B344" s="207">
        <v>255</v>
      </c>
      <c r="C344" s="208">
        <v>471</v>
      </c>
      <c r="D344" s="209">
        <v>24</v>
      </c>
      <c r="E344" s="209">
        <v>31</v>
      </c>
      <c r="F344" s="210">
        <v>781</v>
      </c>
      <c r="G344" s="211">
        <v>8.6999999999999993</v>
      </c>
      <c r="H344" s="212">
        <v>6.2</v>
      </c>
      <c r="I344" s="213">
        <v>0.04</v>
      </c>
      <c r="J344" s="214">
        <v>0.08</v>
      </c>
      <c r="K344" s="211">
        <v>0.01</v>
      </c>
      <c r="L344" s="212">
        <v>0.01</v>
      </c>
      <c r="M344" s="213">
        <v>70</v>
      </c>
      <c r="N344" s="214">
        <v>70</v>
      </c>
      <c r="O344" s="211">
        <v>75</v>
      </c>
      <c r="P344" s="212">
        <v>75</v>
      </c>
      <c r="Q344" s="215">
        <v>0.23</v>
      </c>
      <c r="R344" s="216">
        <v>0.23</v>
      </c>
    </row>
    <row r="345" spans="1:18" x14ac:dyDescent="0.25">
      <c r="A345" s="181" t="s">
        <v>98</v>
      </c>
      <c r="B345" s="217">
        <v>16977</v>
      </c>
      <c r="C345" s="218">
        <v>35414</v>
      </c>
      <c r="D345" s="219">
        <v>4876</v>
      </c>
      <c r="E345" s="219">
        <v>5862</v>
      </c>
      <c r="F345" s="220">
        <v>63130</v>
      </c>
      <c r="G345" s="221">
        <v>22.3</v>
      </c>
      <c r="H345" s="222">
        <v>14.2</v>
      </c>
      <c r="I345" s="223"/>
      <c r="J345" s="223"/>
      <c r="K345" s="223"/>
      <c r="L345" s="223"/>
    </row>
    <row r="347" spans="1:18" x14ac:dyDescent="0.25">
      <c r="A347" s="64" t="s">
        <v>99</v>
      </c>
      <c r="B347" s="155">
        <v>52392</v>
      </c>
    </row>
    <row r="348" spans="1:18" x14ac:dyDescent="0.25">
      <c r="A348" s="64" t="s">
        <v>100</v>
      </c>
      <c r="B348" s="155">
        <v>10738</v>
      </c>
    </row>
    <row r="349" spans="1:18" x14ac:dyDescent="0.25">
      <c r="A349" s="64" t="s">
        <v>101</v>
      </c>
      <c r="B349" s="155">
        <v>63130</v>
      </c>
    </row>
    <row r="350" spans="1:18" x14ac:dyDescent="0.25">
      <c r="B350" s="155"/>
    </row>
    <row r="351" spans="1:18" x14ac:dyDescent="0.25">
      <c r="A351" s="241" t="s">
        <v>102</v>
      </c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</row>
    <row r="352" spans="1:18" x14ac:dyDescent="0.25">
      <c r="A352" s="64" t="s">
        <v>103</v>
      </c>
      <c r="B352" s="64">
        <v>1534</v>
      </c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</row>
    <row r="353" spans="1:18" x14ac:dyDescent="0.25">
      <c r="A353" s="64" t="s">
        <v>104</v>
      </c>
      <c r="B353" s="64">
        <v>1536</v>
      </c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</row>
    <row r="354" spans="1:18" x14ac:dyDescent="0.25">
      <c r="A354" s="64" t="s">
        <v>105</v>
      </c>
      <c r="B354" s="64">
        <v>1537</v>
      </c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</row>
    <row r="355" spans="1:18" x14ac:dyDescent="0.25">
      <c r="A355" s="64" t="s">
        <v>106</v>
      </c>
      <c r="B355" s="64">
        <v>1535</v>
      </c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</row>
    <row r="356" spans="1:18" x14ac:dyDescent="0.25">
      <c r="A356" s="64" t="s">
        <v>107</v>
      </c>
      <c r="B356" s="64">
        <v>1363</v>
      </c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</row>
    <row r="357" spans="1:18" x14ac:dyDescent="0.25">
      <c r="A357" s="64" t="s">
        <v>108</v>
      </c>
      <c r="B357" s="64">
        <v>1362</v>
      </c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 spans="1:18" x14ac:dyDescent="0.25">
      <c r="A358" s="64" t="s">
        <v>109</v>
      </c>
      <c r="B358" s="64">
        <v>1359</v>
      </c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</row>
    <row r="359" spans="1:18" x14ac:dyDescent="0.25">
      <c r="A359" s="64" t="s">
        <v>110</v>
      </c>
      <c r="B359" s="64">
        <v>1360</v>
      </c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</row>
    <row r="361" spans="1:18" x14ac:dyDescent="0.25">
      <c r="A361" s="156" t="s">
        <v>118</v>
      </c>
      <c r="B361" s="157" t="s">
        <v>61</v>
      </c>
      <c r="C361" s="157"/>
    </row>
    <row r="363" spans="1:18" ht="15.75" thickBot="1" x14ac:dyDescent="0.3">
      <c r="A363" s="241" t="s">
        <v>62</v>
      </c>
      <c r="B363" s="388" t="s">
        <v>63</v>
      </c>
      <c r="C363" s="389" t="s">
        <v>63</v>
      </c>
      <c r="D363" s="389" t="s">
        <v>63</v>
      </c>
      <c r="E363" s="389" t="s">
        <v>63</v>
      </c>
      <c r="F363" s="390" t="s">
        <v>64</v>
      </c>
      <c r="G363" s="391" t="s">
        <v>64</v>
      </c>
      <c r="H363" s="392" t="s">
        <v>65</v>
      </c>
      <c r="I363" s="393" t="s">
        <v>65</v>
      </c>
      <c r="J363" s="391" t="s">
        <v>65</v>
      </c>
      <c r="K363" s="391" t="s">
        <v>65</v>
      </c>
      <c r="L363" s="392" t="s">
        <v>66</v>
      </c>
      <c r="M363" s="393" t="s">
        <v>66</v>
      </c>
      <c r="N363" s="391" t="s">
        <v>66</v>
      </c>
      <c r="O363" s="391" t="s">
        <v>66</v>
      </c>
      <c r="P363" s="392" t="s">
        <v>67</v>
      </c>
      <c r="Q363" s="394" t="s">
        <v>67</v>
      </c>
      <c r="R363" s="395"/>
    </row>
    <row r="364" spans="1:18" x14ac:dyDescent="0.25">
      <c r="A364" s="3" t="s">
        <v>68</v>
      </c>
      <c r="B364" s="160" t="s">
        <v>69</v>
      </c>
      <c r="C364" s="161" t="s">
        <v>69</v>
      </c>
      <c r="D364" s="162" t="s">
        <v>70</v>
      </c>
      <c r="E364" s="162" t="s">
        <v>70</v>
      </c>
      <c r="F364" s="163" t="s">
        <v>71</v>
      </c>
      <c r="G364" s="164" t="s">
        <v>70</v>
      </c>
      <c r="H364" s="165" t="s">
        <v>70</v>
      </c>
      <c r="I364" s="166" t="s">
        <v>69</v>
      </c>
      <c r="J364" s="167" t="s">
        <v>69</v>
      </c>
      <c r="K364" s="164" t="s">
        <v>70</v>
      </c>
      <c r="L364" s="165" t="s">
        <v>70</v>
      </c>
      <c r="M364" s="166" t="s">
        <v>69</v>
      </c>
      <c r="N364" s="167" t="s">
        <v>69</v>
      </c>
      <c r="O364" s="164" t="s">
        <v>70</v>
      </c>
      <c r="P364" s="165" t="s">
        <v>70</v>
      </c>
      <c r="Q364" s="168" t="s">
        <v>70</v>
      </c>
      <c r="R364" s="169" t="s">
        <v>70</v>
      </c>
    </row>
    <row r="365" spans="1:18" x14ac:dyDescent="0.25">
      <c r="A365" s="170" t="s">
        <v>72</v>
      </c>
      <c r="B365" s="171" t="s">
        <v>4</v>
      </c>
      <c r="C365" s="172" t="s">
        <v>5</v>
      </c>
      <c r="D365" s="173" t="s">
        <v>4</v>
      </c>
      <c r="E365" s="173" t="s">
        <v>5</v>
      </c>
      <c r="F365" s="174" t="s">
        <v>73</v>
      </c>
      <c r="G365" s="175" t="s">
        <v>4</v>
      </c>
      <c r="H365" s="176" t="s">
        <v>5</v>
      </c>
      <c r="I365" s="177" t="s">
        <v>4</v>
      </c>
      <c r="J365" s="178" t="s">
        <v>5</v>
      </c>
      <c r="K365" s="175" t="s">
        <v>4</v>
      </c>
      <c r="L365" s="176" t="s">
        <v>5</v>
      </c>
      <c r="M365" s="177" t="s">
        <v>4</v>
      </c>
      <c r="N365" s="178" t="s">
        <v>5</v>
      </c>
      <c r="O365" s="175" t="s">
        <v>4</v>
      </c>
      <c r="P365" s="176" t="s">
        <v>5</v>
      </c>
      <c r="Q365" s="179" t="s">
        <v>4</v>
      </c>
      <c r="R365" s="180" t="s">
        <v>5</v>
      </c>
    </row>
    <row r="366" spans="1:18" x14ac:dyDescent="0.25">
      <c r="A366" s="181" t="s">
        <v>74</v>
      </c>
      <c r="B366" s="182">
        <v>124</v>
      </c>
      <c r="C366" s="183">
        <v>138</v>
      </c>
      <c r="D366" s="184">
        <v>6</v>
      </c>
      <c r="E366" s="184">
        <v>10</v>
      </c>
      <c r="F366" s="185">
        <v>278</v>
      </c>
      <c r="G366" s="186">
        <v>4.7</v>
      </c>
      <c r="H366" s="187">
        <v>6.6</v>
      </c>
      <c r="I366" s="188">
        <v>0.02</v>
      </c>
      <c r="J366" s="189">
        <v>0.02</v>
      </c>
      <c r="K366" s="190">
        <v>0</v>
      </c>
      <c r="L366" s="191">
        <v>0</v>
      </c>
      <c r="M366" s="192">
        <v>70</v>
      </c>
      <c r="N366" s="193">
        <v>70</v>
      </c>
      <c r="O366" s="186">
        <v>75</v>
      </c>
      <c r="P366" s="187">
        <v>75</v>
      </c>
      <c r="Q366" s="194">
        <v>0</v>
      </c>
      <c r="R366" s="195">
        <v>0</v>
      </c>
    </row>
    <row r="367" spans="1:18" x14ac:dyDescent="0.25">
      <c r="A367" s="181" t="s">
        <v>75</v>
      </c>
      <c r="B367" s="182">
        <v>74</v>
      </c>
      <c r="C367" s="183">
        <v>84</v>
      </c>
      <c r="D367" s="184">
        <v>4</v>
      </c>
      <c r="E367" s="184">
        <v>6</v>
      </c>
      <c r="F367" s="185">
        <v>168</v>
      </c>
      <c r="G367" s="186">
        <v>4.7</v>
      </c>
      <c r="H367" s="187">
        <v>6.6</v>
      </c>
      <c r="I367" s="192">
        <v>0.01</v>
      </c>
      <c r="J367" s="193">
        <v>0.01</v>
      </c>
      <c r="K367" s="186">
        <v>0</v>
      </c>
      <c r="L367" s="187">
        <v>0</v>
      </c>
      <c r="M367" s="192">
        <v>70</v>
      </c>
      <c r="N367" s="193">
        <v>70</v>
      </c>
      <c r="O367" s="186">
        <v>75</v>
      </c>
      <c r="P367" s="187">
        <v>75</v>
      </c>
      <c r="Q367" s="194">
        <v>0</v>
      </c>
      <c r="R367" s="195">
        <v>0</v>
      </c>
    </row>
    <row r="368" spans="1:18" x14ac:dyDescent="0.25">
      <c r="A368" s="181" t="s">
        <v>76</v>
      </c>
      <c r="B368" s="182">
        <v>56</v>
      </c>
      <c r="C368" s="183">
        <v>69</v>
      </c>
      <c r="D368" s="184">
        <v>3</v>
      </c>
      <c r="E368" s="184">
        <v>5</v>
      </c>
      <c r="F368" s="185">
        <v>133</v>
      </c>
      <c r="G368" s="186">
        <v>4.7</v>
      </c>
      <c r="H368" s="187">
        <v>6.6</v>
      </c>
      <c r="I368" s="192">
        <v>0.01</v>
      </c>
      <c r="J368" s="193">
        <v>0.01</v>
      </c>
      <c r="K368" s="186">
        <v>0</v>
      </c>
      <c r="L368" s="187">
        <v>0</v>
      </c>
      <c r="M368" s="192">
        <v>70</v>
      </c>
      <c r="N368" s="193">
        <v>70</v>
      </c>
      <c r="O368" s="186">
        <v>75</v>
      </c>
      <c r="P368" s="187">
        <v>75</v>
      </c>
      <c r="Q368" s="194">
        <v>0</v>
      </c>
      <c r="R368" s="195">
        <v>0</v>
      </c>
    </row>
    <row r="369" spans="1:18" x14ac:dyDescent="0.25">
      <c r="A369" s="181" t="s">
        <v>77</v>
      </c>
      <c r="B369" s="182">
        <v>60</v>
      </c>
      <c r="C369" s="183">
        <v>72</v>
      </c>
      <c r="D369" s="184">
        <v>3</v>
      </c>
      <c r="E369" s="184">
        <v>5</v>
      </c>
      <c r="F369" s="185">
        <v>141</v>
      </c>
      <c r="G369" s="186">
        <v>4.7</v>
      </c>
      <c r="H369" s="187">
        <v>6.6</v>
      </c>
      <c r="I369" s="192">
        <v>0.01</v>
      </c>
      <c r="J369" s="193">
        <v>0.01</v>
      </c>
      <c r="K369" s="186">
        <v>0</v>
      </c>
      <c r="L369" s="187">
        <v>0</v>
      </c>
      <c r="M369" s="192">
        <v>70</v>
      </c>
      <c r="N369" s="193">
        <v>70</v>
      </c>
      <c r="O369" s="186">
        <v>75</v>
      </c>
      <c r="P369" s="187">
        <v>75</v>
      </c>
      <c r="Q369" s="194">
        <v>0</v>
      </c>
      <c r="R369" s="195">
        <v>0</v>
      </c>
    </row>
    <row r="370" spans="1:18" x14ac:dyDescent="0.25">
      <c r="A370" s="181" t="s">
        <v>78</v>
      </c>
      <c r="B370" s="182">
        <v>104</v>
      </c>
      <c r="C370" s="183">
        <v>106</v>
      </c>
      <c r="D370" s="184">
        <v>5</v>
      </c>
      <c r="E370" s="184">
        <v>7</v>
      </c>
      <c r="F370" s="185">
        <v>222</v>
      </c>
      <c r="G370" s="186">
        <v>4.7</v>
      </c>
      <c r="H370" s="187">
        <v>6.6</v>
      </c>
      <c r="I370" s="192">
        <v>0.02</v>
      </c>
      <c r="J370" s="193">
        <v>0.02</v>
      </c>
      <c r="K370" s="186">
        <v>0</v>
      </c>
      <c r="L370" s="187">
        <v>0</v>
      </c>
      <c r="M370" s="192">
        <v>70</v>
      </c>
      <c r="N370" s="193">
        <v>70</v>
      </c>
      <c r="O370" s="186">
        <v>75</v>
      </c>
      <c r="P370" s="187">
        <v>75</v>
      </c>
      <c r="Q370" s="194">
        <v>0</v>
      </c>
      <c r="R370" s="195">
        <v>0</v>
      </c>
    </row>
    <row r="371" spans="1:18" x14ac:dyDescent="0.25">
      <c r="A371" s="181" t="s">
        <v>79</v>
      </c>
      <c r="B371" s="182">
        <v>241</v>
      </c>
      <c r="C371" s="183">
        <v>239</v>
      </c>
      <c r="D371" s="184">
        <v>12</v>
      </c>
      <c r="E371" s="184">
        <v>17</v>
      </c>
      <c r="F371" s="185">
        <v>509</v>
      </c>
      <c r="G371" s="186">
        <v>4.7</v>
      </c>
      <c r="H371" s="187">
        <v>6.6</v>
      </c>
      <c r="I371" s="192">
        <v>0.04</v>
      </c>
      <c r="J371" s="193">
        <v>0.04</v>
      </c>
      <c r="K371" s="186">
        <v>0</v>
      </c>
      <c r="L371" s="187">
        <v>0</v>
      </c>
      <c r="M371" s="192">
        <v>70</v>
      </c>
      <c r="N371" s="193">
        <v>70</v>
      </c>
      <c r="O371" s="186">
        <v>75</v>
      </c>
      <c r="P371" s="187">
        <v>75</v>
      </c>
      <c r="Q371" s="194">
        <v>0</v>
      </c>
      <c r="R371" s="195">
        <v>0</v>
      </c>
    </row>
    <row r="372" spans="1:18" x14ac:dyDescent="0.25">
      <c r="A372" s="181" t="s">
        <v>80</v>
      </c>
      <c r="B372" s="182">
        <v>672</v>
      </c>
      <c r="C372" s="183">
        <v>618</v>
      </c>
      <c r="D372" s="184">
        <v>74</v>
      </c>
      <c r="E372" s="184">
        <v>96</v>
      </c>
      <c r="F372" s="185">
        <v>1460</v>
      </c>
      <c r="G372" s="186">
        <v>9.9</v>
      </c>
      <c r="H372" s="187">
        <v>13.4</v>
      </c>
      <c r="I372" s="192">
        <v>0.11</v>
      </c>
      <c r="J372" s="193">
        <v>0.1</v>
      </c>
      <c r="K372" s="186">
        <v>0.02</v>
      </c>
      <c r="L372" s="187">
        <v>0.02</v>
      </c>
      <c r="M372" s="192">
        <v>70</v>
      </c>
      <c r="N372" s="193">
        <v>70</v>
      </c>
      <c r="O372" s="186">
        <v>75</v>
      </c>
      <c r="P372" s="187">
        <v>75</v>
      </c>
      <c r="Q372" s="194">
        <v>0</v>
      </c>
      <c r="R372" s="195">
        <v>0</v>
      </c>
    </row>
    <row r="373" spans="1:18" x14ac:dyDescent="0.25">
      <c r="A373" s="196" t="s">
        <v>81</v>
      </c>
      <c r="B373" s="197">
        <v>1468</v>
      </c>
      <c r="C373" s="198">
        <v>1071</v>
      </c>
      <c r="D373" s="199">
        <v>357</v>
      </c>
      <c r="E373" s="199">
        <v>239</v>
      </c>
      <c r="F373" s="200">
        <v>3135</v>
      </c>
      <c r="G373" s="201">
        <v>19.600000000000001</v>
      </c>
      <c r="H373" s="202">
        <v>18.2</v>
      </c>
      <c r="I373" s="203">
        <v>0.24</v>
      </c>
      <c r="J373" s="204">
        <v>0.18</v>
      </c>
      <c r="K373" s="201">
        <v>0.09</v>
      </c>
      <c r="L373" s="202">
        <v>0.06</v>
      </c>
      <c r="M373" s="203">
        <v>70</v>
      </c>
      <c r="N373" s="204">
        <v>70</v>
      </c>
      <c r="O373" s="201">
        <v>75</v>
      </c>
      <c r="P373" s="202">
        <v>75</v>
      </c>
      <c r="Q373" s="205">
        <v>0</v>
      </c>
      <c r="R373" s="206">
        <v>0</v>
      </c>
    </row>
    <row r="374" spans="1:18" x14ac:dyDescent="0.25">
      <c r="A374" s="196" t="s">
        <v>82</v>
      </c>
      <c r="B374" s="197">
        <v>1505</v>
      </c>
      <c r="C374" s="198">
        <v>1110</v>
      </c>
      <c r="D374" s="199">
        <v>398</v>
      </c>
      <c r="E374" s="199">
        <v>274</v>
      </c>
      <c r="F374" s="200">
        <v>3287</v>
      </c>
      <c r="G374" s="201">
        <v>20.9</v>
      </c>
      <c r="H374" s="202">
        <v>19.8</v>
      </c>
      <c r="I374" s="203">
        <v>0.25</v>
      </c>
      <c r="J374" s="204">
        <v>0.18</v>
      </c>
      <c r="K374" s="201">
        <v>0.09</v>
      </c>
      <c r="L374" s="202">
        <v>7.0000000000000007E-2</v>
      </c>
      <c r="M374" s="203">
        <v>70</v>
      </c>
      <c r="N374" s="204">
        <v>70</v>
      </c>
      <c r="O374" s="201">
        <v>75</v>
      </c>
      <c r="P374" s="202">
        <v>75</v>
      </c>
      <c r="Q374" s="205">
        <v>0</v>
      </c>
      <c r="R374" s="206">
        <v>0</v>
      </c>
    </row>
    <row r="375" spans="1:18" x14ac:dyDescent="0.25">
      <c r="A375" s="196" t="s">
        <v>83</v>
      </c>
      <c r="B375" s="197">
        <v>1158</v>
      </c>
      <c r="C375" s="198">
        <v>880</v>
      </c>
      <c r="D375" s="199">
        <v>204</v>
      </c>
      <c r="E375" s="199">
        <v>168</v>
      </c>
      <c r="F375" s="200">
        <v>2410</v>
      </c>
      <c r="G375" s="201">
        <v>15</v>
      </c>
      <c r="H375" s="202">
        <v>16.100000000000001</v>
      </c>
      <c r="I375" s="203">
        <v>0.19</v>
      </c>
      <c r="J375" s="204">
        <v>0.14000000000000001</v>
      </c>
      <c r="K375" s="201">
        <v>0.05</v>
      </c>
      <c r="L375" s="202">
        <v>0.04</v>
      </c>
      <c r="M375" s="203">
        <v>70</v>
      </c>
      <c r="N375" s="204">
        <v>70</v>
      </c>
      <c r="O375" s="201">
        <v>75</v>
      </c>
      <c r="P375" s="202">
        <v>75</v>
      </c>
      <c r="Q375" s="205">
        <v>0</v>
      </c>
      <c r="R375" s="206">
        <v>0</v>
      </c>
    </row>
    <row r="376" spans="1:18" x14ac:dyDescent="0.25">
      <c r="A376" s="181" t="s">
        <v>84</v>
      </c>
      <c r="B376" s="182">
        <v>819</v>
      </c>
      <c r="C376" s="183">
        <v>770</v>
      </c>
      <c r="D376" s="184">
        <v>95</v>
      </c>
      <c r="E376" s="184">
        <v>124</v>
      </c>
      <c r="F376" s="185">
        <v>1809</v>
      </c>
      <c r="G376" s="186">
        <v>10.4</v>
      </c>
      <c r="H376" s="187">
        <v>13.9</v>
      </c>
      <c r="I376" s="192">
        <v>0.13</v>
      </c>
      <c r="J376" s="193">
        <v>0.13</v>
      </c>
      <c r="K376" s="186">
        <v>0.02</v>
      </c>
      <c r="L376" s="187">
        <v>0.03</v>
      </c>
      <c r="M376" s="192">
        <v>70</v>
      </c>
      <c r="N376" s="193">
        <v>70</v>
      </c>
      <c r="O376" s="186">
        <v>75</v>
      </c>
      <c r="P376" s="187">
        <v>75</v>
      </c>
      <c r="Q376" s="194">
        <v>0</v>
      </c>
      <c r="R376" s="195">
        <v>0</v>
      </c>
    </row>
    <row r="377" spans="1:18" x14ac:dyDescent="0.25">
      <c r="A377" s="181" t="s">
        <v>85</v>
      </c>
      <c r="B377" s="182">
        <v>814</v>
      </c>
      <c r="C377" s="183">
        <v>790</v>
      </c>
      <c r="D377" s="184">
        <v>64</v>
      </c>
      <c r="E377" s="184">
        <v>87</v>
      </c>
      <c r="F377" s="185">
        <v>1755</v>
      </c>
      <c r="G377" s="186">
        <v>7.3</v>
      </c>
      <c r="H377" s="187">
        <v>9.9</v>
      </c>
      <c r="I377" s="192">
        <v>0.13</v>
      </c>
      <c r="J377" s="193">
        <v>0.13</v>
      </c>
      <c r="K377" s="186">
        <v>0.02</v>
      </c>
      <c r="L377" s="187">
        <v>0.02</v>
      </c>
      <c r="M377" s="192">
        <v>70</v>
      </c>
      <c r="N377" s="193">
        <v>70</v>
      </c>
      <c r="O377" s="186">
        <v>75</v>
      </c>
      <c r="P377" s="187">
        <v>75</v>
      </c>
      <c r="Q377" s="194">
        <v>0</v>
      </c>
      <c r="R377" s="195">
        <v>0</v>
      </c>
    </row>
    <row r="378" spans="1:18" x14ac:dyDescent="0.25">
      <c r="A378" s="181" t="s">
        <v>86</v>
      </c>
      <c r="B378" s="182">
        <v>816</v>
      </c>
      <c r="C378" s="183">
        <v>803</v>
      </c>
      <c r="D378" s="184">
        <v>65</v>
      </c>
      <c r="E378" s="184">
        <v>82</v>
      </c>
      <c r="F378" s="185">
        <v>1766</v>
      </c>
      <c r="G378" s="186">
        <v>7.4</v>
      </c>
      <c r="H378" s="187">
        <v>9.1999999999999993</v>
      </c>
      <c r="I378" s="192">
        <v>0.13</v>
      </c>
      <c r="J378" s="193">
        <v>0.13</v>
      </c>
      <c r="K378" s="186">
        <v>0.02</v>
      </c>
      <c r="L378" s="187">
        <v>0.02</v>
      </c>
      <c r="M378" s="192">
        <v>70</v>
      </c>
      <c r="N378" s="193">
        <v>70</v>
      </c>
      <c r="O378" s="186">
        <v>75</v>
      </c>
      <c r="P378" s="187">
        <v>75</v>
      </c>
      <c r="Q378" s="194">
        <v>0</v>
      </c>
      <c r="R378" s="195">
        <v>0</v>
      </c>
    </row>
    <row r="379" spans="1:18" x14ac:dyDescent="0.25">
      <c r="A379" s="181" t="s">
        <v>87</v>
      </c>
      <c r="B379" s="182">
        <v>839</v>
      </c>
      <c r="C379" s="183">
        <v>827</v>
      </c>
      <c r="D379" s="184">
        <v>67</v>
      </c>
      <c r="E379" s="184">
        <v>85</v>
      </c>
      <c r="F379" s="185">
        <v>1819</v>
      </c>
      <c r="G379" s="186">
        <v>7.4</v>
      </c>
      <c r="H379" s="187">
        <v>9.3000000000000007</v>
      </c>
      <c r="I379" s="192">
        <v>0.14000000000000001</v>
      </c>
      <c r="J379" s="193">
        <v>0.14000000000000001</v>
      </c>
      <c r="K379" s="186">
        <v>0.02</v>
      </c>
      <c r="L379" s="187">
        <v>0.02</v>
      </c>
      <c r="M379" s="192">
        <v>70</v>
      </c>
      <c r="N379" s="193">
        <v>70</v>
      </c>
      <c r="O379" s="186">
        <v>75</v>
      </c>
      <c r="P379" s="187">
        <v>75</v>
      </c>
      <c r="Q379" s="194">
        <v>0</v>
      </c>
      <c r="R379" s="195">
        <v>0</v>
      </c>
    </row>
    <row r="380" spans="1:18" x14ac:dyDescent="0.25">
      <c r="A380" s="181" t="s">
        <v>88</v>
      </c>
      <c r="B380" s="182">
        <v>898</v>
      </c>
      <c r="C380" s="183">
        <v>841</v>
      </c>
      <c r="D380" s="184">
        <v>110</v>
      </c>
      <c r="E380" s="184">
        <v>128</v>
      </c>
      <c r="F380" s="185">
        <v>1976</v>
      </c>
      <c r="G380" s="186">
        <v>10.9</v>
      </c>
      <c r="H380" s="187">
        <v>13.2</v>
      </c>
      <c r="I380" s="192">
        <v>0.15</v>
      </c>
      <c r="J380" s="193">
        <v>0.14000000000000001</v>
      </c>
      <c r="K380" s="186">
        <v>0.03</v>
      </c>
      <c r="L380" s="187">
        <v>0.03</v>
      </c>
      <c r="M380" s="192">
        <v>70</v>
      </c>
      <c r="N380" s="193">
        <v>70</v>
      </c>
      <c r="O380" s="186">
        <v>75</v>
      </c>
      <c r="P380" s="187">
        <v>75</v>
      </c>
      <c r="Q380" s="194">
        <v>0</v>
      </c>
      <c r="R380" s="195">
        <v>0</v>
      </c>
    </row>
    <row r="381" spans="1:18" x14ac:dyDescent="0.25">
      <c r="A381" s="181" t="s">
        <v>89</v>
      </c>
      <c r="B381" s="182">
        <v>1064</v>
      </c>
      <c r="C381" s="183">
        <v>976</v>
      </c>
      <c r="D381" s="184">
        <v>151</v>
      </c>
      <c r="E381" s="184">
        <v>170</v>
      </c>
      <c r="F381" s="185">
        <v>2361</v>
      </c>
      <c r="G381" s="186">
        <v>12.4</v>
      </c>
      <c r="H381" s="187">
        <v>14.8</v>
      </c>
      <c r="I381" s="192">
        <v>0.17</v>
      </c>
      <c r="J381" s="193">
        <v>0.16</v>
      </c>
      <c r="K381" s="186">
        <v>0.04</v>
      </c>
      <c r="L381" s="187">
        <v>0.04</v>
      </c>
      <c r="M381" s="192">
        <v>70</v>
      </c>
      <c r="N381" s="193">
        <v>70</v>
      </c>
      <c r="O381" s="186">
        <v>75</v>
      </c>
      <c r="P381" s="187">
        <v>75</v>
      </c>
      <c r="Q381" s="194">
        <v>0</v>
      </c>
      <c r="R381" s="195">
        <v>0</v>
      </c>
    </row>
    <row r="382" spans="1:18" x14ac:dyDescent="0.25">
      <c r="A382" s="196" t="s">
        <v>90</v>
      </c>
      <c r="B382" s="197">
        <v>1271</v>
      </c>
      <c r="C382" s="198">
        <v>1090</v>
      </c>
      <c r="D382" s="199">
        <v>241</v>
      </c>
      <c r="E382" s="199">
        <v>308</v>
      </c>
      <c r="F382" s="200">
        <v>2909</v>
      </c>
      <c r="G382" s="201">
        <v>15.9</v>
      </c>
      <c r="H382" s="202">
        <v>22</v>
      </c>
      <c r="I382" s="203">
        <v>0.21</v>
      </c>
      <c r="J382" s="204">
        <v>0.18</v>
      </c>
      <c r="K382" s="201">
        <v>0.06</v>
      </c>
      <c r="L382" s="202">
        <v>7.0000000000000007E-2</v>
      </c>
      <c r="M382" s="203">
        <v>70</v>
      </c>
      <c r="N382" s="204">
        <v>70</v>
      </c>
      <c r="O382" s="201">
        <v>75</v>
      </c>
      <c r="P382" s="202">
        <v>75</v>
      </c>
      <c r="Q382" s="205">
        <v>0</v>
      </c>
      <c r="R382" s="206">
        <v>0</v>
      </c>
    </row>
    <row r="383" spans="1:18" x14ac:dyDescent="0.25">
      <c r="A383" s="196" t="s">
        <v>91</v>
      </c>
      <c r="B383" s="197">
        <v>1456</v>
      </c>
      <c r="C383" s="198">
        <v>1282</v>
      </c>
      <c r="D383" s="199">
        <v>328</v>
      </c>
      <c r="E383" s="199">
        <v>514</v>
      </c>
      <c r="F383" s="200">
        <v>3580</v>
      </c>
      <c r="G383" s="201">
        <v>18.399999999999999</v>
      </c>
      <c r="H383" s="202">
        <v>28.6</v>
      </c>
      <c r="I383" s="203">
        <v>0.24</v>
      </c>
      <c r="J383" s="204">
        <v>0.21</v>
      </c>
      <c r="K383" s="201">
        <v>0.08</v>
      </c>
      <c r="L383" s="202">
        <v>0.12</v>
      </c>
      <c r="M383" s="203">
        <v>70</v>
      </c>
      <c r="N383" s="204">
        <v>70</v>
      </c>
      <c r="O383" s="201">
        <v>75</v>
      </c>
      <c r="P383" s="202">
        <v>75</v>
      </c>
      <c r="Q383" s="205">
        <v>0</v>
      </c>
      <c r="R383" s="206">
        <v>0</v>
      </c>
    </row>
    <row r="384" spans="1:18" x14ac:dyDescent="0.25">
      <c r="A384" s="196" t="s">
        <v>92</v>
      </c>
      <c r="B384" s="197">
        <v>1181</v>
      </c>
      <c r="C384" s="198">
        <v>1074</v>
      </c>
      <c r="D384" s="199">
        <v>213</v>
      </c>
      <c r="E384" s="199">
        <v>292</v>
      </c>
      <c r="F384" s="200">
        <v>2760</v>
      </c>
      <c r="G384" s="201">
        <v>15.3</v>
      </c>
      <c r="H384" s="202">
        <v>21.4</v>
      </c>
      <c r="I384" s="203">
        <v>0.19</v>
      </c>
      <c r="J384" s="204">
        <v>0.18</v>
      </c>
      <c r="K384" s="201">
        <v>0.05</v>
      </c>
      <c r="L384" s="202">
        <v>7.0000000000000007E-2</v>
      </c>
      <c r="M384" s="203">
        <v>70</v>
      </c>
      <c r="N384" s="204">
        <v>70</v>
      </c>
      <c r="O384" s="201">
        <v>75</v>
      </c>
      <c r="P384" s="202">
        <v>75</v>
      </c>
      <c r="Q384" s="205">
        <v>0</v>
      </c>
      <c r="R384" s="206">
        <v>0</v>
      </c>
    </row>
    <row r="385" spans="1:18" x14ac:dyDescent="0.25">
      <c r="A385" s="181" t="s">
        <v>93</v>
      </c>
      <c r="B385" s="182">
        <v>730</v>
      </c>
      <c r="C385" s="183">
        <v>684</v>
      </c>
      <c r="D385" s="184">
        <v>81</v>
      </c>
      <c r="E385" s="184">
        <v>106</v>
      </c>
      <c r="F385" s="185">
        <v>1601</v>
      </c>
      <c r="G385" s="186">
        <v>10</v>
      </c>
      <c r="H385" s="187">
        <v>13.4</v>
      </c>
      <c r="I385" s="192">
        <v>0.12</v>
      </c>
      <c r="J385" s="193">
        <v>0.11</v>
      </c>
      <c r="K385" s="186">
        <v>0.02</v>
      </c>
      <c r="L385" s="187">
        <v>0.03</v>
      </c>
      <c r="M385" s="192">
        <v>70</v>
      </c>
      <c r="N385" s="193">
        <v>70</v>
      </c>
      <c r="O385" s="186">
        <v>75</v>
      </c>
      <c r="P385" s="187">
        <v>75</v>
      </c>
      <c r="Q385" s="194">
        <v>0</v>
      </c>
      <c r="R385" s="195">
        <v>0</v>
      </c>
    </row>
    <row r="386" spans="1:18" x14ac:dyDescent="0.25">
      <c r="A386" s="181" t="s">
        <v>94</v>
      </c>
      <c r="B386" s="182">
        <v>555</v>
      </c>
      <c r="C386" s="183">
        <v>475</v>
      </c>
      <c r="D386" s="184">
        <v>28</v>
      </c>
      <c r="E386" s="184">
        <v>34</v>
      </c>
      <c r="F386" s="185">
        <v>1092</v>
      </c>
      <c r="G386" s="186">
        <v>4.8</v>
      </c>
      <c r="H386" s="187">
        <v>6.6</v>
      </c>
      <c r="I386" s="192">
        <v>0.09</v>
      </c>
      <c r="J386" s="193">
        <v>0.08</v>
      </c>
      <c r="K386" s="186">
        <v>0.01</v>
      </c>
      <c r="L386" s="187">
        <v>0.01</v>
      </c>
      <c r="M386" s="192">
        <v>70</v>
      </c>
      <c r="N386" s="193">
        <v>70</v>
      </c>
      <c r="O386" s="186">
        <v>75</v>
      </c>
      <c r="P386" s="187">
        <v>75</v>
      </c>
      <c r="Q386" s="194">
        <v>0</v>
      </c>
      <c r="R386" s="195">
        <v>0</v>
      </c>
    </row>
    <row r="387" spans="1:18" x14ac:dyDescent="0.25">
      <c r="A387" s="181" t="s">
        <v>95</v>
      </c>
      <c r="B387" s="182">
        <v>470</v>
      </c>
      <c r="C387" s="183">
        <v>434</v>
      </c>
      <c r="D387" s="184">
        <v>23</v>
      </c>
      <c r="E387" s="184">
        <v>31</v>
      </c>
      <c r="F387" s="185">
        <v>958</v>
      </c>
      <c r="G387" s="186">
        <v>4.8</v>
      </c>
      <c r="H387" s="187">
        <v>6.6</v>
      </c>
      <c r="I387" s="192">
        <v>0.08</v>
      </c>
      <c r="J387" s="193">
        <v>7.0000000000000007E-2</v>
      </c>
      <c r="K387" s="186">
        <v>0.01</v>
      </c>
      <c r="L387" s="187">
        <v>0.01</v>
      </c>
      <c r="M387" s="192">
        <v>70</v>
      </c>
      <c r="N387" s="193">
        <v>70</v>
      </c>
      <c r="O387" s="186">
        <v>75</v>
      </c>
      <c r="P387" s="187">
        <v>75</v>
      </c>
      <c r="Q387" s="194">
        <v>0</v>
      </c>
      <c r="R387" s="195">
        <v>0</v>
      </c>
    </row>
    <row r="388" spans="1:18" x14ac:dyDescent="0.25">
      <c r="A388" s="181" t="s">
        <v>96</v>
      </c>
      <c r="B388" s="182">
        <v>400</v>
      </c>
      <c r="C388" s="183">
        <v>336</v>
      </c>
      <c r="D388" s="184">
        <v>20</v>
      </c>
      <c r="E388" s="184">
        <v>24</v>
      </c>
      <c r="F388" s="185">
        <v>780</v>
      </c>
      <c r="G388" s="186">
        <v>4.7</v>
      </c>
      <c r="H388" s="187">
        <v>6.6</v>
      </c>
      <c r="I388" s="192">
        <v>7.0000000000000007E-2</v>
      </c>
      <c r="J388" s="193">
        <v>0.06</v>
      </c>
      <c r="K388" s="186">
        <v>0</v>
      </c>
      <c r="L388" s="187">
        <v>0.01</v>
      </c>
      <c r="M388" s="192">
        <v>70</v>
      </c>
      <c r="N388" s="193">
        <v>70</v>
      </c>
      <c r="O388" s="186">
        <v>75</v>
      </c>
      <c r="P388" s="187">
        <v>75</v>
      </c>
      <c r="Q388" s="194">
        <v>0</v>
      </c>
      <c r="R388" s="195">
        <v>0</v>
      </c>
    </row>
    <row r="389" spans="1:18" x14ac:dyDescent="0.25">
      <c r="A389" s="181" t="s">
        <v>97</v>
      </c>
      <c r="B389" s="207">
        <v>255</v>
      </c>
      <c r="C389" s="208">
        <v>218</v>
      </c>
      <c r="D389" s="209">
        <v>13</v>
      </c>
      <c r="E389" s="209">
        <v>15</v>
      </c>
      <c r="F389" s="210">
        <v>500</v>
      </c>
      <c r="G389" s="211">
        <v>4.7</v>
      </c>
      <c r="H389" s="212">
        <v>6.6</v>
      </c>
      <c r="I389" s="213">
        <v>0.04</v>
      </c>
      <c r="J389" s="214">
        <v>0.04</v>
      </c>
      <c r="K389" s="211">
        <v>0</v>
      </c>
      <c r="L389" s="212">
        <v>0</v>
      </c>
      <c r="M389" s="213">
        <v>70</v>
      </c>
      <c r="N389" s="214">
        <v>70</v>
      </c>
      <c r="O389" s="211">
        <v>75</v>
      </c>
      <c r="P389" s="212">
        <v>75</v>
      </c>
      <c r="Q389" s="215">
        <v>0</v>
      </c>
      <c r="R389" s="216">
        <v>0</v>
      </c>
    </row>
    <row r="390" spans="1:18" x14ac:dyDescent="0.25">
      <c r="A390" s="181" t="s">
        <v>98</v>
      </c>
      <c r="B390" s="217">
        <v>17031</v>
      </c>
      <c r="C390" s="218">
        <v>14989</v>
      </c>
      <c r="D390" s="219">
        <v>2565</v>
      </c>
      <c r="E390" s="219">
        <v>2825</v>
      </c>
      <c r="F390" s="220">
        <v>37410</v>
      </c>
      <c r="G390" s="221">
        <v>13.1</v>
      </c>
      <c r="H390" s="222">
        <v>15.9</v>
      </c>
      <c r="I390" s="223"/>
      <c r="J390" s="223"/>
      <c r="K390" s="223"/>
      <c r="L390" s="223"/>
    </row>
    <row r="392" spans="1:18" x14ac:dyDescent="0.25">
      <c r="A392" s="64" t="s">
        <v>99</v>
      </c>
      <c r="B392" s="155">
        <v>32020</v>
      </c>
    </row>
    <row r="393" spans="1:18" x14ac:dyDescent="0.25">
      <c r="A393" s="64" t="s">
        <v>100</v>
      </c>
      <c r="B393" s="155">
        <v>5390</v>
      </c>
    </row>
    <row r="394" spans="1:18" x14ac:dyDescent="0.25">
      <c r="A394" s="64" t="s">
        <v>101</v>
      </c>
      <c r="B394" s="155">
        <v>37410</v>
      </c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241" t="s">
        <v>102</v>
      </c>
      <c r="B396" s="64"/>
      <c r="C396"/>
      <c r="D396"/>
      <c r="E396"/>
      <c r="F396"/>
      <c r="Q396"/>
      <c r="R396"/>
    </row>
    <row r="397" spans="1:18" x14ac:dyDescent="0.25">
      <c r="A397" s="64" t="s">
        <v>103</v>
      </c>
      <c r="B397" s="64">
        <v>1542</v>
      </c>
      <c r="C397"/>
      <c r="D397"/>
      <c r="E397"/>
      <c r="F397"/>
      <c r="Q397"/>
      <c r="R397"/>
    </row>
    <row r="398" spans="1:18" x14ac:dyDescent="0.25">
      <c r="A398" s="64" t="s">
        <v>104</v>
      </c>
      <c r="B398" s="64">
        <v>1544</v>
      </c>
      <c r="C398"/>
      <c r="D398"/>
      <c r="E398"/>
      <c r="F398"/>
      <c r="Q398"/>
      <c r="R398"/>
    </row>
    <row r="399" spans="1:18" x14ac:dyDescent="0.25">
      <c r="A399" s="64" t="s">
        <v>105</v>
      </c>
      <c r="B399" s="64">
        <v>1545</v>
      </c>
      <c r="C399"/>
      <c r="D399"/>
      <c r="E399"/>
      <c r="F399"/>
      <c r="Q399"/>
      <c r="R399"/>
    </row>
    <row r="400" spans="1:18" x14ac:dyDescent="0.25">
      <c r="A400" s="64" t="s">
        <v>106</v>
      </c>
      <c r="B400" s="64">
        <v>1543</v>
      </c>
      <c r="C400"/>
      <c r="D400"/>
      <c r="E400"/>
      <c r="F400"/>
      <c r="Q400"/>
      <c r="R400"/>
    </row>
    <row r="401" spans="1:24" x14ac:dyDescent="0.25">
      <c r="A401" s="64" t="s">
        <v>107</v>
      </c>
      <c r="B401" s="64">
        <v>1386</v>
      </c>
      <c r="C401"/>
      <c r="D401"/>
      <c r="E401"/>
      <c r="F401"/>
      <c r="Q401"/>
      <c r="R401"/>
    </row>
    <row r="402" spans="1:24" x14ac:dyDescent="0.25">
      <c r="A402" s="64" t="s">
        <v>108</v>
      </c>
      <c r="B402" s="64">
        <v>1387</v>
      </c>
      <c r="C402"/>
      <c r="D402"/>
      <c r="E402"/>
      <c r="F402"/>
      <c r="Q402"/>
      <c r="R402"/>
    </row>
    <row r="403" spans="1:24" x14ac:dyDescent="0.25">
      <c r="A403" s="64" t="s">
        <v>109</v>
      </c>
      <c r="B403" s="64">
        <v>1384</v>
      </c>
      <c r="C403"/>
      <c r="D403"/>
      <c r="E403"/>
      <c r="F403"/>
      <c r="Q403"/>
      <c r="R403"/>
    </row>
    <row r="404" spans="1:24" x14ac:dyDescent="0.25">
      <c r="A404" s="64" t="s">
        <v>110</v>
      </c>
      <c r="B404" s="64">
        <v>1385</v>
      </c>
      <c r="C404"/>
      <c r="D404"/>
      <c r="E404"/>
      <c r="F404"/>
      <c r="Q404"/>
      <c r="R404"/>
    </row>
    <row r="406" spans="1:24" x14ac:dyDescent="0.25">
      <c r="A406" s="156" t="s">
        <v>119</v>
      </c>
      <c r="B406" s="157" t="s">
        <v>61</v>
      </c>
      <c r="C406" s="157"/>
      <c r="T406" s="156" t="s">
        <v>119</v>
      </c>
      <c r="U406" s="157"/>
      <c r="V406" s="157"/>
    </row>
    <row r="408" spans="1:24" ht="15.75" thickBot="1" x14ac:dyDescent="0.3">
      <c r="A408" s="241" t="s">
        <v>62</v>
      </c>
      <c r="B408" s="388" t="s">
        <v>63</v>
      </c>
      <c r="C408" s="389" t="s">
        <v>63</v>
      </c>
      <c r="D408" s="389" t="s">
        <v>63</v>
      </c>
      <c r="E408" s="389" t="s">
        <v>63</v>
      </c>
      <c r="F408" s="390" t="s">
        <v>64</v>
      </c>
      <c r="G408" s="391" t="s">
        <v>64</v>
      </c>
      <c r="H408" s="392" t="s">
        <v>65</v>
      </c>
      <c r="I408" s="393" t="s">
        <v>65</v>
      </c>
      <c r="J408" s="391" t="s">
        <v>65</v>
      </c>
      <c r="K408" s="391" t="s">
        <v>65</v>
      </c>
      <c r="L408" s="392" t="s">
        <v>66</v>
      </c>
      <c r="M408" s="393" t="s">
        <v>66</v>
      </c>
      <c r="N408" s="391" t="s">
        <v>66</v>
      </c>
      <c r="O408" s="391" t="s">
        <v>66</v>
      </c>
      <c r="P408" s="392" t="s">
        <v>67</v>
      </c>
      <c r="Q408" s="394" t="s">
        <v>67</v>
      </c>
      <c r="R408" s="395"/>
      <c r="T408" s="388" t="s">
        <v>63</v>
      </c>
      <c r="U408" s="389" t="s">
        <v>63</v>
      </c>
      <c r="V408" s="389" t="s">
        <v>63</v>
      </c>
      <c r="W408" s="389" t="s">
        <v>63</v>
      </c>
      <c r="X408" s="390" t="s">
        <v>64</v>
      </c>
    </row>
    <row r="409" spans="1:24" x14ac:dyDescent="0.25">
      <c r="A409" s="3" t="s">
        <v>68</v>
      </c>
      <c r="B409" s="160" t="s">
        <v>69</v>
      </c>
      <c r="C409" s="161" t="s">
        <v>69</v>
      </c>
      <c r="D409" s="162" t="s">
        <v>70</v>
      </c>
      <c r="E409" s="162" t="s">
        <v>70</v>
      </c>
      <c r="F409" s="163" t="s">
        <v>71</v>
      </c>
      <c r="G409" s="164" t="s">
        <v>70</v>
      </c>
      <c r="H409" s="165" t="s">
        <v>70</v>
      </c>
      <c r="I409" s="166" t="s">
        <v>69</v>
      </c>
      <c r="J409" s="167" t="s">
        <v>69</v>
      </c>
      <c r="K409" s="164" t="s">
        <v>70</v>
      </c>
      <c r="L409" s="165" t="s">
        <v>70</v>
      </c>
      <c r="M409" s="166" t="s">
        <v>69</v>
      </c>
      <c r="N409" s="167" t="s">
        <v>69</v>
      </c>
      <c r="O409" s="164" t="s">
        <v>70</v>
      </c>
      <c r="P409" s="165" t="s">
        <v>70</v>
      </c>
      <c r="Q409" s="168" t="s">
        <v>70</v>
      </c>
      <c r="R409" s="169" t="s">
        <v>70</v>
      </c>
      <c r="T409" s="160" t="s">
        <v>69</v>
      </c>
      <c r="U409" s="161" t="s">
        <v>69</v>
      </c>
      <c r="V409" s="162" t="s">
        <v>70</v>
      </c>
      <c r="W409" s="162" t="s">
        <v>70</v>
      </c>
      <c r="X409" s="163" t="s">
        <v>71</v>
      </c>
    </row>
    <row r="410" spans="1:24" x14ac:dyDescent="0.25">
      <c r="A410" s="170" t="s">
        <v>72</v>
      </c>
      <c r="B410" s="171" t="s">
        <v>4</v>
      </c>
      <c r="C410" s="172" t="s">
        <v>5</v>
      </c>
      <c r="D410" s="173" t="s">
        <v>4</v>
      </c>
      <c r="E410" s="173" t="s">
        <v>5</v>
      </c>
      <c r="F410" s="174" t="s">
        <v>73</v>
      </c>
      <c r="G410" s="175" t="s">
        <v>4</v>
      </c>
      <c r="H410" s="176" t="s">
        <v>5</v>
      </c>
      <c r="I410" s="177" t="s">
        <v>4</v>
      </c>
      <c r="J410" s="178" t="s">
        <v>5</v>
      </c>
      <c r="K410" s="175" t="s">
        <v>4</v>
      </c>
      <c r="L410" s="176" t="s">
        <v>5</v>
      </c>
      <c r="M410" s="177" t="s">
        <v>4</v>
      </c>
      <c r="N410" s="178" t="s">
        <v>5</v>
      </c>
      <c r="O410" s="175" t="s">
        <v>4</v>
      </c>
      <c r="P410" s="176" t="s">
        <v>5</v>
      </c>
      <c r="Q410" s="179" t="s">
        <v>4</v>
      </c>
      <c r="R410" s="180" t="s">
        <v>5</v>
      </c>
      <c r="T410" s="171" t="s">
        <v>4</v>
      </c>
      <c r="U410" s="172" t="s">
        <v>5</v>
      </c>
      <c r="V410" s="173" t="s">
        <v>4</v>
      </c>
      <c r="W410" s="173" t="s">
        <v>5</v>
      </c>
      <c r="X410" s="174" t="s">
        <v>73</v>
      </c>
    </row>
    <row r="411" spans="1:24" x14ac:dyDescent="0.25">
      <c r="A411" s="181" t="s">
        <v>74</v>
      </c>
      <c r="B411" s="182">
        <v>198</v>
      </c>
      <c r="C411" s="183">
        <v>232</v>
      </c>
      <c r="D411" s="184">
        <v>17</v>
      </c>
      <c r="E411" s="184">
        <v>21</v>
      </c>
      <c r="F411" s="185">
        <v>468</v>
      </c>
      <c r="G411" s="186">
        <v>8</v>
      </c>
      <c r="H411" s="187">
        <v>8.1</v>
      </c>
      <c r="I411" s="188">
        <v>0.1</v>
      </c>
      <c r="J411" s="189">
        <v>0.12</v>
      </c>
      <c r="K411" s="190">
        <v>0</v>
      </c>
      <c r="L411" s="191">
        <v>0.01</v>
      </c>
      <c r="M411" s="192">
        <v>40</v>
      </c>
      <c r="N411" s="193">
        <v>40</v>
      </c>
      <c r="O411" s="186">
        <v>70</v>
      </c>
      <c r="P411" s="187">
        <v>70</v>
      </c>
      <c r="Q411" s="194">
        <v>0.46</v>
      </c>
      <c r="R411" s="195">
        <v>0.46</v>
      </c>
      <c r="S411" s="181" t="s">
        <v>74</v>
      </c>
      <c r="T411" s="182">
        <f>B411</f>
        <v>198</v>
      </c>
      <c r="U411" s="183">
        <f t="shared" ref="U411:W417" si="0">C411</f>
        <v>232</v>
      </c>
      <c r="V411" s="184">
        <f t="shared" si="0"/>
        <v>17</v>
      </c>
      <c r="W411" s="184">
        <f t="shared" si="0"/>
        <v>21</v>
      </c>
      <c r="X411" s="226">
        <f>SUM(T411:W411)</f>
        <v>468</v>
      </c>
    </row>
    <row r="412" spans="1:24" x14ac:dyDescent="0.25">
      <c r="A412" s="181" t="s">
        <v>75</v>
      </c>
      <c r="B412" s="182">
        <v>118</v>
      </c>
      <c r="C412" s="183">
        <v>141</v>
      </c>
      <c r="D412" s="184">
        <v>10</v>
      </c>
      <c r="E412" s="184">
        <v>12</v>
      </c>
      <c r="F412" s="185">
        <v>282</v>
      </c>
      <c r="G412" s="186">
        <v>8</v>
      </c>
      <c r="H412" s="187">
        <v>8.1</v>
      </c>
      <c r="I412" s="192">
        <v>0.06</v>
      </c>
      <c r="J412" s="193">
        <v>7.0000000000000007E-2</v>
      </c>
      <c r="K412" s="186">
        <v>0</v>
      </c>
      <c r="L412" s="187">
        <v>0</v>
      </c>
      <c r="M412" s="192">
        <v>40</v>
      </c>
      <c r="N412" s="193">
        <v>40</v>
      </c>
      <c r="O412" s="186">
        <v>70</v>
      </c>
      <c r="P412" s="187">
        <v>70</v>
      </c>
      <c r="Q412" s="194">
        <v>0.46</v>
      </c>
      <c r="R412" s="195">
        <v>0.46</v>
      </c>
      <c r="S412" s="181" t="s">
        <v>75</v>
      </c>
      <c r="T412" s="182">
        <f t="shared" ref="T412:T417" si="1">B412</f>
        <v>118</v>
      </c>
      <c r="U412" s="183">
        <f t="shared" si="0"/>
        <v>141</v>
      </c>
      <c r="V412" s="184">
        <f t="shared" si="0"/>
        <v>10</v>
      </c>
      <c r="W412" s="184">
        <f t="shared" si="0"/>
        <v>12</v>
      </c>
      <c r="X412" s="226">
        <f t="shared" ref="X412:X434" si="2">SUM(T412:W412)</f>
        <v>281</v>
      </c>
    </row>
    <row r="413" spans="1:24" x14ac:dyDescent="0.25">
      <c r="A413" s="181" t="s">
        <v>76</v>
      </c>
      <c r="B413" s="182">
        <v>89</v>
      </c>
      <c r="C413" s="183">
        <v>116</v>
      </c>
      <c r="D413" s="184">
        <v>8</v>
      </c>
      <c r="E413" s="184">
        <v>10</v>
      </c>
      <c r="F413" s="185">
        <v>223</v>
      </c>
      <c r="G413" s="186">
        <v>8</v>
      </c>
      <c r="H413" s="187">
        <v>8.1</v>
      </c>
      <c r="I413" s="192">
        <v>0.04</v>
      </c>
      <c r="J413" s="193">
        <v>0.06</v>
      </c>
      <c r="K413" s="186">
        <v>0</v>
      </c>
      <c r="L413" s="187">
        <v>0</v>
      </c>
      <c r="M413" s="192">
        <v>40</v>
      </c>
      <c r="N413" s="193">
        <v>40</v>
      </c>
      <c r="O413" s="186">
        <v>70</v>
      </c>
      <c r="P413" s="187">
        <v>70</v>
      </c>
      <c r="Q413" s="194">
        <v>0.46</v>
      </c>
      <c r="R413" s="195">
        <v>0.46</v>
      </c>
      <c r="S413" s="181" t="s">
        <v>76</v>
      </c>
      <c r="T413" s="182">
        <f t="shared" si="1"/>
        <v>89</v>
      </c>
      <c r="U413" s="183">
        <f t="shared" si="0"/>
        <v>116</v>
      </c>
      <c r="V413" s="184">
        <f t="shared" si="0"/>
        <v>8</v>
      </c>
      <c r="W413" s="184">
        <f t="shared" si="0"/>
        <v>10</v>
      </c>
      <c r="X413" s="226">
        <f t="shared" si="2"/>
        <v>223</v>
      </c>
    </row>
    <row r="414" spans="1:24" x14ac:dyDescent="0.25">
      <c r="A414" s="181" t="s">
        <v>77</v>
      </c>
      <c r="B414" s="182">
        <v>96</v>
      </c>
      <c r="C414" s="183">
        <v>121</v>
      </c>
      <c r="D414" s="184">
        <v>8</v>
      </c>
      <c r="E414" s="184">
        <v>11</v>
      </c>
      <c r="F414" s="185">
        <v>236</v>
      </c>
      <c r="G414" s="186">
        <v>8</v>
      </c>
      <c r="H414" s="187">
        <v>8.1</v>
      </c>
      <c r="I414" s="192">
        <v>0.05</v>
      </c>
      <c r="J414" s="193">
        <v>0.06</v>
      </c>
      <c r="K414" s="186">
        <v>0</v>
      </c>
      <c r="L414" s="187">
        <v>0</v>
      </c>
      <c r="M414" s="192">
        <v>40</v>
      </c>
      <c r="N414" s="193">
        <v>40</v>
      </c>
      <c r="O414" s="186">
        <v>70</v>
      </c>
      <c r="P414" s="187">
        <v>70</v>
      </c>
      <c r="Q414" s="194">
        <v>0.46</v>
      </c>
      <c r="R414" s="195">
        <v>0.46</v>
      </c>
      <c r="S414" s="181" t="s">
        <v>77</v>
      </c>
      <c r="T414" s="182">
        <f t="shared" si="1"/>
        <v>96</v>
      </c>
      <c r="U414" s="183">
        <f t="shared" si="0"/>
        <v>121</v>
      </c>
      <c r="V414" s="184">
        <f t="shared" si="0"/>
        <v>8</v>
      </c>
      <c r="W414" s="184">
        <f t="shared" si="0"/>
        <v>11</v>
      </c>
      <c r="X414" s="226">
        <f t="shared" si="2"/>
        <v>236</v>
      </c>
    </row>
    <row r="415" spans="1:24" x14ac:dyDescent="0.25">
      <c r="A415" s="181" t="s">
        <v>78</v>
      </c>
      <c r="B415" s="182">
        <v>166</v>
      </c>
      <c r="C415" s="183">
        <v>178</v>
      </c>
      <c r="D415" s="184">
        <v>14</v>
      </c>
      <c r="E415" s="184">
        <v>16</v>
      </c>
      <c r="F415" s="185">
        <v>374</v>
      </c>
      <c r="G415" s="186">
        <v>8</v>
      </c>
      <c r="H415" s="187">
        <v>8.1</v>
      </c>
      <c r="I415" s="192">
        <v>0.08</v>
      </c>
      <c r="J415" s="193">
        <v>0.09</v>
      </c>
      <c r="K415" s="186">
        <v>0</v>
      </c>
      <c r="L415" s="187">
        <v>0</v>
      </c>
      <c r="M415" s="192">
        <v>40</v>
      </c>
      <c r="N415" s="193">
        <v>40</v>
      </c>
      <c r="O415" s="186">
        <v>70</v>
      </c>
      <c r="P415" s="187">
        <v>70</v>
      </c>
      <c r="Q415" s="194">
        <v>0.46</v>
      </c>
      <c r="R415" s="195">
        <v>0.46</v>
      </c>
      <c r="S415" s="181" t="s">
        <v>78</v>
      </c>
      <c r="T415" s="182">
        <f t="shared" si="1"/>
        <v>166</v>
      </c>
      <c r="U415" s="183">
        <f t="shared" si="0"/>
        <v>178</v>
      </c>
      <c r="V415" s="184">
        <f t="shared" si="0"/>
        <v>14</v>
      </c>
      <c r="W415" s="184">
        <f t="shared" si="0"/>
        <v>16</v>
      </c>
      <c r="X415" s="226">
        <f t="shared" si="2"/>
        <v>374</v>
      </c>
    </row>
    <row r="416" spans="1:24" x14ac:dyDescent="0.25">
      <c r="A416" s="181" t="s">
        <v>79</v>
      </c>
      <c r="B416" s="182">
        <v>383</v>
      </c>
      <c r="C416" s="183">
        <v>405</v>
      </c>
      <c r="D416" s="184">
        <v>33</v>
      </c>
      <c r="E416" s="184">
        <v>36</v>
      </c>
      <c r="F416" s="185">
        <v>857</v>
      </c>
      <c r="G416" s="186">
        <v>8</v>
      </c>
      <c r="H416" s="187">
        <v>8.1</v>
      </c>
      <c r="I416" s="192">
        <v>0.19</v>
      </c>
      <c r="J416" s="193">
        <v>0.2</v>
      </c>
      <c r="K416" s="186">
        <v>0.01</v>
      </c>
      <c r="L416" s="187">
        <v>0.01</v>
      </c>
      <c r="M416" s="192">
        <v>40</v>
      </c>
      <c r="N416" s="193">
        <v>40</v>
      </c>
      <c r="O416" s="186">
        <v>70</v>
      </c>
      <c r="P416" s="187">
        <v>70</v>
      </c>
      <c r="Q416" s="194">
        <v>0.46</v>
      </c>
      <c r="R416" s="195">
        <v>0.46</v>
      </c>
      <c r="S416" s="181" t="s">
        <v>79</v>
      </c>
      <c r="T416" s="182">
        <f t="shared" si="1"/>
        <v>383</v>
      </c>
      <c r="U416" s="183">
        <f t="shared" si="0"/>
        <v>405</v>
      </c>
      <c r="V416" s="184">
        <f t="shared" si="0"/>
        <v>33</v>
      </c>
      <c r="W416" s="184">
        <f t="shared" si="0"/>
        <v>36</v>
      </c>
      <c r="X416" s="226">
        <f t="shared" si="2"/>
        <v>857</v>
      </c>
    </row>
    <row r="417" spans="1:26" x14ac:dyDescent="0.25">
      <c r="A417" s="181" t="s">
        <v>80</v>
      </c>
      <c r="B417" s="182">
        <v>1023</v>
      </c>
      <c r="C417" s="183">
        <v>1024</v>
      </c>
      <c r="D417" s="184">
        <v>205</v>
      </c>
      <c r="E417" s="184">
        <v>208</v>
      </c>
      <c r="F417" s="185">
        <v>2460</v>
      </c>
      <c r="G417" s="186">
        <v>16.7</v>
      </c>
      <c r="H417" s="187">
        <v>16.899999999999999</v>
      </c>
      <c r="I417" s="192">
        <v>0.52</v>
      </c>
      <c r="J417" s="193">
        <v>0.52</v>
      </c>
      <c r="K417" s="186">
        <v>0.05</v>
      </c>
      <c r="L417" s="187">
        <v>0.05</v>
      </c>
      <c r="M417" s="192">
        <v>39.9</v>
      </c>
      <c r="N417" s="193">
        <v>39.9</v>
      </c>
      <c r="O417" s="186">
        <v>70</v>
      </c>
      <c r="P417" s="187">
        <v>70</v>
      </c>
      <c r="Q417" s="194">
        <v>0.46</v>
      </c>
      <c r="R417" s="195">
        <v>0.46</v>
      </c>
      <c r="S417" s="181" t="s">
        <v>80</v>
      </c>
      <c r="T417" s="182">
        <f t="shared" si="1"/>
        <v>1023</v>
      </c>
      <c r="U417" s="183">
        <f t="shared" si="0"/>
        <v>1024</v>
      </c>
      <c r="V417" s="184">
        <f t="shared" si="0"/>
        <v>205</v>
      </c>
      <c r="W417" s="184">
        <f t="shared" si="0"/>
        <v>208</v>
      </c>
      <c r="X417" s="226">
        <f t="shared" si="2"/>
        <v>2460</v>
      </c>
    </row>
    <row r="418" spans="1:26" x14ac:dyDescent="0.25">
      <c r="A418" s="196" t="s">
        <v>81</v>
      </c>
      <c r="B418" s="197">
        <v>1849</v>
      </c>
      <c r="C418" s="198">
        <v>1737</v>
      </c>
      <c r="D418" s="199">
        <v>912</v>
      </c>
      <c r="E418" s="199">
        <v>525</v>
      </c>
      <c r="F418" s="200">
        <v>5023</v>
      </c>
      <c r="G418" s="201">
        <v>33</v>
      </c>
      <c r="H418" s="202">
        <v>23.2</v>
      </c>
      <c r="I418" s="203">
        <v>0.93</v>
      </c>
      <c r="J418" s="204">
        <v>0.88</v>
      </c>
      <c r="K418" s="201">
        <v>0.22</v>
      </c>
      <c r="L418" s="202">
        <v>0.13</v>
      </c>
      <c r="M418" s="203">
        <v>32.6</v>
      </c>
      <c r="N418" s="204">
        <v>38.6</v>
      </c>
      <c r="O418" s="201">
        <v>70</v>
      </c>
      <c r="P418" s="202">
        <v>70</v>
      </c>
      <c r="Q418" s="205">
        <v>0.46</v>
      </c>
      <c r="R418" s="206">
        <v>0.46</v>
      </c>
      <c r="S418" s="196" t="s">
        <v>81</v>
      </c>
      <c r="T418" s="197">
        <f t="shared" ref="T418:W427" si="3">B418</f>
        <v>1849</v>
      </c>
      <c r="U418" s="198">
        <f>C418</f>
        <v>1737</v>
      </c>
      <c r="V418" s="199">
        <f t="shared" si="3"/>
        <v>912</v>
      </c>
      <c r="W418" s="199">
        <f>E418</f>
        <v>525</v>
      </c>
      <c r="X418" s="227">
        <f t="shared" si="2"/>
        <v>5023</v>
      </c>
      <c r="Y418" s="228">
        <f>V418/(2050*2)</f>
        <v>0.22243902439024391</v>
      </c>
    </row>
    <row r="419" spans="1:26" x14ac:dyDescent="0.25">
      <c r="A419" s="196" t="s">
        <v>82</v>
      </c>
      <c r="B419" s="197">
        <v>1803</v>
      </c>
      <c r="C419" s="198">
        <v>1798</v>
      </c>
      <c r="D419" s="199">
        <v>1003</v>
      </c>
      <c r="E419" s="199">
        <v>591</v>
      </c>
      <c r="F419" s="200">
        <v>5194</v>
      </c>
      <c r="G419" s="201">
        <v>35.700000000000003</v>
      </c>
      <c r="H419" s="202">
        <v>24.7</v>
      </c>
      <c r="I419" s="203">
        <v>0.91</v>
      </c>
      <c r="J419" s="204">
        <v>0.91</v>
      </c>
      <c r="K419" s="201">
        <v>0.24</v>
      </c>
      <c r="L419" s="202">
        <v>0.14000000000000001</v>
      </c>
      <c r="M419" s="203">
        <v>31.5</v>
      </c>
      <c r="N419" s="204">
        <v>35.4</v>
      </c>
      <c r="O419" s="201">
        <v>70</v>
      </c>
      <c r="P419" s="202">
        <v>70</v>
      </c>
      <c r="Q419" s="205">
        <v>0.46</v>
      </c>
      <c r="R419" s="206">
        <v>0.46</v>
      </c>
      <c r="S419" s="196" t="s">
        <v>82</v>
      </c>
      <c r="T419" s="197">
        <f t="shared" si="3"/>
        <v>1803</v>
      </c>
      <c r="U419" s="198">
        <f>C419</f>
        <v>1798</v>
      </c>
      <c r="V419" s="199">
        <f t="shared" si="3"/>
        <v>1003</v>
      </c>
      <c r="W419" s="199">
        <f>E419</f>
        <v>591</v>
      </c>
      <c r="X419" s="227">
        <f t="shared" si="2"/>
        <v>5195</v>
      </c>
      <c r="Y419" s="228">
        <f>V419/(2050*2)</f>
        <v>0.24463414634146341</v>
      </c>
      <c r="Z419" s="228">
        <f>W419/(2050*2)</f>
        <v>0.14414634146341462</v>
      </c>
    </row>
    <row r="420" spans="1:26" x14ac:dyDescent="0.25">
      <c r="A420" s="196" t="s">
        <v>83</v>
      </c>
      <c r="B420" s="197">
        <v>1514</v>
      </c>
      <c r="C420" s="198">
        <v>1433</v>
      </c>
      <c r="D420" s="199">
        <v>546</v>
      </c>
      <c r="E420" s="199">
        <v>369</v>
      </c>
      <c r="F420" s="200">
        <v>3864</v>
      </c>
      <c r="G420" s="201">
        <v>26.5</v>
      </c>
      <c r="H420" s="202">
        <v>20.5</v>
      </c>
      <c r="I420" s="203">
        <v>0.76</v>
      </c>
      <c r="J420" s="204">
        <v>0.72</v>
      </c>
      <c r="K420" s="201">
        <v>0.13</v>
      </c>
      <c r="L420" s="202">
        <v>0.09</v>
      </c>
      <c r="M420" s="203">
        <v>39.700000000000003</v>
      </c>
      <c r="N420" s="204">
        <v>39.799999999999997</v>
      </c>
      <c r="O420" s="201">
        <v>70</v>
      </c>
      <c r="P420" s="202">
        <v>70</v>
      </c>
      <c r="Q420" s="205">
        <v>0.46</v>
      </c>
      <c r="R420" s="206">
        <v>0.46</v>
      </c>
      <c r="S420" s="196" t="s">
        <v>83</v>
      </c>
      <c r="T420" s="197">
        <f t="shared" si="3"/>
        <v>1514</v>
      </c>
      <c r="U420" s="198">
        <f t="shared" si="3"/>
        <v>1433</v>
      </c>
      <c r="V420" s="199">
        <f t="shared" si="3"/>
        <v>546</v>
      </c>
      <c r="W420" s="199">
        <f t="shared" si="3"/>
        <v>369</v>
      </c>
      <c r="X420" s="227">
        <f t="shared" si="2"/>
        <v>3862</v>
      </c>
    </row>
    <row r="421" spans="1:26" x14ac:dyDescent="0.25">
      <c r="A421" s="181" t="s">
        <v>84</v>
      </c>
      <c r="B421" s="182">
        <v>1243</v>
      </c>
      <c r="C421" s="183">
        <v>1269</v>
      </c>
      <c r="D421" s="184">
        <v>262</v>
      </c>
      <c r="E421" s="184">
        <v>272</v>
      </c>
      <c r="F421" s="185">
        <v>3047</v>
      </c>
      <c r="G421" s="186">
        <v>17.399999999999999</v>
      </c>
      <c r="H421" s="187">
        <v>17.7</v>
      </c>
      <c r="I421" s="192">
        <v>0.63</v>
      </c>
      <c r="J421" s="193">
        <v>0.64</v>
      </c>
      <c r="K421" s="186">
        <v>0.06</v>
      </c>
      <c r="L421" s="187">
        <v>7.0000000000000007E-2</v>
      </c>
      <c r="M421" s="192">
        <v>39.9</v>
      </c>
      <c r="N421" s="193">
        <v>39.9</v>
      </c>
      <c r="O421" s="186">
        <v>70</v>
      </c>
      <c r="P421" s="187">
        <v>70</v>
      </c>
      <c r="Q421" s="194">
        <v>0.46</v>
      </c>
      <c r="R421" s="195">
        <v>0.46</v>
      </c>
      <c r="S421" s="181" t="s">
        <v>84</v>
      </c>
      <c r="T421" s="182">
        <f t="shared" si="3"/>
        <v>1243</v>
      </c>
      <c r="U421" s="183">
        <f t="shared" si="3"/>
        <v>1269</v>
      </c>
      <c r="V421" s="184">
        <f t="shared" si="3"/>
        <v>262</v>
      </c>
      <c r="W421" s="184">
        <f t="shared" si="3"/>
        <v>272</v>
      </c>
      <c r="X421" s="226">
        <f t="shared" si="2"/>
        <v>3046</v>
      </c>
    </row>
    <row r="422" spans="1:26" x14ac:dyDescent="0.25">
      <c r="A422" s="181" t="s">
        <v>85</v>
      </c>
      <c r="B422" s="182">
        <v>1270</v>
      </c>
      <c r="C422" s="183">
        <v>1321</v>
      </c>
      <c r="D422" s="184">
        <v>175</v>
      </c>
      <c r="E422" s="184">
        <v>189</v>
      </c>
      <c r="F422" s="185">
        <v>2954</v>
      </c>
      <c r="G422" s="186">
        <v>12.1</v>
      </c>
      <c r="H422" s="187">
        <v>12.5</v>
      </c>
      <c r="I422" s="192">
        <v>0.64</v>
      </c>
      <c r="J422" s="193">
        <v>0.67</v>
      </c>
      <c r="K422" s="186">
        <v>0.04</v>
      </c>
      <c r="L422" s="187">
        <v>0.05</v>
      </c>
      <c r="M422" s="192">
        <v>39.9</v>
      </c>
      <c r="N422" s="193">
        <v>39.9</v>
      </c>
      <c r="O422" s="186">
        <v>70</v>
      </c>
      <c r="P422" s="187">
        <v>70</v>
      </c>
      <c r="Q422" s="194">
        <v>0.46</v>
      </c>
      <c r="R422" s="195">
        <v>0.46</v>
      </c>
      <c r="S422" s="181" t="s">
        <v>85</v>
      </c>
      <c r="T422" s="182">
        <f t="shared" si="3"/>
        <v>1270</v>
      </c>
      <c r="U422" s="183">
        <f t="shared" si="3"/>
        <v>1321</v>
      </c>
      <c r="V422" s="184">
        <f t="shared" si="3"/>
        <v>175</v>
      </c>
      <c r="W422" s="184">
        <f t="shared" si="3"/>
        <v>189</v>
      </c>
      <c r="X422" s="226">
        <f t="shared" si="2"/>
        <v>2955</v>
      </c>
    </row>
    <row r="423" spans="1:26" x14ac:dyDescent="0.25">
      <c r="A423" s="181" t="s">
        <v>86</v>
      </c>
      <c r="B423" s="182">
        <v>1272</v>
      </c>
      <c r="C423" s="183">
        <v>1337</v>
      </c>
      <c r="D423" s="184">
        <v>179</v>
      </c>
      <c r="E423" s="184">
        <v>185</v>
      </c>
      <c r="F423" s="185">
        <v>2973</v>
      </c>
      <c r="G423" s="186">
        <v>12.3</v>
      </c>
      <c r="H423" s="187">
        <v>12.2</v>
      </c>
      <c r="I423" s="192">
        <v>0.64</v>
      </c>
      <c r="J423" s="193">
        <v>0.68</v>
      </c>
      <c r="K423" s="186">
        <v>0.04</v>
      </c>
      <c r="L423" s="187">
        <v>0.05</v>
      </c>
      <c r="M423" s="192">
        <v>39.9</v>
      </c>
      <c r="N423" s="193">
        <v>39.9</v>
      </c>
      <c r="O423" s="186">
        <v>70</v>
      </c>
      <c r="P423" s="187">
        <v>70</v>
      </c>
      <c r="Q423" s="194">
        <v>0.46</v>
      </c>
      <c r="R423" s="195">
        <v>0.46</v>
      </c>
      <c r="S423" s="181" t="s">
        <v>86</v>
      </c>
      <c r="T423" s="182">
        <f t="shared" si="3"/>
        <v>1272</v>
      </c>
      <c r="U423" s="183">
        <f t="shared" si="3"/>
        <v>1337</v>
      </c>
      <c r="V423" s="184">
        <f t="shared" si="3"/>
        <v>179</v>
      </c>
      <c r="W423" s="184">
        <f t="shared" si="3"/>
        <v>185</v>
      </c>
      <c r="X423" s="226">
        <f t="shared" si="2"/>
        <v>2973</v>
      </c>
    </row>
    <row r="424" spans="1:26" x14ac:dyDescent="0.25">
      <c r="A424" s="181" t="s">
        <v>87</v>
      </c>
      <c r="B424" s="182">
        <v>1307</v>
      </c>
      <c r="C424" s="183">
        <v>1377</v>
      </c>
      <c r="D424" s="184">
        <v>185</v>
      </c>
      <c r="E424" s="184">
        <v>193</v>
      </c>
      <c r="F424" s="185">
        <v>3062</v>
      </c>
      <c r="G424" s="186">
        <v>12.4</v>
      </c>
      <c r="H424" s="187">
        <v>12.3</v>
      </c>
      <c r="I424" s="192">
        <v>0.66</v>
      </c>
      <c r="J424" s="193">
        <v>0.7</v>
      </c>
      <c r="K424" s="186">
        <v>0.05</v>
      </c>
      <c r="L424" s="187">
        <v>0.05</v>
      </c>
      <c r="M424" s="192">
        <v>39.9</v>
      </c>
      <c r="N424" s="193">
        <v>39.9</v>
      </c>
      <c r="O424" s="186">
        <v>70</v>
      </c>
      <c r="P424" s="187">
        <v>70</v>
      </c>
      <c r="Q424" s="194">
        <v>0.46</v>
      </c>
      <c r="R424" s="195">
        <v>0.46</v>
      </c>
      <c r="S424" s="181" t="s">
        <v>87</v>
      </c>
      <c r="T424" s="182">
        <f t="shared" si="3"/>
        <v>1307</v>
      </c>
      <c r="U424" s="183">
        <f t="shared" si="3"/>
        <v>1377</v>
      </c>
      <c r="V424" s="184">
        <f t="shared" si="3"/>
        <v>185</v>
      </c>
      <c r="W424" s="184">
        <f t="shared" si="3"/>
        <v>193</v>
      </c>
      <c r="X424" s="226">
        <f t="shared" si="2"/>
        <v>3062</v>
      </c>
    </row>
    <row r="425" spans="1:26" x14ac:dyDescent="0.25">
      <c r="A425" s="181" t="s">
        <v>88</v>
      </c>
      <c r="B425" s="182">
        <v>1358</v>
      </c>
      <c r="C425" s="183">
        <v>1378</v>
      </c>
      <c r="D425" s="184">
        <v>301</v>
      </c>
      <c r="E425" s="184">
        <v>293</v>
      </c>
      <c r="F425" s="185">
        <v>3330</v>
      </c>
      <c r="G425" s="186">
        <v>18.2</v>
      </c>
      <c r="H425" s="187">
        <v>17.5</v>
      </c>
      <c r="I425" s="192">
        <v>0.69</v>
      </c>
      <c r="J425" s="193">
        <v>0.7</v>
      </c>
      <c r="K425" s="186">
        <v>7.0000000000000007E-2</v>
      </c>
      <c r="L425" s="187">
        <v>7.0000000000000007E-2</v>
      </c>
      <c r="M425" s="192">
        <v>39.9</v>
      </c>
      <c r="N425" s="193">
        <v>39.9</v>
      </c>
      <c r="O425" s="186">
        <v>70</v>
      </c>
      <c r="P425" s="187">
        <v>70</v>
      </c>
      <c r="Q425" s="194">
        <v>0.46</v>
      </c>
      <c r="R425" s="195">
        <v>0.46</v>
      </c>
      <c r="S425" s="181" t="s">
        <v>88</v>
      </c>
      <c r="T425" s="182">
        <f t="shared" si="3"/>
        <v>1358</v>
      </c>
      <c r="U425" s="183">
        <f t="shared" si="3"/>
        <v>1378</v>
      </c>
      <c r="V425" s="184">
        <f t="shared" si="3"/>
        <v>301</v>
      </c>
      <c r="W425" s="184">
        <f t="shared" si="3"/>
        <v>293</v>
      </c>
      <c r="X425" s="226">
        <f t="shared" si="2"/>
        <v>3330</v>
      </c>
    </row>
    <row r="426" spans="1:26" x14ac:dyDescent="0.25">
      <c r="A426" s="181" t="s">
        <v>89</v>
      </c>
      <c r="B426" s="182">
        <v>1591</v>
      </c>
      <c r="C426" s="183">
        <v>1590</v>
      </c>
      <c r="D426" s="184">
        <v>409</v>
      </c>
      <c r="E426" s="184">
        <v>390</v>
      </c>
      <c r="F426" s="185">
        <v>3979</v>
      </c>
      <c r="G426" s="186">
        <v>20.399999999999999</v>
      </c>
      <c r="H426" s="187">
        <v>19.7</v>
      </c>
      <c r="I426" s="192">
        <v>0.8</v>
      </c>
      <c r="J426" s="193">
        <v>0.8</v>
      </c>
      <c r="K426" s="186">
        <v>0.1</v>
      </c>
      <c r="L426" s="187">
        <v>0.1</v>
      </c>
      <c r="M426" s="192">
        <v>39.700000000000003</v>
      </c>
      <c r="N426" s="193">
        <v>39.700000000000003</v>
      </c>
      <c r="O426" s="186">
        <v>70</v>
      </c>
      <c r="P426" s="187">
        <v>70</v>
      </c>
      <c r="Q426" s="194">
        <v>0.46</v>
      </c>
      <c r="R426" s="195">
        <v>0.46</v>
      </c>
      <c r="S426" s="181" t="s">
        <v>89</v>
      </c>
      <c r="T426" s="182">
        <f t="shared" si="3"/>
        <v>1591</v>
      </c>
      <c r="U426" s="183">
        <f t="shared" si="3"/>
        <v>1590</v>
      </c>
      <c r="V426" s="184">
        <f t="shared" si="3"/>
        <v>409</v>
      </c>
      <c r="W426" s="184">
        <f t="shared" si="3"/>
        <v>390</v>
      </c>
      <c r="X426" s="226">
        <f t="shared" si="2"/>
        <v>3980</v>
      </c>
    </row>
    <row r="427" spans="1:26" x14ac:dyDescent="0.25">
      <c r="A427" s="196" t="s">
        <v>90</v>
      </c>
      <c r="B427" s="197">
        <v>1644</v>
      </c>
      <c r="C427" s="198">
        <v>1844</v>
      </c>
      <c r="D427" s="199">
        <v>570</v>
      </c>
      <c r="E427" s="199">
        <v>758</v>
      </c>
      <c r="F427" s="200">
        <v>4816</v>
      </c>
      <c r="G427" s="201">
        <v>25.8</v>
      </c>
      <c r="H427" s="202">
        <v>29.1</v>
      </c>
      <c r="I427" s="203">
        <v>0.83</v>
      </c>
      <c r="J427" s="204">
        <v>0.93</v>
      </c>
      <c r="K427" s="201">
        <v>0.14000000000000001</v>
      </c>
      <c r="L427" s="202">
        <v>0.18</v>
      </c>
      <c r="M427" s="203">
        <v>39.5</v>
      </c>
      <c r="N427" s="204">
        <v>31.7</v>
      </c>
      <c r="O427" s="201">
        <v>70</v>
      </c>
      <c r="P427" s="202">
        <v>70</v>
      </c>
      <c r="Q427" s="205">
        <v>0.46</v>
      </c>
      <c r="R427" s="206">
        <v>0.46</v>
      </c>
      <c r="S427" s="196" t="s">
        <v>90</v>
      </c>
      <c r="T427" s="197">
        <f t="shared" si="3"/>
        <v>1644</v>
      </c>
      <c r="U427" s="198">
        <f t="shared" si="3"/>
        <v>1844</v>
      </c>
      <c r="V427" s="199">
        <f t="shared" si="3"/>
        <v>570</v>
      </c>
      <c r="W427" s="199">
        <f t="shared" si="3"/>
        <v>758</v>
      </c>
      <c r="X427" s="227">
        <f t="shared" si="2"/>
        <v>4816</v>
      </c>
    </row>
    <row r="428" spans="1:26" x14ac:dyDescent="0.25">
      <c r="A428" s="196" t="s">
        <v>91</v>
      </c>
      <c r="B428" s="197">
        <v>1850</v>
      </c>
      <c r="C428" s="198">
        <v>1909</v>
      </c>
      <c r="D428" s="199">
        <v>762</v>
      </c>
      <c r="E428" s="199">
        <v>1295</v>
      </c>
      <c r="F428" s="200">
        <v>5816</v>
      </c>
      <c r="G428" s="201">
        <v>29.2</v>
      </c>
      <c r="H428" s="202">
        <v>40.4</v>
      </c>
      <c r="I428" s="203">
        <v>0.93</v>
      </c>
      <c r="J428" s="204">
        <v>0.96</v>
      </c>
      <c r="K428" s="201">
        <v>0.19</v>
      </c>
      <c r="L428" s="202">
        <v>0.32</v>
      </c>
      <c r="M428" s="203">
        <v>32.6</v>
      </c>
      <c r="N428" s="204">
        <v>25.8</v>
      </c>
      <c r="O428" s="201">
        <v>70</v>
      </c>
      <c r="P428" s="202">
        <v>70</v>
      </c>
      <c r="Q428" s="205">
        <v>0.46</v>
      </c>
      <c r="R428" s="206">
        <v>0.46</v>
      </c>
      <c r="S428" s="196" t="s">
        <v>91</v>
      </c>
      <c r="T428" s="197">
        <f>B428</f>
        <v>1850</v>
      </c>
      <c r="U428" s="198">
        <f>C428</f>
        <v>1909</v>
      </c>
      <c r="V428" s="199">
        <f>D428</f>
        <v>762</v>
      </c>
      <c r="W428" s="199">
        <f>E428</f>
        <v>1295</v>
      </c>
      <c r="X428" s="227">
        <f t="shared" si="2"/>
        <v>5816</v>
      </c>
      <c r="Y428" s="228">
        <f>V428/(2050*2)</f>
        <v>0.18585365853658536</v>
      </c>
      <c r="Z428" s="228">
        <f>W428/(2050*2)</f>
        <v>0.31585365853658537</v>
      </c>
    </row>
    <row r="429" spans="1:26" x14ac:dyDescent="0.25">
      <c r="A429" s="196" t="s">
        <v>92</v>
      </c>
      <c r="B429" s="197">
        <v>1535</v>
      </c>
      <c r="C429" s="198">
        <v>1818</v>
      </c>
      <c r="D429" s="199">
        <v>506</v>
      </c>
      <c r="E429" s="199">
        <v>720</v>
      </c>
      <c r="F429" s="200">
        <v>4579</v>
      </c>
      <c r="G429" s="201">
        <v>24.8</v>
      </c>
      <c r="H429" s="202">
        <v>28.4</v>
      </c>
      <c r="I429" s="203">
        <v>0.78</v>
      </c>
      <c r="J429" s="204">
        <v>0.92</v>
      </c>
      <c r="K429" s="201">
        <v>0.12</v>
      </c>
      <c r="L429" s="202">
        <v>0.18</v>
      </c>
      <c r="M429" s="203">
        <v>39.799999999999997</v>
      </c>
      <c r="N429" s="204">
        <v>33.700000000000003</v>
      </c>
      <c r="O429" s="201">
        <v>70</v>
      </c>
      <c r="P429" s="202">
        <v>70</v>
      </c>
      <c r="Q429" s="205">
        <v>0.46</v>
      </c>
      <c r="R429" s="206">
        <v>0.46</v>
      </c>
      <c r="S429" s="196" t="s">
        <v>92</v>
      </c>
      <c r="T429" s="197">
        <f t="shared" ref="T429:W434" si="4">B429</f>
        <v>1535</v>
      </c>
      <c r="U429" s="198">
        <f t="shared" si="4"/>
        <v>1818</v>
      </c>
      <c r="V429" s="199">
        <f t="shared" si="4"/>
        <v>506</v>
      </c>
      <c r="W429" s="199">
        <f t="shared" si="4"/>
        <v>720</v>
      </c>
      <c r="X429" s="227">
        <f t="shared" si="2"/>
        <v>4579</v>
      </c>
    </row>
    <row r="430" spans="1:26" x14ac:dyDescent="0.25">
      <c r="A430" s="181" t="s">
        <v>93</v>
      </c>
      <c r="B430" s="182">
        <v>1111</v>
      </c>
      <c r="C430" s="183">
        <v>1131</v>
      </c>
      <c r="D430" s="184">
        <v>225</v>
      </c>
      <c r="E430" s="184">
        <v>231</v>
      </c>
      <c r="F430" s="185">
        <v>2698</v>
      </c>
      <c r="G430" s="186">
        <v>16.8</v>
      </c>
      <c r="H430" s="187">
        <v>17</v>
      </c>
      <c r="I430" s="192">
        <v>0.56000000000000005</v>
      </c>
      <c r="J430" s="193">
        <v>0.56999999999999995</v>
      </c>
      <c r="K430" s="186">
        <v>0.05</v>
      </c>
      <c r="L430" s="187">
        <v>0.06</v>
      </c>
      <c r="M430" s="192">
        <v>39.9</v>
      </c>
      <c r="N430" s="193">
        <v>39.9</v>
      </c>
      <c r="O430" s="186">
        <v>70</v>
      </c>
      <c r="P430" s="187">
        <v>70</v>
      </c>
      <c r="Q430" s="194">
        <v>0.46</v>
      </c>
      <c r="R430" s="195">
        <v>0.46</v>
      </c>
      <c r="S430" s="181" t="s">
        <v>93</v>
      </c>
      <c r="T430" s="182">
        <f t="shared" si="4"/>
        <v>1111</v>
      </c>
      <c r="U430" s="183">
        <f t="shared" si="4"/>
        <v>1131</v>
      </c>
      <c r="V430" s="184">
        <f t="shared" si="4"/>
        <v>225</v>
      </c>
      <c r="W430" s="184">
        <f t="shared" si="4"/>
        <v>231</v>
      </c>
      <c r="X430" s="226">
        <f t="shared" si="2"/>
        <v>2698</v>
      </c>
    </row>
    <row r="431" spans="1:26" x14ac:dyDescent="0.25">
      <c r="A431" s="181" t="s">
        <v>94</v>
      </c>
      <c r="B431" s="182">
        <v>882</v>
      </c>
      <c r="C431" s="183">
        <v>811</v>
      </c>
      <c r="D431" s="184">
        <v>77</v>
      </c>
      <c r="E431" s="184">
        <v>72</v>
      </c>
      <c r="F431" s="185">
        <v>1843</v>
      </c>
      <c r="G431" s="186">
        <v>8</v>
      </c>
      <c r="H431" s="187">
        <v>8.1999999999999993</v>
      </c>
      <c r="I431" s="192">
        <v>0.45</v>
      </c>
      <c r="J431" s="193">
        <v>0.41</v>
      </c>
      <c r="K431" s="186">
        <v>0.02</v>
      </c>
      <c r="L431" s="187">
        <v>0.02</v>
      </c>
      <c r="M431" s="192">
        <v>40</v>
      </c>
      <c r="N431" s="193">
        <v>40</v>
      </c>
      <c r="O431" s="186">
        <v>70</v>
      </c>
      <c r="P431" s="187">
        <v>70</v>
      </c>
      <c r="Q431" s="194">
        <v>0.46</v>
      </c>
      <c r="R431" s="195">
        <v>0.46</v>
      </c>
      <c r="S431" s="181" t="s">
        <v>94</v>
      </c>
      <c r="T431" s="182">
        <f t="shared" si="4"/>
        <v>882</v>
      </c>
      <c r="U431" s="183">
        <f t="shared" si="4"/>
        <v>811</v>
      </c>
      <c r="V431" s="184">
        <f t="shared" si="4"/>
        <v>77</v>
      </c>
      <c r="W431" s="184">
        <f t="shared" si="4"/>
        <v>72</v>
      </c>
      <c r="X431" s="226">
        <f t="shared" si="2"/>
        <v>1842</v>
      </c>
    </row>
    <row r="432" spans="1:26" x14ac:dyDescent="0.25">
      <c r="A432" s="181" t="s">
        <v>95</v>
      </c>
      <c r="B432" s="182">
        <v>748</v>
      </c>
      <c r="C432" s="183">
        <v>737</v>
      </c>
      <c r="D432" s="184">
        <v>65</v>
      </c>
      <c r="E432" s="184">
        <v>66</v>
      </c>
      <c r="F432" s="185">
        <v>1615</v>
      </c>
      <c r="G432" s="186">
        <v>8</v>
      </c>
      <c r="H432" s="187">
        <v>8.1999999999999993</v>
      </c>
      <c r="I432" s="192">
        <v>0.38</v>
      </c>
      <c r="J432" s="193">
        <v>0.37</v>
      </c>
      <c r="K432" s="186">
        <v>0.02</v>
      </c>
      <c r="L432" s="187">
        <v>0.02</v>
      </c>
      <c r="M432" s="192">
        <v>40</v>
      </c>
      <c r="N432" s="193">
        <v>40</v>
      </c>
      <c r="O432" s="186">
        <v>70</v>
      </c>
      <c r="P432" s="187">
        <v>70</v>
      </c>
      <c r="Q432" s="194">
        <v>0.46</v>
      </c>
      <c r="R432" s="195">
        <v>0.46</v>
      </c>
      <c r="S432" s="181" t="s">
        <v>95</v>
      </c>
      <c r="T432" s="182">
        <f t="shared" si="4"/>
        <v>748</v>
      </c>
      <c r="U432" s="183">
        <f t="shared" si="4"/>
        <v>737</v>
      </c>
      <c r="V432" s="184">
        <f t="shared" si="4"/>
        <v>65</v>
      </c>
      <c r="W432" s="184">
        <f t="shared" si="4"/>
        <v>66</v>
      </c>
      <c r="X432" s="226">
        <f t="shared" si="2"/>
        <v>1616</v>
      </c>
    </row>
    <row r="433" spans="1:24" x14ac:dyDescent="0.25">
      <c r="A433" s="181" t="s">
        <v>96</v>
      </c>
      <c r="B433" s="182">
        <v>637</v>
      </c>
      <c r="C433" s="183">
        <v>574</v>
      </c>
      <c r="D433" s="184">
        <v>55</v>
      </c>
      <c r="E433" s="184">
        <v>51</v>
      </c>
      <c r="F433" s="185">
        <v>1316</v>
      </c>
      <c r="G433" s="186">
        <v>8</v>
      </c>
      <c r="H433" s="187">
        <v>8.1999999999999993</v>
      </c>
      <c r="I433" s="192">
        <v>0.32</v>
      </c>
      <c r="J433" s="193">
        <v>0.28999999999999998</v>
      </c>
      <c r="K433" s="186">
        <v>0.01</v>
      </c>
      <c r="L433" s="187">
        <v>0.01</v>
      </c>
      <c r="M433" s="192">
        <v>40</v>
      </c>
      <c r="N433" s="193">
        <v>40</v>
      </c>
      <c r="O433" s="186">
        <v>70</v>
      </c>
      <c r="P433" s="187">
        <v>70</v>
      </c>
      <c r="Q433" s="194">
        <v>0.46</v>
      </c>
      <c r="R433" s="195">
        <v>0.46</v>
      </c>
      <c r="S433" s="181" t="s">
        <v>96</v>
      </c>
      <c r="T433" s="182">
        <f t="shared" si="4"/>
        <v>637</v>
      </c>
      <c r="U433" s="183">
        <f t="shared" si="4"/>
        <v>574</v>
      </c>
      <c r="V433" s="184">
        <f t="shared" si="4"/>
        <v>55</v>
      </c>
      <c r="W433" s="184">
        <f t="shared" si="4"/>
        <v>51</v>
      </c>
      <c r="X433" s="226">
        <f t="shared" si="2"/>
        <v>1317</v>
      </c>
    </row>
    <row r="434" spans="1:24" x14ac:dyDescent="0.25">
      <c r="A434" s="181" t="s">
        <v>97</v>
      </c>
      <c r="B434" s="207">
        <v>405</v>
      </c>
      <c r="C434" s="208">
        <v>372</v>
      </c>
      <c r="D434" s="209">
        <v>35</v>
      </c>
      <c r="E434" s="209">
        <v>33</v>
      </c>
      <c r="F434" s="210">
        <v>845</v>
      </c>
      <c r="G434" s="211">
        <v>8</v>
      </c>
      <c r="H434" s="212">
        <v>8.1999999999999993</v>
      </c>
      <c r="I434" s="213">
        <v>0.2</v>
      </c>
      <c r="J434" s="214">
        <v>0.19</v>
      </c>
      <c r="K434" s="211">
        <v>0.01</v>
      </c>
      <c r="L434" s="212">
        <v>0.01</v>
      </c>
      <c r="M434" s="213">
        <v>40</v>
      </c>
      <c r="N434" s="214">
        <v>40</v>
      </c>
      <c r="O434" s="211">
        <v>70</v>
      </c>
      <c r="P434" s="212">
        <v>70</v>
      </c>
      <c r="Q434" s="215">
        <v>0.46</v>
      </c>
      <c r="R434" s="216">
        <v>0.46</v>
      </c>
      <c r="S434" s="181" t="s">
        <v>97</v>
      </c>
      <c r="T434" s="207">
        <f t="shared" si="4"/>
        <v>405</v>
      </c>
      <c r="U434" s="208">
        <f t="shared" si="4"/>
        <v>372</v>
      </c>
      <c r="V434" s="209">
        <f t="shared" si="4"/>
        <v>35</v>
      </c>
      <c r="W434" s="209">
        <f t="shared" si="4"/>
        <v>33</v>
      </c>
      <c r="X434" s="220">
        <f t="shared" si="2"/>
        <v>845</v>
      </c>
    </row>
    <row r="435" spans="1:24" x14ac:dyDescent="0.25">
      <c r="A435" s="181" t="s">
        <v>98</v>
      </c>
      <c r="B435" s="217">
        <v>24090</v>
      </c>
      <c r="C435" s="218">
        <v>24654</v>
      </c>
      <c r="D435" s="219">
        <v>6563</v>
      </c>
      <c r="E435" s="219">
        <v>6548</v>
      </c>
      <c r="F435" s="220">
        <v>61855</v>
      </c>
      <c r="G435" s="221">
        <v>21.4</v>
      </c>
      <c r="H435" s="222">
        <v>21</v>
      </c>
      <c r="I435" s="223"/>
      <c r="J435" s="223"/>
      <c r="K435" s="223"/>
      <c r="L435" s="223"/>
      <c r="T435" s="217">
        <f>SUM(T411:T434)</f>
        <v>24092</v>
      </c>
      <c r="U435" s="218">
        <f>SUM(U411:U434)</f>
        <v>24653</v>
      </c>
      <c r="V435" s="219">
        <f>SUM(V411:V434)</f>
        <v>6562</v>
      </c>
      <c r="W435" s="219">
        <f>SUM(W411:W434)</f>
        <v>6547</v>
      </c>
      <c r="X435" s="220">
        <f>SUM(X411:X434)</f>
        <v>61854</v>
      </c>
    </row>
    <row r="436" spans="1:24" x14ac:dyDescent="0.25">
      <c r="X436" s="77">
        <f>SUM(T435:W435)</f>
        <v>61854</v>
      </c>
    </row>
    <row r="437" spans="1:24" x14ac:dyDescent="0.25">
      <c r="A437" s="64" t="s">
        <v>99</v>
      </c>
      <c r="B437" s="155">
        <v>48744</v>
      </c>
    </row>
    <row r="438" spans="1:24" x14ac:dyDescent="0.25">
      <c r="A438" s="64" t="s">
        <v>100</v>
      </c>
      <c r="B438" s="155">
        <v>13111</v>
      </c>
    </row>
    <row r="439" spans="1:24" x14ac:dyDescent="0.25">
      <c r="A439" s="64" t="s">
        <v>101</v>
      </c>
      <c r="B439" s="155">
        <v>61855</v>
      </c>
    </row>
    <row r="440" spans="1:24" x14ac:dyDescent="0.25">
      <c r="A440"/>
      <c r="B440"/>
      <c r="C440"/>
      <c r="D440"/>
      <c r="E440"/>
      <c r="F440"/>
      <c r="Q440"/>
      <c r="R440"/>
    </row>
    <row r="441" spans="1:24" x14ac:dyDescent="0.25">
      <c r="A441" s="241" t="s">
        <v>102</v>
      </c>
      <c r="B441" s="64"/>
      <c r="C441"/>
      <c r="D441"/>
      <c r="E441"/>
      <c r="F441"/>
      <c r="Q441"/>
      <c r="R441"/>
    </row>
    <row r="442" spans="1:24" x14ac:dyDescent="0.25">
      <c r="A442" s="64" t="s">
        <v>103</v>
      </c>
      <c r="B442" s="64">
        <v>2328</v>
      </c>
      <c r="C442"/>
      <c r="D442"/>
      <c r="E442"/>
      <c r="F442"/>
      <c r="Q442"/>
      <c r="R442"/>
    </row>
    <row r="443" spans="1:24" x14ac:dyDescent="0.25">
      <c r="A443" s="64" t="s">
        <v>104</v>
      </c>
      <c r="B443" s="64">
        <v>2330</v>
      </c>
      <c r="C443"/>
      <c r="D443"/>
      <c r="E443"/>
      <c r="F443"/>
      <c r="Q443"/>
      <c r="R443"/>
    </row>
    <row r="444" spans="1:24" x14ac:dyDescent="0.25">
      <c r="A444" s="64" t="s">
        <v>105</v>
      </c>
      <c r="B444" s="64">
        <v>2329</v>
      </c>
      <c r="C444"/>
      <c r="D444"/>
      <c r="E444"/>
      <c r="F444"/>
      <c r="Q444"/>
      <c r="R444"/>
    </row>
    <row r="445" spans="1:24" x14ac:dyDescent="0.25">
      <c r="A445" s="64" t="s">
        <v>106</v>
      </c>
      <c r="B445" s="64">
        <v>2327</v>
      </c>
      <c r="C445"/>
      <c r="D445"/>
      <c r="E445"/>
      <c r="F445"/>
      <c r="Q445"/>
      <c r="R445"/>
    </row>
    <row r="446" spans="1:24" x14ac:dyDescent="0.25">
      <c r="A446" s="64" t="s">
        <v>107</v>
      </c>
      <c r="B446" s="64">
        <v>2171</v>
      </c>
      <c r="C446"/>
      <c r="D446"/>
      <c r="E446"/>
      <c r="F446"/>
      <c r="Q446"/>
      <c r="R446"/>
    </row>
    <row r="447" spans="1:24" x14ac:dyDescent="0.25">
      <c r="A447" s="64" t="s">
        <v>108</v>
      </c>
      <c r="B447" s="64">
        <v>2173</v>
      </c>
      <c r="C447"/>
      <c r="D447"/>
      <c r="E447"/>
      <c r="F447"/>
      <c r="Q447"/>
      <c r="R447"/>
    </row>
    <row r="448" spans="1:24" x14ac:dyDescent="0.25">
      <c r="A448" s="64" t="s">
        <v>109</v>
      </c>
      <c r="B448" s="64">
        <v>2173</v>
      </c>
      <c r="C448"/>
      <c r="D448"/>
      <c r="E448"/>
      <c r="F448"/>
      <c r="Q448"/>
      <c r="R448"/>
    </row>
    <row r="449" spans="1:26" x14ac:dyDescent="0.25">
      <c r="A449" s="64" t="s">
        <v>110</v>
      </c>
      <c r="B449" s="64">
        <v>2171</v>
      </c>
      <c r="C449"/>
      <c r="D449"/>
      <c r="E449"/>
      <c r="F449"/>
      <c r="Q449"/>
      <c r="R449"/>
    </row>
    <row r="451" spans="1:26" x14ac:dyDescent="0.25">
      <c r="A451" s="156" t="s">
        <v>120</v>
      </c>
      <c r="B451" s="157" t="s">
        <v>61</v>
      </c>
      <c r="C451" s="157"/>
      <c r="T451" s="156" t="s">
        <v>120</v>
      </c>
      <c r="U451" s="157"/>
      <c r="V451" s="157"/>
    </row>
    <row r="452" spans="1:26" x14ac:dyDescent="0.25">
      <c r="T452" s="228"/>
    </row>
    <row r="453" spans="1:26" ht="15.75" thickBot="1" x14ac:dyDescent="0.3">
      <c r="A453" s="241" t="s">
        <v>62</v>
      </c>
      <c r="B453" s="388" t="s">
        <v>63</v>
      </c>
      <c r="C453" s="389" t="s">
        <v>63</v>
      </c>
      <c r="D453" s="389" t="s">
        <v>63</v>
      </c>
      <c r="E453" s="389" t="s">
        <v>63</v>
      </c>
      <c r="F453" s="390" t="s">
        <v>64</v>
      </c>
      <c r="G453" s="391" t="s">
        <v>64</v>
      </c>
      <c r="H453" s="392" t="s">
        <v>65</v>
      </c>
      <c r="I453" s="393" t="s">
        <v>65</v>
      </c>
      <c r="J453" s="391" t="s">
        <v>65</v>
      </c>
      <c r="K453" s="391" t="s">
        <v>65</v>
      </c>
      <c r="L453" s="392" t="s">
        <v>66</v>
      </c>
      <c r="M453" s="393" t="s">
        <v>66</v>
      </c>
      <c r="N453" s="391" t="s">
        <v>66</v>
      </c>
      <c r="O453" s="391" t="s">
        <v>66</v>
      </c>
      <c r="P453" s="392" t="s">
        <v>67</v>
      </c>
      <c r="Q453" s="394" t="s">
        <v>67</v>
      </c>
      <c r="R453" s="395"/>
      <c r="T453" s="388" t="s">
        <v>63</v>
      </c>
      <c r="U453" s="389" t="s">
        <v>63</v>
      </c>
      <c r="V453" s="389" t="s">
        <v>63</v>
      </c>
      <c r="W453" s="389" t="s">
        <v>63</v>
      </c>
      <c r="X453" s="390" t="s">
        <v>64</v>
      </c>
    </row>
    <row r="454" spans="1:26" x14ac:dyDescent="0.25">
      <c r="A454" s="3" t="s">
        <v>68</v>
      </c>
      <c r="B454" s="160" t="s">
        <v>69</v>
      </c>
      <c r="C454" s="161" t="s">
        <v>69</v>
      </c>
      <c r="D454" s="162" t="s">
        <v>70</v>
      </c>
      <c r="E454" s="162" t="s">
        <v>70</v>
      </c>
      <c r="F454" s="163" t="s">
        <v>71</v>
      </c>
      <c r="G454" s="164" t="s">
        <v>70</v>
      </c>
      <c r="H454" s="165" t="s">
        <v>70</v>
      </c>
      <c r="I454" s="166" t="s">
        <v>69</v>
      </c>
      <c r="J454" s="167" t="s">
        <v>69</v>
      </c>
      <c r="K454" s="164" t="s">
        <v>70</v>
      </c>
      <c r="L454" s="165" t="s">
        <v>70</v>
      </c>
      <c r="M454" s="166" t="s">
        <v>69</v>
      </c>
      <c r="N454" s="167" t="s">
        <v>69</v>
      </c>
      <c r="O454" s="164" t="s">
        <v>70</v>
      </c>
      <c r="P454" s="165" t="s">
        <v>70</v>
      </c>
      <c r="Q454" s="168" t="s">
        <v>70</v>
      </c>
      <c r="R454" s="169" t="s">
        <v>70</v>
      </c>
      <c r="T454" s="160" t="s">
        <v>69</v>
      </c>
      <c r="U454" s="161" t="s">
        <v>69</v>
      </c>
      <c r="V454" s="162" t="s">
        <v>70</v>
      </c>
      <c r="W454" s="162" t="s">
        <v>70</v>
      </c>
      <c r="X454" s="163" t="s">
        <v>71</v>
      </c>
    </row>
    <row r="455" spans="1:26" x14ac:dyDescent="0.25">
      <c r="A455" s="170" t="s">
        <v>72</v>
      </c>
      <c r="B455" s="171" t="s">
        <v>4</v>
      </c>
      <c r="C455" s="172" t="s">
        <v>5</v>
      </c>
      <c r="D455" s="173" t="s">
        <v>4</v>
      </c>
      <c r="E455" s="173" t="s">
        <v>5</v>
      </c>
      <c r="F455" s="174" t="s">
        <v>73</v>
      </c>
      <c r="G455" s="175" t="s">
        <v>4</v>
      </c>
      <c r="H455" s="176" t="s">
        <v>5</v>
      </c>
      <c r="I455" s="177" t="s">
        <v>4</v>
      </c>
      <c r="J455" s="178" t="s">
        <v>5</v>
      </c>
      <c r="K455" s="175" t="s">
        <v>4</v>
      </c>
      <c r="L455" s="176" t="s">
        <v>5</v>
      </c>
      <c r="M455" s="177" t="s">
        <v>4</v>
      </c>
      <c r="N455" s="178" t="s">
        <v>5</v>
      </c>
      <c r="O455" s="175" t="s">
        <v>4</v>
      </c>
      <c r="P455" s="176" t="s">
        <v>5</v>
      </c>
      <c r="Q455" s="179" t="s">
        <v>4</v>
      </c>
      <c r="R455" s="180" t="s">
        <v>5</v>
      </c>
      <c r="T455" s="171" t="s">
        <v>4</v>
      </c>
      <c r="U455" s="172" t="s">
        <v>5</v>
      </c>
      <c r="V455" s="173" t="s">
        <v>4</v>
      </c>
      <c r="W455" s="173" t="s">
        <v>5</v>
      </c>
      <c r="X455" s="174" t="s">
        <v>73</v>
      </c>
    </row>
    <row r="456" spans="1:26" x14ac:dyDescent="0.25">
      <c r="A456" s="181" t="s">
        <v>74</v>
      </c>
      <c r="B456" s="182">
        <v>286</v>
      </c>
      <c r="C456" s="183">
        <v>354</v>
      </c>
      <c r="D456" s="184">
        <v>10</v>
      </c>
      <c r="E456" s="184">
        <v>14</v>
      </c>
      <c r="F456" s="185">
        <v>663</v>
      </c>
      <c r="G456" s="186">
        <v>3.4</v>
      </c>
      <c r="H456" s="187">
        <v>3.7</v>
      </c>
      <c r="I456" s="188">
        <v>0.1</v>
      </c>
      <c r="J456" s="189">
        <v>0.12</v>
      </c>
      <c r="K456" s="190">
        <v>0</v>
      </c>
      <c r="L456" s="191">
        <v>0</v>
      </c>
      <c r="M456" s="192">
        <v>40</v>
      </c>
      <c r="N456" s="193">
        <v>40</v>
      </c>
      <c r="O456" s="186">
        <v>70</v>
      </c>
      <c r="P456" s="187">
        <v>70</v>
      </c>
      <c r="Q456" s="194">
        <v>0.46</v>
      </c>
      <c r="R456" s="195">
        <v>0.46</v>
      </c>
      <c r="S456" s="181" t="s">
        <v>74</v>
      </c>
      <c r="T456" s="182">
        <f>B456</f>
        <v>286</v>
      </c>
      <c r="U456" s="183">
        <f t="shared" ref="U456:W463" si="5">C456</f>
        <v>354</v>
      </c>
      <c r="V456" s="184">
        <f t="shared" si="5"/>
        <v>10</v>
      </c>
      <c r="W456" s="184">
        <f t="shared" si="5"/>
        <v>14</v>
      </c>
      <c r="X456" s="226">
        <f>SUM(T456:W456)</f>
        <v>664</v>
      </c>
    </row>
    <row r="457" spans="1:26" x14ac:dyDescent="0.25">
      <c r="A457" s="181" t="s">
        <v>75</v>
      </c>
      <c r="B457" s="182">
        <v>170</v>
      </c>
      <c r="C457" s="183">
        <v>215</v>
      </c>
      <c r="D457" s="184">
        <v>6</v>
      </c>
      <c r="E457" s="184">
        <v>8</v>
      </c>
      <c r="F457" s="185">
        <v>400</v>
      </c>
      <c r="G457" s="186">
        <v>3.4</v>
      </c>
      <c r="H457" s="187">
        <v>3.7</v>
      </c>
      <c r="I457" s="192">
        <v>0.06</v>
      </c>
      <c r="J457" s="193">
        <v>7.0000000000000007E-2</v>
      </c>
      <c r="K457" s="186">
        <v>0</v>
      </c>
      <c r="L457" s="187">
        <v>0</v>
      </c>
      <c r="M457" s="192">
        <v>40</v>
      </c>
      <c r="N457" s="193">
        <v>40</v>
      </c>
      <c r="O457" s="186">
        <v>70</v>
      </c>
      <c r="P457" s="187">
        <v>70</v>
      </c>
      <c r="Q457" s="194">
        <v>0.46</v>
      </c>
      <c r="R457" s="195">
        <v>0.46</v>
      </c>
      <c r="S457" s="181" t="s">
        <v>75</v>
      </c>
      <c r="T457" s="182">
        <f t="shared" ref="T457:T463" si="6">B457</f>
        <v>170</v>
      </c>
      <c r="U457" s="183">
        <f t="shared" si="5"/>
        <v>215</v>
      </c>
      <c r="V457" s="184">
        <f t="shared" si="5"/>
        <v>6</v>
      </c>
      <c r="W457" s="184">
        <f t="shared" si="5"/>
        <v>8</v>
      </c>
      <c r="X457" s="226">
        <f t="shared" ref="X457:X479" si="7">SUM(T457:W457)</f>
        <v>399</v>
      </c>
    </row>
    <row r="458" spans="1:26" x14ac:dyDescent="0.25">
      <c r="A458" s="181" t="s">
        <v>76</v>
      </c>
      <c r="B458" s="182">
        <v>128</v>
      </c>
      <c r="C458" s="183">
        <v>177</v>
      </c>
      <c r="D458" s="184">
        <v>4</v>
      </c>
      <c r="E458" s="184">
        <v>7</v>
      </c>
      <c r="F458" s="185">
        <v>316</v>
      </c>
      <c r="G458" s="186">
        <v>3.4</v>
      </c>
      <c r="H458" s="187">
        <v>3.7</v>
      </c>
      <c r="I458" s="192">
        <v>0.04</v>
      </c>
      <c r="J458" s="193">
        <v>0.06</v>
      </c>
      <c r="K458" s="186">
        <v>0</v>
      </c>
      <c r="L458" s="187">
        <v>0</v>
      </c>
      <c r="M458" s="192">
        <v>40</v>
      </c>
      <c r="N458" s="193">
        <v>40</v>
      </c>
      <c r="O458" s="186">
        <v>70</v>
      </c>
      <c r="P458" s="187">
        <v>70</v>
      </c>
      <c r="Q458" s="194">
        <v>0.46</v>
      </c>
      <c r="R458" s="195">
        <v>0.46</v>
      </c>
      <c r="S458" s="181" t="s">
        <v>76</v>
      </c>
      <c r="T458" s="182">
        <f t="shared" si="6"/>
        <v>128</v>
      </c>
      <c r="U458" s="183">
        <f t="shared" si="5"/>
        <v>177</v>
      </c>
      <c r="V458" s="184">
        <f t="shared" si="5"/>
        <v>4</v>
      </c>
      <c r="W458" s="184">
        <f t="shared" si="5"/>
        <v>7</v>
      </c>
      <c r="X458" s="226">
        <f t="shared" si="7"/>
        <v>316</v>
      </c>
    </row>
    <row r="459" spans="1:26" x14ac:dyDescent="0.25">
      <c r="A459" s="181" t="s">
        <v>77</v>
      </c>
      <c r="B459" s="182">
        <v>139</v>
      </c>
      <c r="C459" s="183">
        <v>185</v>
      </c>
      <c r="D459" s="184">
        <v>5</v>
      </c>
      <c r="E459" s="184">
        <v>7</v>
      </c>
      <c r="F459" s="185">
        <v>335</v>
      </c>
      <c r="G459" s="186">
        <v>3.4</v>
      </c>
      <c r="H459" s="187">
        <v>3.7</v>
      </c>
      <c r="I459" s="192">
        <v>0.05</v>
      </c>
      <c r="J459" s="193">
        <v>0.06</v>
      </c>
      <c r="K459" s="186">
        <v>0</v>
      </c>
      <c r="L459" s="187">
        <v>0</v>
      </c>
      <c r="M459" s="192">
        <v>40</v>
      </c>
      <c r="N459" s="193">
        <v>40</v>
      </c>
      <c r="O459" s="186">
        <v>70</v>
      </c>
      <c r="P459" s="187">
        <v>70</v>
      </c>
      <c r="Q459" s="194">
        <v>0.46</v>
      </c>
      <c r="R459" s="195">
        <v>0.46</v>
      </c>
      <c r="S459" s="181" t="s">
        <v>77</v>
      </c>
      <c r="T459" s="182">
        <f t="shared" si="6"/>
        <v>139</v>
      </c>
      <c r="U459" s="183">
        <f t="shared" si="5"/>
        <v>185</v>
      </c>
      <c r="V459" s="184">
        <f t="shared" si="5"/>
        <v>5</v>
      </c>
      <c r="W459" s="184">
        <f t="shared" si="5"/>
        <v>7</v>
      </c>
      <c r="X459" s="226">
        <f t="shared" si="7"/>
        <v>336</v>
      </c>
    </row>
    <row r="460" spans="1:26" x14ac:dyDescent="0.25">
      <c r="A460" s="181" t="s">
        <v>78</v>
      </c>
      <c r="B460" s="182">
        <v>240</v>
      </c>
      <c r="C460" s="183">
        <v>272</v>
      </c>
      <c r="D460" s="184">
        <v>8</v>
      </c>
      <c r="E460" s="184">
        <v>10</v>
      </c>
      <c r="F460" s="185">
        <v>530</v>
      </c>
      <c r="G460" s="186">
        <v>3.4</v>
      </c>
      <c r="H460" s="187">
        <v>3.7</v>
      </c>
      <c r="I460" s="192">
        <v>0.08</v>
      </c>
      <c r="J460" s="193">
        <v>0.09</v>
      </c>
      <c r="K460" s="186">
        <v>0</v>
      </c>
      <c r="L460" s="187">
        <v>0</v>
      </c>
      <c r="M460" s="192">
        <v>40</v>
      </c>
      <c r="N460" s="193">
        <v>40</v>
      </c>
      <c r="O460" s="186">
        <v>70</v>
      </c>
      <c r="P460" s="187">
        <v>70</v>
      </c>
      <c r="Q460" s="194">
        <v>0.46</v>
      </c>
      <c r="R460" s="195">
        <v>0.46</v>
      </c>
      <c r="S460" s="181" t="s">
        <v>78</v>
      </c>
      <c r="T460" s="182">
        <f t="shared" si="6"/>
        <v>240</v>
      </c>
      <c r="U460" s="183">
        <f t="shared" si="5"/>
        <v>272</v>
      </c>
      <c r="V460" s="184">
        <f t="shared" si="5"/>
        <v>8</v>
      </c>
      <c r="W460" s="184">
        <f t="shared" si="5"/>
        <v>10</v>
      </c>
      <c r="X460" s="226">
        <f t="shared" si="7"/>
        <v>530</v>
      </c>
    </row>
    <row r="461" spans="1:26" x14ac:dyDescent="0.25">
      <c r="A461" s="181" t="s">
        <v>79</v>
      </c>
      <c r="B461" s="182">
        <v>554</v>
      </c>
      <c r="C461" s="183">
        <v>617</v>
      </c>
      <c r="D461" s="184">
        <v>19</v>
      </c>
      <c r="E461" s="184">
        <v>24</v>
      </c>
      <c r="F461" s="185">
        <v>1215</v>
      </c>
      <c r="G461" s="186">
        <v>3.4</v>
      </c>
      <c r="H461" s="187">
        <v>3.7</v>
      </c>
      <c r="I461" s="192">
        <v>0.19</v>
      </c>
      <c r="J461" s="193">
        <v>0.21</v>
      </c>
      <c r="K461" s="186">
        <v>0</v>
      </c>
      <c r="L461" s="187">
        <v>0.01</v>
      </c>
      <c r="M461" s="192">
        <v>40</v>
      </c>
      <c r="N461" s="193">
        <v>40</v>
      </c>
      <c r="O461" s="186">
        <v>70</v>
      </c>
      <c r="P461" s="187">
        <v>70</v>
      </c>
      <c r="Q461" s="194">
        <v>0.46</v>
      </c>
      <c r="R461" s="195">
        <v>0.46</v>
      </c>
      <c r="S461" s="181" t="s">
        <v>79</v>
      </c>
      <c r="T461" s="182">
        <f t="shared" si="6"/>
        <v>554</v>
      </c>
      <c r="U461" s="183">
        <f t="shared" si="5"/>
        <v>617</v>
      </c>
      <c r="V461" s="184">
        <f t="shared" si="5"/>
        <v>19</v>
      </c>
      <c r="W461" s="184">
        <f t="shared" si="5"/>
        <v>24</v>
      </c>
      <c r="X461" s="226">
        <f t="shared" si="7"/>
        <v>1214</v>
      </c>
    </row>
    <row r="462" spans="1:26" x14ac:dyDescent="0.25">
      <c r="A462" s="181" t="s">
        <v>80</v>
      </c>
      <c r="B462" s="182">
        <v>1568</v>
      </c>
      <c r="C462" s="183">
        <v>1631</v>
      </c>
      <c r="D462" s="184">
        <v>123</v>
      </c>
      <c r="E462" s="184">
        <v>160</v>
      </c>
      <c r="F462" s="185">
        <v>3482</v>
      </c>
      <c r="G462" s="186">
        <v>7.3</v>
      </c>
      <c r="H462" s="187">
        <v>8.9</v>
      </c>
      <c r="I462" s="192">
        <v>0.53</v>
      </c>
      <c r="J462" s="193">
        <v>0.55000000000000004</v>
      </c>
      <c r="K462" s="186">
        <v>0.03</v>
      </c>
      <c r="L462" s="187">
        <v>0.04</v>
      </c>
      <c r="M462" s="192">
        <v>40</v>
      </c>
      <c r="N462" s="193">
        <v>40</v>
      </c>
      <c r="O462" s="186">
        <v>70</v>
      </c>
      <c r="P462" s="187">
        <v>70</v>
      </c>
      <c r="Q462" s="194">
        <v>0.46</v>
      </c>
      <c r="R462" s="195">
        <v>0.46</v>
      </c>
      <c r="S462" s="181" t="s">
        <v>80</v>
      </c>
      <c r="T462" s="182">
        <f t="shared" si="6"/>
        <v>1568</v>
      </c>
      <c r="U462" s="183">
        <f t="shared" si="5"/>
        <v>1631</v>
      </c>
      <c r="V462" s="184">
        <f t="shared" si="5"/>
        <v>123</v>
      </c>
      <c r="W462" s="184">
        <f t="shared" si="5"/>
        <v>160</v>
      </c>
      <c r="X462" s="226">
        <f t="shared" si="7"/>
        <v>3482</v>
      </c>
    </row>
    <row r="463" spans="1:26" x14ac:dyDescent="0.25">
      <c r="A463" s="196" t="s">
        <v>81</v>
      </c>
      <c r="B463" s="197">
        <v>3200</v>
      </c>
      <c r="C463" s="198">
        <v>2693</v>
      </c>
      <c r="D463" s="199">
        <v>957</v>
      </c>
      <c r="E463" s="199">
        <v>437</v>
      </c>
      <c r="F463" s="200">
        <v>7287</v>
      </c>
      <c r="G463" s="201">
        <v>23</v>
      </c>
      <c r="H463" s="202">
        <v>14</v>
      </c>
      <c r="I463" s="203">
        <v>1.08</v>
      </c>
      <c r="J463" s="204">
        <v>0.91</v>
      </c>
      <c r="K463" s="201">
        <v>0.23</v>
      </c>
      <c r="L463" s="202">
        <v>0.11</v>
      </c>
      <c r="M463" s="203">
        <v>16.7</v>
      </c>
      <c r="N463" s="204">
        <v>33.6</v>
      </c>
      <c r="O463" s="201">
        <v>69.5</v>
      </c>
      <c r="P463" s="202">
        <v>70</v>
      </c>
      <c r="Q463" s="205">
        <v>0.48</v>
      </c>
      <c r="R463" s="206">
        <v>0.46</v>
      </c>
      <c r="S463" s="196" t="s">
        <v>81</v>
      </c>
      <c r="T463" s="197">
        <f t="shared" si="6"/>
        <v>3200</v>
      </c>
      <c r="U463" s="198">
        <f t="shared" si="5"/>
        <v>2693</v>
      </c>
      <c r="V463" s="199">
        <f t="shared" si="5"/>
        <v>957</v>
      </c>
      <c r="W463" s="199">
        <f t="shared" si="5"/>
        <v>437</v>
      </c>
      <c r="X463" s="227">
        <f t="shared" si="7"/>
        <v>7287</v>
      </c>
      <c r="Y463" s="228">
        <f>V463/(2050*2)</f>
        <v>0.23341463414634148</v>
      </c>
    </row>
    <row r="464" spans="1:26" x14ac:dyDescent="0.25">
      <c r="A464" s="196" t="s">
        <v>82</v>
      </c>
      <c r="B464" s="197">
        <v>3272</v>
      </c>
      <c r="C464" s="198">
        <v>2812</v>
      </c>
      <c r="D464" s="199">
        <v>1049</v>
      </c>
      <c r="E464" s="199">
        <v>483</v>
      </c>
      <c r="F464" s="200">
        <v>7617</v>
      </c>
      <c r="G464" s="201">
        <v>24.3</v>
      </c>
      <c r="H464" s="202">
        <v>14.7</v>
      </c>
      <c r="I464" s="203">
        <v>1.1000000000000001</v>
      </c>
      <c r="J464" s="204">
        <v>0.95</v>
      </c>
      <c r="K464" s="201">
        <v>0.26</v>
      </c>
      <c r="L464" s="202">
        <v>0.12</v>
      </c>
      <c r="M464" s="203">
        <v>15.2</v>
      </c>
      <c r="N464" s="204">
        <v>27.6</v>
      </c>
      <c r="O464" s="201">
        <v>70</v>
      </c>
      <c r="P464" s="202">
        <v>70</v>
      </c>
      <c r="Q464" s="205">
        <v>0.47</v>
      </c>
      <c r="R464" s="206">
        <v>0.46</v>
      </c>
      <c r="S464" s="196" t="s">
        <v>82</v>
      </c>
      <c r="T464" s="197">
        <f>B464</f>
        <v>3272</v>
      </c>
      <c r="U464" s="198">
        <f>C464</f>
        <v>2812</v>
      </c>
      <c r="V464" s="199">
        <f>D464</f>
        <v>1049</v>
      </c>
      <c r="W464" s="199">
        <f>E464</f>
        <v>483</v>
      </c>
      <c r="X464" s="227">
        <f t="shared" si="7"/>
        <v>7616</v>
      </c>
      <c r="Y464" s="228">
        <f>V464/(2050*2)</f>
        <v>0.25585365853658537</v>
      </c>
      <c r="Z464" s="228"/>
    </row>
    <row r="465" spans="1:26" x14ac:dyDescent="0.25">
      <c r="A465" s="196" t="s">
        <v>83</v>
      </c>
      <c r="B465" s="197">
        <v>2572</v>
      </c>
      <c r="C465" s="198">
        <v>2234</v>
      </c>
      <c r="D465" s="199">
        <v>605</v>
      </c>
      <c r="E465" s="199">
        <v>335</v>
      </c>
      <c r="F465" s="200">
        <v>5746</v>
      </c>
      <c r="G465" s="201">
        <v>19</v>
      </c>
      <c r="H465" s="202">
        <v>13</v>
      </c>
      <c r="I465" s="203">
        <v>0.87</v>
      </c>
      <c r="J465" s="204">
        <v>0.75</v>
      </c>
      <c r="K465" s="201">
        <v>0.15</v>
      </c>
      <c r="L465" s="202">
        <v>0.08</v>
      </c>
      <c r="M465" s="203">
        <v>37.5</v>
      </c>
      <c r="N465" s="204">
        <v>38.299999999999997</v>
      </c>
      <c r="O465" s="201">
        <v>70</v>
      </c>
      <c r="P465" s="202">
        <v>70</v>
      </c>
      <c r="Q465" s="205">
        <v>0.46</v>
      </c>
      <c r="R465" s="206">
        <v>0.46</v>
      </c>
      <c r="S465" s="196" t="s">
        <v>83</v>
      </c>
      <c r="T465" s="197">
        <f t="shared" ref="T465:W471" si="8">B465</f>
        <v>2572</v>
      </c>
      <c r="U465" s="198">
        <f t="shared" si="8"/>
        <v>2234</v>
      </c>
      <c r="V465" s="199">
        <f t="shared" si="8"/>
        <v>605</v>
      </c>
      <c r="W465" s="199">
        <f t="shared" si="8"/>
        <v>335</v>
      </c>
      <c r="X465" s="227">
        <f t="shared" si="7"/>
        <v>5746</v>
      </c>
    </row>
    <row r="466" spans="1:26" x14ac:dyDescent="0.25">
      <c r="A466" s="181" t="s">
        <v>84</v>
      </c>
      <c r="B466" s="182">
        <v>1908</v>
      </c>
      <c r="C466" s="183">
        <v>2028</v>
      </c>
      <c r="D466" s="184">
        <v>164</v>
      </c>
      <c r="E466" s="184">
        <v>214</v>
      </c>
      <c r="F466" s="185">
        <v>4314</v>
      </c>
      <c r="G466" s="186">
        <v>7.9</v>
      </c>
      <c r="H466" s="187">
        <v>9.5</v>
      </c>
      <c r="I466" s="192">
        <v>0.64</v>
      </c>
      <c r="J466" s="193">
        <v>0.68</v>
      </c>
      <c r="K466" s="186">
        <v>0.04</v>
      </c>
      <c r="L466" s="187">
        <v>0.05</v>
      </c>
      <c r="M466" s="192">
        <v>39.9</v>
      </c>
      <c r="N466" s="193">
        <v>39.9</v>
      </c>
      <c r="O466" s="186">
        <v>70</v>
      </c>
      <c r="P466" s="187">
        <v>70</v>
      </c>
      <c r="Q466" s="194">
        <v>0.46</v>
      </c>
      <c r="R466" s="195">
        <v>0.46</v>
      </c>
      <c r="S466" s="181" t="s">
        <v>84</v>
      </c>
      <c r="T466" s="182">
        <f t="shared" si="8"/>
        <v>1908</v>
      </c>
      <c r="U466" s="183">
        <f t="shared" si="8"/>
        <v>2028</v>
      </c>
      <c r="V466" s="184">
        <f t="shared" si="8"/>
        <v>164</v>
      </c>
      <c r="W466" s="184">
        <f t="shared" si="8"/>
        <v>214</v>
      </c>
      <c r="X466" s="226">
        <f t="shared" si="7"/>
        <v>4314</v>
      </c>
    </row>
    <row r="467" spans="1:26" x14ac:dyDescent="0.25">
      <c r="A467" s="181" t="s">
        <v>85</v>
      </c>
      <c r="B467" s="182">
        <v>1875</v>
      </c>
      <c r="C467" s="183">
        <v>2045</v>
      </c>
      <c r="D467" s="184">
        <v>115</v>
      </c>
      <c r="E467" s="184">
        <v>151</v>
      </c>
      <c r="F467" s="185">
        <v>4185</v>
      </c>
      <c r="G467" s="186">
        <v>5.8</v>
      </c>
      <c r="H467" s="187">
        <v>6.9</v>
      </c>
      <c r="I467" s="192">
        <v>0.63</v>
      </c>
      <c r="J467" s="193">
        <v>0.69</v>
      </c>
      <c r="K467" s="186">
        <v>0.03</v>
      </c>
      <c r="L467" s="187">
        <v>0.04</v>
      </c>
      <c r="M467" s="192">
        <v>39.9</v>
      </c>
      <c r="N467" s="193">
        <v>39.9</v>
      </c>
      <c r="O467" s="186">
        <v>70</v>
      </c>
      <c r="P467" s="187">
        <v>70</v>
      </c>
      <c r="Q467" s="194">
        <v>0.46</v>
      </c>
      <c r="R467" s="195">
        <v>0.46</v>
      </c>
      <c r="S467" s="181" t="s">
        <v>85</v>
      </c>
      <c r="T467" s="182">
        <f t="shared" si="8"/>
        <v>1875</v>
      </c>
      <c r="U467" s="183">
        <f t="shared" si="8"/>
        <v>2045</v>
      </c>
      <c r="V467" s="184">
        <f t="shared" si="8"/>
        <v>115</v>
      </c>
      <c r="W467" s="184">
        <f t="shared" si="8"/>
        <v>151</v>
      </c>
      <c r="X467" s="226">
        <f t="shared" si="7"/>
        <v>4186</v>
      </c>
    </row>
    <row r="468" spans="1:26" x14ac:dyDescent="0.25">
      <c r="A468" s="181" t="s">
        <v>86</v>
      </c>
      <c r="B468" s="182">
        <v>1878</v>
      </c>
      <c r="C468" s="183">
        <v>2045</v>
      </c>
      <c r="D468" s="184">
        <v>120</v>
      </c>
      <c r="E468" s="184">
        <v>169</v>
      </c>
      <c r="F468" s="185">
        <v>4212</v>
      </c>
      <c r="G468" s="186">
        <v>6</v>
      </c>
      <c r="H468" s="187">
        <v>7.6</v>
      </c>
      <c r="I468" s="192">
        <v>0.63</v>
      </c>
      <c r="J468" s="193">
        <v>0.69</v>
      </c>
      <c r="K468" s="186">
        <v>0.03</v>
      </c>
      <c r="L468" s="187">
        <v>0.04</v>
      </c>
      <c r="M468" s="192">
        <v>39.9</v>
      </c>
      <c r="N468" s="193">
        <v>39.9</v>
      </c>
      <c r="O468" s="186">
        <v>70</v>
      </c>
      <c r="P468" s="187">
        <v>70</v>
      </c>
      <c r="Q468" s="194">
        <v>0.46</v>
      </c>
      <c r="R468" s="195">
        <v>0.46</v>
      </c>
      <c r="S468" s="181" t="s">
        <v>86</v>
      </c>
      <c r="T468" s="182">
        <f t="shared" si="8"/>
        <v>1878</v>
      </c>
      <c r="U468" s="183">
        <f t="shared" si="8"/>
        <v>2045</v>
      </c>
      <c r="V468" s="184">
        <f t="shared" si="8"/>
        <v>120</v>
      </c>
      <c r="W468" s="184">
        <f t="shared" si="8"/>
        <v>169</v>
      </c>
      <c r="X468" s="226">
        <f t="shared" si="7"/>
        <v>4212</v>
      </c>
    </row>
    <row r="469" spans="1:26" x14ac:dyDescent="0.25">
      <c r="A469" s="181" t="s">
        <v>87</v>
      </c>
      <c r="B469" s="182">
        <v>1931</v>
      </c>
      <c r="C469" s="183">
        <v>2107</v>
      </c>
      <c r="D469" s="184">
        <v>124</v>
      </c>
      <c r="E469" s="184">
        <v>176</v>
      </c>
      <c r="F469" s="185">
        <v>4338</v>
      </c>
      <c r="G469" s="186">
        <v>6</v>
      </c>
      <c r="H469" s="187">
        <v>7.7</v>
      </c>
      <c r="I469" s="192">
        <v>0.65</v>
      </c>
      <c r="J469" s="193">
        <v>0.71</v>
      </c>
      <c r="K469" s="186">
        <v>0.03</v>
      </c>
      <c r="L469" s="187">
        <v>0.04</v>
      </c>
      <c r="M469" s="192">
        <v>39.9</v>
      </c>
      <c r="N469" s="193">
        <v>39.9</v>
      </c>
      <c r="O469" s="186">
        <v>70</v>
      </c>
      <c r="P469" s="187">
        <v>70</v>
      </c>
      <c r="Q469" s="194">
        <v>0.46</v>
      </c>
      <c r="R469" s="195">
        <v>0.46</v>
      </c>
      <c r="S469" s="181" t="s">
        <v>87</v>
      </c>
      <c r="T469" s="182">
        <f t="shared" si="8"/>
        <v>1931</v>
      </c>
      <c r="U469" s="183">
        <f t="shared" si="8"/>
        <v>2107</v>
      </c>
      <c r="V469" s="184">
        <f t="shared" si="8"/>
        <v>124</v>
      </c>
      <c r="W469" s="184">
        <f t="shared" si="8"/>
        <v>176</v>
      </c>
      <c r="X469" s="226">
        <f t="shared" si="7"/>
        <v>4338</v>
      </c>
    </row>
    <row r="470" spans="1:26" x14ac:dyDescent="0.25">
      <c r="A470" s="181" t="s">
        <v>88</v>
      </c>
      <c r="B470" s="182">
        <v>2081</v>
      </c>
      <c r="C470" s="183">
        <v>2166</v>
      </c>
      <c r="D470" s="184">
        <v>204</v>
      </c>
      <c r="E470" s="184">
        <v>264</v>
      </c>
      <c r="F470" s="185">
        <v>4714</v>
      </c>
      <c r="G470" s="186">
        <v>8.9</v>
      </c>
      <c r="H470" s="187">
        <v>10.8</v>
      </c>
      <c r="I470" s="192">
        <v>0.7</v>
      </c>
      <c r="J470" s="193">
        <v>0.73</v>
      </c>
      <c r="K470" s="186">
        <v>0.05</v>
      </c>
      <c r="L470" s="187">
        <v>0.06</v>
      </c>
      <c r="M470" s="192">
        <v>39.9</v>
      </c>
      <c r="N470" s="193">
        <v>39.9</v>
      </c>
      <c r="O470" s="186">
        <v>70</v>
      </c>
      <c r="P470" s="187">
        <v>70</v>
      </c>
      <c r="Q470" s="194">
        <v>0.46</v>
      </c>
      <c r="R470" s="195">
        <v>0.46</v>
      </c>
      <c r="S470" s="181" t="s">
        <v>88</v>
      </c>
      <c r="T470" s="182">
        <f t="shared" si="8"/>
        <v>2081</v>
      </c>
      <c r="U470" s="183">
        <f t="shared" si="8"/>
        <v>2166</v>
      </c>
      <c r="V470" s="184">
        <f t="shared" si="8"/>
        <v>204</v>
      </c>
      <c r="W470" s="184">
        <f t="shared" si="8"/>
        <v>264</v>
      </c>
      <c r="X470" s="226">
        <f t="shared" si="7"/>
        <v>4715</v>
      </c>
    </row>
    <row r="471" spans="1:26" x14ac:dyDescent="0.25">
      <c r="A471" s="181" t="s">
        <v>89</v>
      </c>
      <c r="B471" s="182">
        <v>2426</v>
      </c>
      <c r="C471" s="183">
        <v>2502</v>
      </c>
      <c r="D471" s="184">
        <v>334</v>
      </c>
      <c r="E471" s="184">
        <v>382</v>
      </c>
      <c r="F471" s="185">
        <v>5644</v>
      </c>
      <c r="G471" s="186">
        <v>12.1</v>
      </c>
      <c r="H471" s="187">
        <v>13.2</v>
      </c>
      <c r="I471" s="192">
        <v>0.82</v>
      </c>
      <c r="J471" s="193">
        <v>0.84</v>
      </c>
      <c r="K471" s="186">
        <v>0.08</v>
      </c>
      <c r="L471" s="187">
        <v>0.09</v>
      </c>
      <c r="M471" s="192">
        <v>39.799999999999997</v>
      </c>
      <c r="N471" s="193">
        <v>39.700000000000003</v>
      </c>
      <c r="O471" s="186">
        <v>70</v>
      </c>
      <c r="P471" s="187">
        <v>70</v>
      </c>
      <c r="Q471" s="194">
        <v>0.46</v>
      </c>
      <c r="R471" s="195">
        <v>0.46</v>
      </c>
      <c r="S471" s="181" t="s">
        <v>89</v>
      </c>
      <c r="T471" s="182">
        <f t="shared" si="8"/>
        <v>2426</v>
      </c>
      <c r="U471" s="183">
        <f t="shared" si="8"/>
        <v>2502</v>
      </c>
      <c r="V471" s="184">
        <f t="shared" si="8"/>
        <v>334</v>
      </c>
      <c r="W471" s="184">
        <f t="shared" si="8"/>
        <v>382</v>
      </c>
      <c r="X471" s="226">
        <f t="shared" si="7"/>
        <v>5644</v>
      </c>
    </row>
    <row r="472" spans="1:26" x14ac:dyDescent="0.25">
      <c r="A472" s="196" t="s">
        <v>90</v>
      </c>
      <c r="B472" s="197">
        <v>2625</v>
      </c>
      <c r="C472" s="198">
        <v>2762</v>
      </c>
      <c r="D472" s="199">
        <v>486</v>
      </c>
      <c r="E472" s="199">
        <v>685</v>
      </c>
      <c r="F472" s="200">
        <v>6558</v>
      </c>
      <c r="G472" s="201">
        <v>15.6</v>
      </c>
      <c r="H472" s="202">
        <v>19.899999999999999</v>
      </c>
      <c r="I472" s="203">
        <v>0.88</v>
      </c>
      <c r="J472" s="204">
        <v>0.93</v>
      </c>
      <c r="K472" s="201">
        <v>0.12</v>
      </c>
      <c r="L472" s="202">
        <v>0.17</v>
      </c>
      <c r="M472" s="203">
        <v>32.700000000000003</v>
      </c>
      <c r="N472" s="204">
        <v>29.4</v>
      </c>
      <c r="O472" s="201">
        <v>70</v>
      </c>
      <c r="P472" s="202">
        <v>70</v>
      </c>
      <c r="Q472" s="205">
        <v>0.46</v>
      </c>
      <c r="R472" s="206">
        <v>0.46</v>
      </c>
      <c r="S472" s="196" t="s">
        <v>90</v>
      </c>
      <c r="T472" s="197">
        <f t="shared" ref="T472:W473" si="9">B472</f>
        <v>2625</v>
      </c>
      <c r="U472" s="198">
        <f t="shared" si="9"/>
        <v>2762</v>
      </c>
      <c r="V472" s="199">
        <f t="shared" si="9"/>
        <v>486</v>
      </c>
      <c r="W472" s="199">
        <f t="shared" si="9"/>
        <v>685</v>
      </c>
      <c r="X472" s="227">
        <f t="shared" si="7"/>
        <v>6558</v>
      </c>
      <c r="Z472" s="228">
        <f>W472/(2050*2)</f>
        <v>0.16707317073170733</v>
      </c>
    </row>
    <row r="473" spans="1:26" x14ac:dyDescent="0.25">
      <c r="A473" s="196" t="s">
        <v>91</v>
      </c>
      <c r="B473" s="197">
        <v>3006</v>
      </c>
      <c r="C473" s="198">
        <v>3301</v>
      </c>
      <c r="D473" s="199">
        <v>629</v>
      </c>
      <c r="E473" s="199">
        <v>1072</v>
      </c>
      <c r="F473" s="200">
        <v>8009</v>
      </c>
      <c r="G473" s="201">
        <v>17.3</v>
      </c>
      <c r="H473" s="202">
        <v>24.5</v>
      </c>
      <c r="I473" s="203">
        <v>1.01</v>
      </c>
      <c r="J473" s="204">
        <v>1.1100000000000001</v>
      </c>
      <c r="K473" s="201">
        <v>0.15</v>
      </c>
      <c r="L473" s="202">
        <v>0.26</v>
      </c>
      <c r="M473" s="203">
        <v>21.7</v>
      </c>
      <c r="N473" s="204">
        <v>14.4</v>
      </c>
      <c r="O473" s="201">
        <v>70</v>
      </c>
      <c r="P473" s="202">
        <v>69.900000000000006</v>
      </c>
      <c r="Q473" s="205">
        <v>0.46</v>
      </c>
      <c r="R473" s="206">
        <v>0.47</v>
      </c>
      <c r="S473" s="196" t="s">
        <v>91</v>
      </c>
      <c r="T473" s="197">
        <f t="shared" si="9"/>
        <v>3006</v>
      </c>
      <c r="U473" s="198">
        <f t="shared" si="9"/>
        <v>3301</v>
      </c>
      <c r="V473" s="199">
        <f t="shared" si="9"/>
        <v>629</v>
      </c>
      <c r="W473" s="199">
        <f t="shared" si="9"/>
        <v>1072</v>
      </c>
      <c r="X473" s="227">
        <f t="shared" si="7"/>
        <v>8008</v>
      </c>
      <c r="Z473" s="228">
        <f>W473/(2050*2)</f>
        <v>0.26146341463414635</v>
      </c>
    </row>
    <row r="474" spans="1:26" x14ac:dyDescent="0.25">
      <c r="A474" s="196" t="s">
        <v>92</v>
      </c>
      <c r="B474" s="197">
        <v>2945</v>
      </c>
      <c r="C474" s="198">
        <v>2740</v>
      </c>
      <c r="D474" s="199">
        <v>477</v>
      </c>
      <c r="E474" s="199">
        <v>1172</v>
      </c>
      <c r="F474" s="200">
        <v>7335</v>
      </c>
      <c r="G474" s="201">
        <v>13.9</v>
      </c>
      <c r="H474" s="202">
        <v>30</v>
      </c>
      <c r="I474" s="203">
        <v>0.99</v>
      </c>
      <c r="J474" s="204">
        <v>0.92</v>
      </c>
      <c r="K474" s="201">
        <v>0.12</v>
      </c>
      <c r="L474" s="202">
        <v>0.28999999999999998</v>
      </c>
      <c r="M474" s="203">
        <v>34.4</v>
      </c>
      <c r="N474" s="204">
        <v>32.4</v>
      </c>
      <c r="O474" s="201">
        <v>70</v>
      </c>
      <c r="P474" s="202">
        <v>70</v>
      </c>
      <c r="Q474" s="205">
        <v>0.46</v>
      </c>
      <c r="R474" s="206">
        <v>0.46</v>
      </c>
      <c r="S474" s="196" t="s">
        <v>92</v>
      </c>
      <c r="T474" s="197">
        <f t="shared" ref="T474:W479" si="10">B474</f>
        <v>2945</v>
      </c>
      <c r="U474" s="198">
        <f t="shared" si="10"/>
        <v>2740</v>
      </c>
      <c r="V474" s="199">
        <f t="shared" si="10"/>
        <v>477</v>
      </c>
      <c r="W474" s="199">
        <f t="shared" si="10"/>
        <v>1172</v>
      </c>
      <c r="X474" s="227">
        <f t="shared" si="7"/>
        <v>7334</v>
      </c>
    </row>
    <row r="475" spans="1:26" x14ac:dyDescent="0.25">
      <c r="A475" s="181" t="s">
        <v>93</v>
      </c>
      <c r="B475" s="182">
        <v>1704</v>
      </c>
      <c r="C475" s="183">
        <v>1802</v>
      </c>
      <c r="D475" s="184">
        <v>136</v>
      </c>
      <c r="E475" s="184">
        <v>178</v>
      </c>
      <c r="F475" s="185">
        <v>3819</v>
      </c>
      <c r="G475" s="186">
        <v>7.4</v>
      </c>
      <c r="H475" s="187">
        <v>9</v>
      </c>
      <c r="I475" s="192">
        <v>0.56999999999999995</v>
      </c>
      <c r="J475" s="193">
        <v>0.61</v>
      </c>
      <c r="K475" s="186">
        <v>0.03</v>
      </c>
      <c r="L475" s="187">
        <v>0.04</v>
      </c>
      <c r="M475" s="192">
        <v>40</v>
      </c>
      <c r="N475" s="193">
        <v>39.9</v>
      </c>
      <c r="O475" s="186">
        <v>70</v>
      </c>
      <c r="P475" s="187">
        <v>70</v>
      </c>
      <c r="Q475" s="194">
        <v>0.46</v>
      </c>
      <c r="R475" s="195">
        <v>0.46</v>
      </c>
      <c r="S475" s="181" t="s">
        <v>93</v>
      </c>
      <c r="T475" s="182">
        <f t="shared" si="10"/>
        <v>1704</v>
      </c>
      <c r="U475" s="183">
        <f t="shared" si="10"/>
        <v>1802</v>
      </c>
      <c r="V475" s="184">
        <f t="shared" si="10"/>
        <v>136</v>
      </c>
      <c r="W475" s="184">
        <f t="shared" si="10"/>
        <v>178</v>
      </c>
      <c r="X475" s="226">
        <f t="shared" si="7"/>
        <v>3820</v>
      </c>
    </row>
    <row r="476" spans="1:26" x14ac:dyDescent="0.25">
      <c r="A476" s="181" t="s">
        <v>94</v>
      </c>
      <c r="B476" s="182">
        <v>1276</v>
      </c>
      <c r="C476" s="183">
        <v>1236</v>
      </c>
      <c r="D476" s="184">
        <v>45</v>
      </c>
      <c r="E476" s="184">
        <v>49</v>
      </c>
      <c r="F476" s="185">
        <v>2605</v>
      </c>
      <c r="G476" s="186">
        <v>3.4</v>
      </c>
      <c r="H476" s="187">
        <v>3.8</v>
      </c>
      <c r="I476" s="192">
        <v>0.43</v>
      </c>
      <c r="J476" s="193">
        <v>0.42</v>
      </c>
      <c r="K476" s="186">
        <v>0.01</v>
      </c>
      <c r="L476" s="187">
        <v>0.01</v>
      </c>
      <c r="M476" s="192">
        <v>40</v>
      </c>
      <c r="N476" s="193">
        <v>40</v>
      </c>
      <c r="O476" s="186">
        <v>70</v>
      </c>
      <c r="P476" s="187">
        <v>70</v>
      </c>
      <c r="Q476" s="194">
        <v>0.46</v>
      </c>
      <c r="R476" s="195">
        <v>0.46</v>
      </c>
      <c r="S476" s="181" t="s">
        <v>94</v>
      </c>
      <c r="T476" s="182">
        <f t="shared" si="10"/>
        <v>1276</v>
      </c>
      <c r="U476" s="183">
        <f t="shared" si="10"/>
        <v>1236</v>
      </c>
      <c r="V476" s="184">
        <f t="shared" si="10"/>
        <v>45</v>
      </c>
      <c r="W476" s="184">
        <f t="shared" si="10"/>
        <v>49</v>
      </c>
      <c r="X476" s="226">
        <f t="shared" si="7"/>
        <v>2606</v>
      </c>
    </row>
    <row r="477" spans="1:26" x14ac:dyDescent="0.25">
      <c r="A477" s="181" t="s">
        <v>95</v>
      </c>
      <c r="B477" s="182">
        <v>1081</v>
      </c>
      <c r="C477" s="183">
        <v>1123</v>
      </c>
      <c r="D477" s="184">
        <v>38</v>
      </c>
      <c r="E477" s="184">
        <v>44</v>
      </c>
      <c r="F477" s="185">
        <v>2286</v>
      </c>
      <c r="G477" s="186">
        <v>3.4</v>
      </c>
      <c r="H477" s="187">
        <v>3.8</v>
      </c>
      <c r="I477" s="192">
        <v>0.36</v>
      </c>
      <c r="J477" s="193">
        <v>0.38</v>
      </c>
      <c r="K477" s="186">
        <v>0.01</v>
      </c>
      <c r="L477" s="187">
        <v>0.01</v>
      </c>
      <c r="M477" s="192">
        <v>40</v>
      </c>
      <c r="N477" s="193">
        <v>40</v>
      </c>
      <c r="O477" s="186">
        <v>70</v>
      </c>
      <c r="P477" s="187">
        <v>70</v>
      </c>
      <c r="Q477" s="194">
        <v>0.46</v>
      </c>
      <c r="R477" s="195">
        <v>0.46</v>
      </c>
      <c r="S477" s="181" t="s">
        <v>95</v>
      </c>
      <c r="T477" s="182">
        <f t="shared" si="10"/>
        <v>1081</v>
      </c>
      <c r="U477" s="183">
        <f t="shared" si="10"/>
        <v>1123</v>
      </c>
      <c r="V477" s="184">
        <f t="shared" si="10"/>
        <v>38</v>
      </c>
      <c r="W477" s="184">
        <f t="shared" si="10"/>
        <v>44</v>
      </c>
      <c r="X477" s="226">
        <f t="shared" si="7"/>
        <v>2286</v>
      </c>
    </row>
    <row r="478" spans="1:26" x14ac:dyDescent="0.25">
      <c r="A478" s="181" t="s">
        <v>96</v>
      </c>
      <c r="B478" s="182">
        <v>920</v>
      </c>
      <c r="C478" s="183">
        <v>874</v>
      </c>
      <c r="D478" s="184">
        <v>32</v>
      </c>
      <c r="E478" s="184">
        <v>34</v>
      </c>
      <c r="F478" s="185">
        <v>1861</v>
      </c>
      <c r="G478" s="186">
        <v>3.4</v>
      </c>
      <c r="H478" s="187">
        <v>3.8</v>
      </c>
      <c r="I478" s="192">
        <v>0.31</v>
      </c>
      <c r="J478" s="193">
        <v>0.28999999999999998</v>
      </c>
      <c r="K478" s="186">
        <v>0.01</v>
      </c>
      <c r="L478" s="187">
        <v>0.01</v>
      </c>
      <c r="M478" s="192">
        <v>40</v>
      </c>
      <c r="N478" s="193">
        <v>40</v>
      </c>
      <c r="O478" s="186">
        <v>70</v>
      </c>
      <c r="P478" s="187">
        <v>70</v>
      </c>
      <c r="Q478" s="194">
        <v>0.46</v>
      </c>
      <c r="R478" s="195">
        <v>0.46</v>
      </c>
      <c r="S478" s="181" t="s">
        <v>96</v>
      </c>
      <c r="T478" s="182">
        <f t="shared" si="10"/>
        <v>920</v>
      </c>
      <c r="U478" s="183">
        <f t="shared" si="10"/>
        <v>874</v>
      </c>
      <c r="V478" s="184">
        <f t="shared" si="10"/>
        <v>32</v>
      </c>
      <c r="W478" s="184">
        <f t="shared" si="10"/>
        <v>34</v>
      </c>
      <c r="X478" s="226">
        <f t="shared" si="7"/>
        <v>1860</v>
      </c>
    </row>
    <row r="479" spans="1:26" x14ac:dyDescent="0.25">
      <c r="A479" s="181" t="s">
        <v>97</v>
      </c>
      <c r="B479" s="207">
        <v>586</v>
      </c>
      <c r="C479" s="208">
        <v>566</v>
      </c>
      <c r="D479" s="209">
        <v>20</v>
      </c>
      <c r="E479" s="209">
        <v>22</v>
      </c>
      <c r="F479" s="210">
        <v>1194</v>
      </c>
      <c r="G479" s="211">
        <v>3.4</v>
      </c>
      <c r="H479" s="212">
        <v>3.8</v>
      </c>
      <c r="I479" s="213">
        <v>0.2</v>
      </c>
      <c r="J479" s="214">
        <v>0.19</v>
      </c>
      <c r="K479" s="211">
        <v>0</v>
      </c>
      <c r="L479" s="212">
        <v>0.01</v>
      </c>
      <c r="M479" s="213">
        <v>40</v>
      </c>
      <c r="N479" s="214">
        <v>40</v>
      </c>
      <c r="O479" s="211">
        <v>70</v>
      </c>
      <c r="P479" s="212">
        <v>70</v>
      </c>
      <c r="Q479" s="215">
        <v>0.46</v>
      </c>
      <c r="R479" s="216">
        <v>0.46</v>
      </c>
      <c r="S479" s="181" t="s">
        <v>97</v>
      </c>
      <c r="T479" s="207">
        <f t="shared" si="10"/>
        <v>586</v>
      </c>
      <c r="U479" s="208">
        <f t="shared" si="10"/>
        <v>566</v>
      </c>
      <c r="V479" s="209">
        <f t="shared" si="10"/>
        <v>20</v>
      </c>
      <c r="W479" s="209">
        <f t="shared" si="10"/>
        <v>22</v>
      </c>
      <c r="X479" s="220">
        <f t="shared" si="7"/>
        <v>1194</v>
      </c>
    </row>
    <row r="480" spans="1:26" x14ac:dyDescent="0.25">
      <c r="A480" s="181" t="s">
        <v>98</v>
      </c>
      <c r="B480" s="217">
        <v>38372</v>
      </c>
      <c r="C480" s="218">
        <v>38486</v>
      </c>
      <c r="D480" s="219">
        <v>5711</v>
      </c>
      <c r="E480" s="219">
        <v>6096</v>
      </c>
      <c r="F480" s="220">
        <v>88665</v>
      </c>
      <c r="G480" s="221">
        <v>13</v>
      </c>
      <c r="H480" s="222">
        <v>13.7</v>
      </c>
      <c r="I480" s="223"/>
      <c r="J480" s="223"/>
      <c r="K480" s="223"/>
      <c r="L480" s="223"/>
      <c r="T480" s="217">
        <f>SUM(T456:T479)</f>
        <v>38371</v>
      </c>
      <c r="U480" s="218">
        <f>SUM(U456:U479)</f>
        <v>38487</v>
      </c>
      <c r="V480" s="219">
        <f>SUM(V456:V479)</f>
        <v>5710</v>
      </c>
      <c r="W480" s="219">
        <f>SUM(W456:W479)</f>
        <v>6097</v>
      </c>
      <c r="X480" s="220">
        <f>SUM(X456:X479)</f>
        <v>88665</v>
      </c>
    </row>
    <row r="481" spans="1:24" x14ac:dyDescent="0.25">
      <c r="X481" s="77">
        <f>SUM(T480:W480)</f>
        <v>88665</v>
      </c>
    </row>
    <row r="482" spans="1:24" x14ac:dyDescent="0.25">
      <c r="A482" s="64" t="s">
        <v>99</v>
      </c>
      <c r="B482" s="155">
        <v>76858</v>
      </c>
    </row>
    <row r="483" spans="1:24" x14ac:dyDescent="0.25">
      <c r="A483" s="64" t="s">
        <v>100</v>
      </c>
      <c r="B483" s="155">
        <v>11807</v>
      </c>
    </row>
    <row r="484" spans="1:24" x14ac:dyDescent="0.25">
      <c r="A484" s="64" t="s">
        <v>101</v>
      </c>
      <c r="B484" s="155">
        <v>88665</v>
      </c>
    </row>
    <row r="485" spans="1:24" x14ac:dyDescent="0.25"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</row>
    <row r="486" spans="1:24" x14ac:dyDescent="0.25">
      <c r="A486" s="241" t="s">
        <v>102</v>
      </c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</row>
    <row r="487" spans="1:24" x14ac:dyDescent="0.25">
      <c r="A487" s="64" t="s">
        <v>103</v>
      </c>
      <c r="B487" s="64">
        <v>2348</v>
      </c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</row>
    <row r="488" spans="1:24" x14ac:dyDescent="0.25">
      <c r="A488" s="64" t="s">
        <v>104</v>
      </c>
      <c r="B488" s="64">
        <v>2350</v>
      </c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</row>
    <row r="489" spans="1:24" x14ac:dyDescent="0.25">
      <c r="A489" s="64" t="s">
        <v>105</v>
      </c>
      <c r="B489" s="64">
        <v>2349</v>
      </c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</row>
    <row r="490" spans="1:24" x14ac:dyDescent="0.25">
      <c r="A490" s="64" t="s">
        <v>106</v>
      </c>
      <c r="B490" s="64">
        <v>2347</v>
      </c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</row>
    <row r="491" spans="1:24" x14ac:dyDescent="0.25">
      <c r="A491" s="64" t="s">
        <v>107</v>
      </c>
      <c r="B491" s="64">
        <v>2170</v>
      </c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</row>
    <row r="492" spans="1:24" x14ac:dyDescent="0.25">
      <c r="A492" s="64" t="s">
        <v>108</v>
      </c>
      <c r="B492" s="64">
        <v>2169</v>
      </c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</row>
    <row r="493" spans="1:24" x14ac:dyDescent="0.25">
      <c r="A493" s="64" t="s">
        <v>109</v>
      </c>
      <c r="B493" s="64">
        <v>2169</v>
      </c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</row>
    <row r="494" spans="1:24" x14ac:dyDescent="0.25">
      <c r="A494" s="64" t="s">
        <v>110</v>
      </c>
      <c r="B494" s="64">
        <v>2170</v>
      </c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</row>
    <row r="496" spans="1:24" x14ac:dyDescent="0.25">
      <c r="A496" s="156" t="s">
        <v>121</v>
      </c>
      <c r="B496" s="157" t="s">
        <v>61</v>
      </c>
      <c r="C496" s="157"/>
    </row>
    <row r="498" spans="1:18" ht="15.75" thickBot="1" x14ac:dyDescent="0.3">
      <c r="A498" s="241" t="s">
        <v>62</v>
      </c>
      <c r="B498" s="388" t="s">
        <v>63</v>
      </c>
      <c r="C498" s="389" t="s">
        <v>63</v>
      </c>
      <c r="D498" s="389" t="s">
        <v>63</v>
      </c>
      <c r="E498" s="389" t="s">
        <v>63</v>
      </c>
      <c r="F498" s="390" t="s">
        <v>64</v>
      </c>
      <c r="G498" s="391" t="s">
        <v>64</v>
      </c>
      <c r="H498" s="392" t="s">
        <v>65</v>
      </c>
      <c r="I498" s="393" t="s">
        <v>65</v>
      </c>
      <c r="J498" s="391" t="s">
        <v>65</v>
      </c>
      <c r="K498" s="391" t="s">
        <v>65</v>
      </c>
      <c r="L498" s="392" t="s">
        <v>66</v>
      </c>
      <c r="M498" s="393" t="s">
        <v>66</v>
      </c>
      <c r="N498" s="391" t="s">
        <v>66</v>
      </c>
      <c r="O498" s="391" t="s">
        <v>66</v>
      </c>
      <c r="P498" s="392" t="s">
        <v>67</v>
      </c>
      <c r="Q498" s="394" t="s">
        <v>67</v>
      </c>
      <c r="R498" s="395"/>
    </row>
    <row r="499" spans="1:18" x14ac:dyDescent="0.25">
      <c r="A499" s="3" t="s">
        <v>68</v>
      </c>
      <c r="B499" s="160" t="s">
        <v>69</v>
      </c>
      <c r="C499" s="161" t="s">
        <v>69</v>
      </c>
      <c r="D499" s="162" t="s">
        <v>70</v>
      </c>
      <c r="E499" s="162" t="s">
        <v>70</v>
      </c>
      <c r="F499" s="163" t="s">
        <v>71</v>
      </c>
      <c r="G499" s="164" t="s">
        <v>70</v>
      </c>
      <c r="H499" s="165" t="s">
        <v>70</v>
      </c>
      <c r="I499" s="166" t="s">
        <v>69</v>
      </c>
      <c r="J499" s="167" t="s">
        <v>69</v>
      </c>
      <c r="K499" s="164" t="s">
        <v>70</v>
      </c>
      <c r="L499" s="165" t="s">
        <v>70</v>
      </c>
      <c r="M499" s="166" t="s">
        <v>69</v>
      </c>
      <c r="N499" s="167" t="s">
        <v>69</v>
      </c>
      <c r="O499" s="164" t="s">
        <v>70</v>
      </c>
      <c r="P499" s="165" t="s">
        <v>70</v>
      </c>
      <c r="Q499" s="168" t="s">
        <v>70</v>
      </c>
      <c r="R499" s="169" t="s">
        <v>70</v>
      </c>
    </row>
    <row r="500" spans="1:18" x14ac:dyDescent="0.25">
      <c r="A500" s="170" t="s">
        <v>72</v>
      </c>
      <c r="B500" s="171" t="s">
        <v>4</v>
      </c>
      <c r="C500" s="172" t="s">
        <v>5</v>
      </c>
      <c r="D500" s="173" t="s">
        <v>4</v>
      </c>
      <c r="E500" s="173" t="s">
        <v>5</v>
      </c>
      <c r="F500" s="174" t="s">
        <v>73</v>
      </c>
      <c r="G500" s="175" t="s">
        <v>4</v>
      </c>
      <c r="H500" s="176" t="s">
        <v>5</v>
      </c>
      <c r="I500" s="177" t="s">
        <v>4</v>
      </c>
      <c r="J500" s="178" t="s">
        <v>5</v>
      </c>
      <c r="K500" s="175" t="s">
        <v>4</v>
      </c>
      <c r="L500" s="176" t="s">
        <v>5</v>
      </c>
      <c r="M500" s="177" t="s">
        <v>4</v>
      </c>
      <c r="N500" s="178" t="s">
        <v>5</v>
      </c>
      <c r="O500" s="175" t="s">
        <v>4</v>
      </c>
      <c r="P500" s="176" t="s">
        <v>5</v>
      </c>
      <c r="Q500" s="179" t="s">
        <v>4</v>
      </c>
      <c r="R500" s="180" t="s">
        <v>5</v>
      </c>
    </row>
    <row r="501" spans="1:18" x14ac:dyDescent="0.25">
      <c r="A501" s="181" t="s">
        <v>74</v>
      </c>
      <c r="B501" s="182">
        <v>1141</v>
      </c>
      <c r="C501" s="183">
        <v>1058</v>
      </c>
      <c r="D501" s="184">
        <v>82</v>
      </c>
      <c r="E501" s="184">
        <v>73</v>
      </c>
      <c r="F501" s="185">
        <v>2354</v>
      </c>
      <c r="G501" s="186">
        <v>100</v>
      </c>
      <c r="H501" s="187">
        <v>100</v>
      </c>
      <c r="I501" s="188">
        <v>0.14000000000000001</v>
      </c>
      <c r="J501" s="189">
        <v>0.13</v>
      </c>
      <c r="K501" s="190">
        <v>0.02</v>
      </c>
      <c r="L501" s="191">
        <v>0.02</v>
      </c>
      <c r="M501" s="192">
        <v>70</v>
      </c>
      <c r="N501" s="193">
        <v>70</v>
      </c>
      <c r="O501" s="186">
        <v>75</v>
      </c>
      <c r="P501" s="187">
        <v>75</v>
      </c>
      <c r="Q501" s="194">
        <v>0.46</v>
      </c>
      <c r="R501" s="195">
        <v>0.46</v>
      </c>
    </row>
    <row r="502" spans="1:18" x14ac:dyDescent="0.25">
      <c r="A502" s="181" t="s">
        <v>75</v>
      </c>
      <c r="B502" s="182">
        <v>698</v>
      </c>
      <c r="C502" s="183">
        <v>642</v>
      </c>
      <c r="D502" s="184">
        <v>50</v>
      </c>
      <c r="E502" s="184">
        <v>44</v>
      </c>
      <c r="F502" s="185">
        <v>1434</v>
      </c>
      <c r="G502" s="186">
        <v>100</v>
      </c>
      <c r="H502" s="187">
        <v>100</v>
      </c>
      <c r="I502" s="192">
        <v>0.08</v>
      </c>
      <c r="J502" s="193">
        <v>0.08</v>
      </c>
      <c r="K502" s="186">
        <v>0.01</v>
      </c>
      <c r="L502" s="187">
        <v>0.01</v>
      </c>
      <c r="M502" s="192">
        <v>70</v>
      </c>
      <c r="N502" s="193">
        <v>70</v>
      </c>
      <c r="O502" s="186">
        <v>75</v>
      </c>
      <c r="P502" s="187">
        <v>75</v>
      </c>
      <c r="Q502" s="194">
        <v>0.46</v>
      </c>
      <c r="R502" s="195">
        <v>0.46</v>
      </c>
    </row>
    <row r="503" spans="1:18" x14ac:dyDescent="0.25">
      <c r="A503" s="181" t="s">
        <v>76</v>
      </c>
      <c r="B503" s="182">
        <v>575</v>
      </c>
      <c r="C503" s="183">
        <v>533</v>
      </c>
      <c r="D503" s="184">
        <v>41</v>
      </c>
      <c r="E503" s="184">
        <v>37</v>
      </c>
      <c r="F503" s="185">
        <v>1186</v>
      </c>
      <c r="G503" s="186">
        <v>100</v>
      </c>
      <c r="H503" s="187">
        <v>100</v>
      </c>
      <c r="I503" s="192">
        <v>7.0000000000000007E-2</v>
      </c>
      <c r="J503" s="193">
        <v>0.06</v>
      </c>
      <c r="K503" s="186">
        <v>0.01</v>
      </c>
      <c r="L503" s="187">
        <v>0.01</v>
      </c>
      <c r="M503" s="192">
        <v>70</v>
      </c>
      <c r="N503" s="193">
        <v>70</v>
      </c>
      <c r="O503" s="186">
        <v>75</v>
      </c>
      <c r="P503" s="187">
        <v>75</v>
      </c>
      <c r="Q503" s="194">
        <v>0.46</v>
      </c>
      <c r="R503" s="195">
        <v>0.46</v>
      </c>
    </row>
    <row r="504" spans="1:18" x14ac:dyDescent="0.25">
      <c r="A504" s="181" t="s">
        <v>77</v>
      </c>
      <c r="B504" s="182">
        <v>601</v>
      </c>
      <c r="C504" s="183">
        <v>614</v>
      </c>
      <c r="D504" s="184">
        <v>43</v>
      </c>
      <c r="E504" s="184">
        <v>42</v>
      </c>
      <c r="F504" s="185">
        <v>1301</v>
      </c>
      <c r="G504" s="186">
        <v>100</v>
      </c>
      <c r="H504" s="187">
        <v>100</v>
      </c>
      <c r="I504" s="192">
        <v>7.0000000000000007E-2</v>
      </c>
      <c r="J504" s="193">
        <v>7.0000000000000007E-2</v>
      </c>
      <c r="K504" s="186">
        <v>0.01</v>
      </c>
      <c r="L504" s="187">
        <v>0.01</v>
      </c>
      <c r="M504" s="192">
        <v>70</v>
      </c>
      <c r="N504" s="193">
        <v>70</v>
      </c>
      <c r="O504" s="186">
        <v>75</v>
      </c>
      <c r="P504" s="187">
        <v>75</v>
      </c>
      <c r="Q504" s="194">
        <v>0.46</v>
      </c>
      <c r="R504" s="195">
        <v>0.46</v>
      </c>
    </row>
    <row r="505" spans="1:18" x14ac:dyDescent="0.25">
      <c r="A505" s="181" t="s">
        <v>78</v>
      </c>
      <c r="B505" s="182">
        <v>856</v>
      </c>
      <c r="C505" s="183">
        <v>981</v>
      </c>
      <c r="D505" s="184">
        <v>62</v>
      </c>
      <c r="E505" s="184">
        <v>68</v>
      </c>
      <c r="F505" s="185">
        <v>1966</v>
      </c>
      <c r="G505" s="186">
        <v>100</v>
      </c>
      <c r="H505" s="187">
        <v>100</v>
      </c>
      <c r="I505" s="192">
        <v>0.1</v>
      </c>
      <c r="J505" s="193">
        <v>0.12</v>
      </c>
      <c r="K505" s="186">
        <v>0.01</v>
      </c>
      <c r="L505" s="187">
        <v>0.02</v>
      </c>
      <c r="M505" s="192">
        <v>70</v>
      </c>
      <c r="N505" s="193">
        <v>70</v>
      </c>
      <c r="O505" s="186">
        <v>75</v>
      </c>
      <c r="P505" s="187">
        <v>75</v>
      </c>
      <c r="Q505" s="194">
        <v>0.46</v>
      </c>
      <c r="R505" s="195">
        <v>0.46</v>
      </c>
    </row>
    <row r="506" spans="1:18" x14ac:dyDescent="0.25">
      <c r="A506" s="181" t="s">
        <v>79</v>
      </c>
      <c r="B506" s="182">
        <v>1942</v>
      </c>
      <c r="C506" s="183">
        <v>2187</v>
      </c>
      <c r="D506" s="184">
        <v>140</v>
      </c>
      <c r="E506" s="184">
        <v>151</v>
      </c>
      <c r="F506" s="185">
        <v>4420</v>
      </c>
      <c r="G506" s="186">
        <v>100</v>
      </c>
      <c r="H506" s="187">
        <v>100</v>
      </c>
      <c r="I506" s="192">
        <v>0.24</v>
      </c>
      <c r="J506" s="193">
        <v>0.27</v>
      </c>
      <c r="K506" s="186">
        <v>0.03</v>
      </c>
      <c r="L506" s="187">
        <v>0.04</v>
      </c>
      <c r="M506" s="192">
        <v>70</v>
      </c>
      <c r="N506" s="193">
        <v>70</v>
      </c>
      <c r="O506" s="186">
        <v>75</v>
      </c>
      <c r="P506" s="187">
        <v>75</v>
      </c>
      <c r="Q506" s="194">
        <v>0.46</v>
      </c>
      <c r="R506" s="195">
        <v>0.46</v>
      </c>
    </row>
    <row r="507" spans="1:18" x14ac:dyDescent="0.25">
      <c r="A507" s="181" t="s">
        <v>80</v>
      </c>
      <c r="B507" s="182">
        <v>4819</v>
      </c>
      <c r="C507" s="183">
        <v>4999</v>
      </c>
      <c r="D507" s="184">
        <v>789</v>
      </c>
      <c r="E507" s="184">
        <v>804</v>
      </c>
      <c r="F507" s="185">
        <v>11411</v>
      </c>
      <c r="G507" s="186">
        <v>100</v>
      </c>
      <c r="H507" s="187">
        <v>100</v>
      </c>
      <c r="I507" s="192">
        <v>0.57999999999999996</v>
      </c>
      <c r="J507" s="193">
        <v>0.61</v>
      </c>
      <c r="K507" s="186">
        <v>0.19</v>
      </c>
      <c r="L507" s="187">
        <v>0.19</v>
      </c>
      <c r="M507" s="192">
        <v>69.900000000000006</v>
      </c>
      <c r="N507" s="193">
        <v>69.900000000000006</v>
      </c>
      <c r="O507" s="186">
        <v>75</v>
      </c>
      <c r="P507" s="187">
        <v>75</v>
      </c>
      <c r="Q507" s="194">
        <v>0.46</v>
      </c>
      <c r="R507" s="195">
        <v>0.46</v>
      </c>
    </row>
    <row r="508" spans="1:18" x14ac:dyDescent="0.25">
      <c r="A508" s="196" t="s">
        <v>81</v>
      </c>
      <c r="B508" s="197">
        <v>7250</v>
      </c>
      <c r="C508" s="198">
        <v>7912</v>
      </c>
      <c r="D508" s="199">
        <v>2433</v>
      </c>
      <c r="E508" s="199">
        <v>3089</v>
      </c>
      <c r="F508" s="200">
        <v>20684</v>
      </c>
      <c r="G508" s="201">
        <v>100</v>
      </c>
      <c r="H508" s="202">
        <v>100</v>
      </c>
      <c r="I508" s="203">
        <v>0.88</v>
      </c>
      <c r="J508" s="204">
        <v>0.96</v>
      </c>
      <c r="K508" s="201">
        <v>0.57999999999999996</v>
      </c>
      <c r="L508" s="202">
        <v>0.74</v>
      </c>
      <c r="M508" s="203">
        <v>65.400000000000006</v>
      </c>
      <c r="N508" s="204">
        <v>36</v>
      </c>
      <c r="O508" s="201">
        <v>72.2</v>
      </c>
      <c r="P508" s="202">
        <v>69.400000000000006</v>
      </c>
      <c r="Q508" s="205">
        <v>0.5</v>
      </c>
      <c r="R508" s="206">
        <v>0.95</v>
      </c>
    </row>
    <row r="509" spans="1:18" x14ac:dyDescent="0.25">
      <c r="A509" s="196" t="s">
        <v>82</v>
      </c>
      <c r="B509" s="197">
        <v>7034</v>
      </c>
      <c r="C509" s="198">
        <v>7632</v>
      </c>
      <c r="D509" s="199">
        <v>2315</v>
      </c>
      <c r="E509" s="199">
        <v>2783</v>
      </c>
      <c r="F509" s="200">
        <v>19764</v>
      </c>
      <c r="G509" s="201">
        <v>100</v>
      </c>
      <c r="H509" s="202">
        <v>100</v>
      </c>
      <c r="I509" s="203">
        <v>0.85</v>
      </c>
      <c r="J509" s="204">
        <v>0.93</v>
      </c>
      <c r="K509" s="201">
        <v>0.55000000000000004</v>
      </c>
      <c r="L509" s="202">
        <v>0.66</v>
      </c>
      <c r="M509" s="203">
        <v>66.599999999999994</v>
      </c>
      <c r="N509" s="204">
        <v>48.8</v>
      </c>
      <c r="O509" s="201">
        <v>73.099999999999994</v>
      </c>
      <c r="P509" s="202">
        <v>71.400000000000006</v>
      </c>
      <c r="Q509" s="205">
        <v>0.49</v>
      </c>
      <c r="R509" s="206">
        <v>0.62</v>
      </c>
    </row>
    <row r="510" spans="1:18" x14ac:dyDescent="0.25">
      <c r="A510" s="196" t="s">
        <v>83</v>
      </c>
      <c r="B510" s="197">
        <v>6733</v>
      </c>
      <c r="C510" s="198">
        <v>7428</v>
      </c>
      <c r="D510" s="199">
        <v>2005</v>
      </c>
      <c r="E510" s="199">
        <v>2428</v>
      </c>
      <c r="F510" s="200">
        <v>18594</v>
      </c>
      <c r="G510" s="201">
        <v>100</v>
      </c>
      <c r="H510" s="202">
        <v>100</v>
      </c>
      <c r="I510" s="203">
        <v>0.82</v>
      </c>
      <c r="J510" s="204">
        <v>0.9</v>
      </c>
      <c r="K510" s="201">
        <v>0.48</v>
      </c>
      <c r="L510" s="202">
        <v>0.57999999999999996</v>
      </c>
      <c r="M510" s="203">
        <v>69.099999999999994</v>
      </c>
      <c r="N510" s="204">
        <v>59.5</v>
      </c>
      <c r="O510" s="201">
        <v>74.900000000000006</v>
      </c>
      <c r="P510" s="202">
        <v>71.099999999999994</v>
      </c>
      <c r="Q510" s="205">
        <v>0.48</v>
      </c>
      <c r="R510" s="206">
        <v>0.56999999999999995</v>
      </c>
    </row>
    <row r="511" spans="1:18" x14ac:dyDescent="0.25">
      <c r="A511" s="181" t="s">
        <v>84</v>
      </c>
      <c r="B511" s="182">
        <v>6109</v>
      </c>
      <c r="C511" s="183">
        <v>5872</v>
      </c>
      <c r="D511" s="184">
        <v>1094</v>
      </c>
      <c r="E511" s="184">
        <v>1034</v>
      </c>
      <c r="F511" s="185">
        <v>14109</v>
      </c>
      <c r="G511" s="186">
        <v>100</v>
      </c>
      <c r="H511" s="187">
        <v>100</v>
      </c>
      <c r="I511" s="192">
        <v>0.74</v>
      </c>
      <c r="J511" s="193">
        <v>0.71</v>
      </c>
      <c r="K511" s="186">
        <v>0.26</v>
      </c>
      <c r="L511" s="187">
        <v>0.25</v>
      </c>
      <c r="M511" s="192">
        <v>69.900000000000006</v>
      </c>
      <c r="N511" s="193">
        <v>69.900000000000006</v>
      </c>
      <c r="O511" s="186">
        <v>75</v>
      </c>
      <c r="P511" s="187">
        <v>75</v>
      </c>
      <c r="Q511" s="194">
        <v>0.46</v>
      </c>
      <c r="R511" s="195">
        <v>0.46</v>
      </c>
    </row>
    <row r="512" spans="1:18" x14ac:dyDescent="0.25">
      <c r="A512" s="181" t="s">
        <v>85</v>
      </c>
      <c r="B512" s="182">
        <v>6293</v>
      </c>
      <c r="C512" s="183">
        <v>6112</v>
      </c>
      <c r="D512" s="184">
        <v>773</v>
      </c>
      <c r="E512" s="184">
        <v>760</v>
      </c>
      <c r="F512" s="185">
        <v>13938</v>
      </c>
      <c r="G512" s="186">
        <v>100</v>
      </c>
      <c r="H512" s="187">
        <v>100</v>
      </c>
      <c r="I512" s="192">
        <v>0.76</v>
      </c>
      <c r="J512" s="193">
        <v>0.74</v>
      </c>
      <c r="K512" s="186">
        <v>0.18</v>
      </c>
      <c r="L512" s="187">
        <v>0.18</v>
      </c>
      <c r="M512" s="192">
        <v>69.8</v>
      </c>
      <c r="N512" s="193">
        <v>69.900000000000006</v>
      </c>
      <c r="O512" s="186">
        <v>75</v>
      </c>
      <c r="P512" s="187">
        <v>75</v>
      </c>
      <c r="Q512" s="194">
        <v>0.46</v>
      </c>
      <c r="R512" s="195">
        <v>0.46</v>
      </c>
    </row>
    <row r="513" spans="1:18" x14ac:dyDescent="0.25">
      <c r="A513" s="181" t="s">
        <v>86</v>
      </c>
      <c r="B513" s="182">
        <v>6420</v>
      </c>
      <c r="C513" s="183">
        <v>6237</v>
      </c>
      <c r="D513" s="184">
        <v>815</v>
      </c>
      <c r="E513" s="184">
        <v>839</v>
      </c>
      <c r="F513" s="185">
        <v>14310</v>
      </c>
      <c r="G513" s="186">
        <v>100</v>
      </c>
      <c r="H513" s="187">
        <v>100</v>
      </c>
      <c r="I513" s="192">
        <v>0.78</v>
      </c>
      <c r="J513" s="193">
        <v>0.76</v>
      </c>
      <c r="K513" s="186">
        <v>0.19</v>
      </c>
      <c r="L513" s="187">
        <v>0.2</v>
      </c>
      <c r="M513" s="192">
        <v>69.8</v>
      </c>
      <c r="N513" s="193">
        <v>69.900000000000006</v>
      </c>
      <c r="O513" s="186">
        <v>75</v>
      </c>
      <c r="P513" s="187">
        <v>75</v>
      </c>
      <c r="Q513" s="194">
        <v>0.46</v>
      </c>
      <c r="R513" s="195">
        <v>0.46</v>
      </c>
    </row>
    <row r="514" spans="1:18" x14ac:dyDescent="0.25">
      <c r="A514" s="181" t="s">
        <v>87</v>
      </c>
      <c r="B514" s="182">
        <v>6425</v>
      </c>
      <c r="C514" s="183">
        <v>6258</v>
      </c>
      <c r="D514" s="184">
        <v>820</v>
      </c>
      <c r="E514" s="184">
        <v>852</v>
      </c>
      <c r="F514" s="185">
        <v>14355</v>
      </c>
      <c r="G514" s="186">
        <v>100</v>
      </c>
      <c r="H514" s="187">
        <v>100</v>
      </c>
      <c r="I514" s="192">
        <v>0.78</v>
      </c>
      <c r="J514" s="193">
        <v>0.76</v>
      </c>
      <c r="K514" s="186">
        <v>0.2</v>
      </c>
      <c r="L514" s="187">
        <v>0.2</v>
      </c>
      <c r="M514" s="192">
        <v>69.8</v>
      </c>
      <c r="N514" s="193">
        <v>69.900000000000006</v>
      </c>
      <c r="O514" s="186">
        <v>75</v>
      </c>
      <c r="P514" s="187">
        <v>75</v>
      </c>
      <c r="Q514" s="194">
        <v>0.46</v>
      </c>
      <c r="R514" s="195">
        <v>0.46</v>
      </c>
    </row>
    <row r="515" spans="1:18" x14ac:dyDescent="0.25">
      <c r="A515" s="181" t="s">
        <v>88</v>
      </c>
      <c r="B515" s="182">
        <v>6390</v>
      </c>
      <c r="C515" s="183">
        <v>6167</v>
      </c>
      <c r="D515" s="184">
        <v>1218</v>
      </c>
      <c r="E515" s="184">
        <v>1248</v>
      </c>
      <c r="F515" s="185">
        <v>15023</v>
      </c>
      <c r="G515" s="186">
        <v>100</v>
      </c>
      <c r="H515" s="187">
        <v>100</v>
      </c>
      <c r="I515" s="192">
        <v>0.78</v>
      </c>
      <c r="J515" s="193">
        <v>0.75</v>
      </c>
      <c r="K515" s="186">
        <v>0.28999999999999998</v>
      </c>
      <c r="L515" s="187">
        <v>0.3</v>
      </c>
      <c r="M515" s="192">
        <v>69.8</v>
      </c>
      <c r="N515" s="193">
        <v>69.900000000000006</v>
      </c>
      <c r="O515" s="186">
        <v>75</v>
      </c>
      <c r="P515" s="187">
        <v>75</v>
      </c>
      <c r="Q515" s="194">
        <v>0.46</v>
      </c>
      <c r="R515" s="195">
        <v>0.46</v>
      </c>
    </row>
    <row r="516" spans="1:18" x14ac:dyDescent="0.25">
      <c r="A516" s="181" t="s">
        <v>89</v>
      </c>
      <c r="B516" s="182">
        <v>6979</v>
      </c>
      <c r="C516" s="183">
        <v>6606</v>
      </c>
      <c r="D516" s="184">
        <v>1829</v>
      </c>
      <c r="E516" s="184">
        <v>1526</v>
      </c>
      <c r="F516" s="185">
        <v>16939</v>
      </c>
      <c r="G516" s="186">
        <v>100</v>
      </c>
      <c r="H516" s="187">
        <v>100</v>
      </c>
      <c r="I516" s="192">
        <v>0.85</v>
      </c>
      <c r="J516" s="193">
        <v>0.8</v>
      </c>
      <c r="K516" s="186">
        <v>0.44</v>
      </c>
      <c r="L516" s="187">
        <v>0.36</v>
      </c>
      <c r="M516" s="192">
        <v>69.400000000000006</v>
      </c>
      <c r="N516" s="193">
        <v>69.8</v>
      </c>
      <c r="O516" s="186">
        <v>74.900000000000006</v>
      </c>
      <c r="P516" s="187">
        <v>74.900000000000006</v>
      </c>
      <c r="Q516" s="194">
        <v>0.46</v>
      </c>
      <c r="R516" s="195">
        <v>0.46</v>
      </c>
    </row>
    <row r="517" spans="1:18" x14ac:dyDescent="0.25">
      <c r="A517" s="196" t="s">
        <v>90</v>
      </c>
      <c r="B517" s="197">
        <v>7453</v>
      </c>
      <c r="C517" s="198">
        <v>7118</v>
      </c>
      <c r="D517" s="199">
        <v>2567</v>
      </c>
      <c r="E517" s="199">
        <v>2536</v>
      </c>
      <c r="F517" s="200">
        <v>19674</v>
      </c>
      <c r="G517" s="201">
        <v>100</v>
      </c>
      <c r="H517" s="202">
        <v>100</v>
      </c>
      <c r="I517" s="203">
        <v>0.9</v>
      </c>
      <c r="J517" s="204">
        <v>0.86</v>
      </c>
      <c r="K517" s="201">
        <v>0.61</v>
      </c>
      <c r="L517" s="202">
        <v>0.6</v>
      </c>
      <c r="M517" s="203">
        <v>60.7</v>
      </c>
      <c r="N517" s="204">
        <v>66.5</v>
      </c>
      <c r="O517" s="201">
        <v>72.099999999999994</v>
      </c>
      <c r="P517" s="202">
        <v>73.099999999999994</v>
      </c>
      <c r="Q517" s="205">
        <v>0.51</v>
      </c>
      <c r="R517" s="206">
        <v>0.5</v>
      </c>
    </row>
    <row r="518" spans="1:18" x14ac:dyDescent="0.25">
      <c r="A518" s="196" t="s">
        <v>91</v>
      </c>
      <c r="B518" s="197">
        <v>7547</v>
      </c>
      <c r="C518" s="198">
        <v>7179</v>
      </c>
      <c r="D518" s="199">
        <v>2727</v>
      </c>
      <c r="E518" s="199">
        <v>2588</v>
      </c>
      <c r="F518" s="200">
        <v>20041</v>
      </c>
      <c r="G518" s="201">
        <v>100</v>
      </c>
      <c r="H518" s="202">
        <v>100</v>
      </c>
      <c r="I518" s="203">
        <v>0.92</v>
      </c>
      <c r="J518" s="204">
        <v>0.87</v>
      </c>
      <c r="K518" s="201">
        <v>0.65</v>
      </c>
      <c r="L518" s="202">
        <v>0.62</v>
      </c>
      <c r="M518" s="203">
        <v>53.3</v>
      </c>
      <c r="N518" s="204">
        <v>65.900000000000006</v>
      </c>
      <c r="O518" s="201">
        <v>71.2</v>
      </c>
      <c r="P518" s="202">
        <v>72.5</v>
      </c>
      <c r="Q518" s="205">
        <v>0.56000000000000005</v>
      </c>
      <c r="R518" s="206">
        <v>0.51</v>
      </c>
    </row>
    <row r="519" spans="1:18" x14ac:dyDescent="0.25">
      <c r="A519" s="196" t="s">
        <v>92</v>
      </c>
      <c r="B519" s="197">
        <v>7453</v>
      </c>
      <c r="C519" s="198">
        <v>7027</v>
      </c>
      <c r="D519" s="199">
        <v>2567</v>
      </c>
      <c r="E519" s="199">
        <v>2391</v>
      </c>
      <c r="F519" s="200">
        <v>19439</v>
      </c>
      <c r="G519" s="201">
        <v>100</v>
      </c>
      <c r="H519" s="202">
        <v>100</v>
      </c>
      <c r="I519" s="203">
        <v>0.9</v>
      </c>
      <c r="J519" s="204">
        <v>0.85</v>
      </c>
      <c r="K519" s="201">
        <v>0.61</v>
      </c>
      <c r="L519" s="202">
        <v>0.56999999999999995</v>
      </c>
      <c r="M519" s="203">
        <v>60.7</v>
      </c>
      <c r="N519" s="204">
        <v>67.3</v>
      </c>
      <c r="O519" s="201">
        <v>72.099999999999994</v>
      </c>
      <c r="P519" s="202">
        <v>73.8</v>
      </c>
      <c r="Q519" s="205">
        <v>0.51</v>
      </c>
      <c r="R519" s="206">
        <v>0.5</v>
      </c>
    </row>
    <row r="520" spans="1:18" x14ac:dyDescent="0.25">
      <c r="A520" s="181" t="s">
        <v>93</v>
      </c>
      <c r="B520" s="182">
        <v>5127</v>
      </c>
      <c r="C520" s="183">
        <v>4679</v>
      </c>
      <c r="D520" s="184">
        <v>856</v>
      </c>
      <c r="E520" s="184">
        <v>743</v>
      </c>
      <c r="F520" s="185">
        <v>11404</v>
      </c>
      <c r="G520" s="186">
        <v>100</v>
      </c>
      <c r="H520" s="187">
        <v>100</v>
      </c>
      <c r="I520" s="192">
        <v>0.62</v>
      </c>
      <c r="J520" s="193">
        <v>0.56999999999999995</v>
      </c>
      <c r="K520" s="186">
        <v>0.2</v>
      </c>
      <c r="L520" s="187">
        <v>0.18</v>
      </c>
      <c r="M520" s="192">
        <v>69.900000000000006</v>
      </c>
      <c r="N520" s="193">
        <v>70</v>
      </c>
      <c r="O520" s="186">
        <v>75</v>
      </c>
      <c r="P520" s="187">
        <v>75</v>
      </c>
      <c r="Q520" s="194">
        <v>0.46</v>
      </c>
      <c r="R520" s="195">
        <v>0.46</v>
      </c>
    </row>
    <row r="521" spans="1:18" x14ac:dyDescent="0.25">
      <c r="A521" s="181" t="s">
        <v>94</v>
      </c>
      <c r="B521" s="182">
        <v>4197</v>
      </c>
      <c r="C521" s="183">
        <v>3825</v>
      </c>
      <c r="D521" s="184">
        <v>307</v>
      </c>
      <c r="E521" s="184">
        <v>270</v>
      </c>
      <c r="F521" s="185">
        <v>8599</v>
      </c>
      <c r="G521" s="186">
        <v>100</v>
      </c>
      <c r="H521" s="187">
        <v>100</v>
      </c>
      <c r="I521" s="192">
        <v>0.51</v>
      </c>
      <c r="J521" s="193">
        <v>0.46</v>
      </c>
      <c r="K521" s="186">
        <v>7.0000000000000007E-2</v>
      </c>
      <c r="L521" s="187">
        <v>0.06</v>
      </c>
      <c r="M521" s="192">
        <v>70</v>
      </c>
      <c r="N521" s="193">
        <v>70</v>
      </c>
      <c r="O521" s="186">
        <v>75</v>
      </c>
      <c r="P521" s="187">
        <v>75</v>
      </c>
      <c r="Q521" s="194">
        <v>0.46</v>
      </c>
      <c r="R521" s="195">
        <v>0.46</v>
      </c>
    </row>
    <row r="522" spans="1:18" x14ac:dyDescent="0.25">
      <c r="A522" s="181" t="s">
        <v>95</v>
      </c>
      <c r="B522" s="182">
        <v>3722</v>
      </c>
      <c r="C522" s="183">
        <v>3545</v>
      </c>
      <c r="D522" s="184">
        <v>269</v>
      </c>
      <c r="E522" s="184">
        <v>249</v>
      </c>
      <c r="F522" s="185">
        <v>7785</v>
      </c>
      <c r="G522" s="186">
        <v>100</v>
      </c>
      <c r="H522" s="187">
        <v>100</v>
      </c>
      <c r="I522" s="192">
        <v>0.45</v>
      </c>
      <c r="J522" s="193">
        <v>0.43</v>
      </c>
      <c r="K522" s="186">
        <v>0.06</v>
      </c>
      <c r="L522" s="187">
        <v>0.06</v>
      </c>
      <c r="M522" s="192">
        <v>70</v>
      </c>
      <c r="N522" s="193">
        <v>70</v>
      </c>
      <c r="O522" s="186">
        <v>75</v>
      </c>
      <c r="P522" s="187">
        <v>75</v>
      </c>
      <c r="Q522" s="194">
        <v>0.46</v>
      </c>
      <c r="R522" s="195">
        <v>0.46</v>
      </c>
    </row>
    <row r="523" spans="1:18" x14ac:dyDescent="0.25">
      <c r="A523" s="181" t="s">
        <v>96</v>
      </c>
      <c r="B523" s="182">
        <v>3178</v>
      </c>
      <c r="C523" s="183">
        <v>2736</v>
      </c>
      <c r="D523" s="184">
        <v>228</v>
      </c>
      <c r="E523" s="184">
        <v>191</v>
      </c>
      <c r="F523" s="185">
        <v>6333</v>
      </c>
      <c r="G523" s="186">
        <v>100</v>
      </c>
      <c r="H523" s="187">
        <v>100</v>
      </c>
      <c r="I523" s="192">
        <v>0.39</v>
      </c>
      <c r="J523" s="193">
        <v>0.33</v>
      </c>
      <c r="K523" s="186">
        <v>0.05</v>
      </c>
      <c r="L523" s="187">
        <v>0.05</v>
      </c>
      <c r="M523" s="192">
        <v>70</v>
      </c>
      <c r="N523" s="193">
        <v>70</v>
      </c>
      <c r="O523" s="186">
        <v>75</v>
      </c>
      <c r="P523" s="187">
        <v>75</v>
      </c>
      <c r="Q523" s="194">
        <v>0.46</v>
      </c>
      <c r="R523" s="195">
        <v>0.46</v>
      </c>
    </row>
    <row r="524" spans="1:18" x14ac:dyDescent="0.25">
      <c r="A524" s="181" t="s">
        <v>97</v>
      </c>
      <c r="B524" s="207">
        <v>2153</v>
      </c>
      <c r="C524" s="208">
        <v>1831</v>
      </c>
      <c r="D524" s="209">
        <v>153</v>
      </c>
      <c r="E524" s="209">
        <v>127</v>
      </c>
      <c r="F524" s="210">
        <v>4265</v>
      </c>
      <c r="G524" s="211">
        <v>100</v>
      </c>
      <c r="H524" s="212">
        <v>100</v>
      </c>
      <c r="I524" s="213">
        <v>0.26</v>
      </c>
      <c r="J524" s="214">
        <v>0.22</v>
      </c>
      <c r="K524" s="211">
        <v>0.04</v>
      </c>
      <c r="L524" s="212">
        <v>0.03</v>
      </c>
      <c r="M524" s="213">
        <v>70</v>
      </c>
      <c r="N524" s="214">
        <v>70</v>
      </c>
      <c r="O524" s="211">
        <v>75</v>
      </c>
      <c r="P524" s="212">
        <v>75</v>
      </c>
      <c r="Q524" s="215">
        <v>0.46</v>
      </c>
      <c r="R524" s="216">
        <v>0.46</v>
      </c>
    </row>
    <row r="525" spans="1:18" x14ac:dyDescent="0.25">
      <c r="A525" s="181" t="s">
        <v>98</v>
      </c>
      <c r="B525" s="217">
        <v>111094</v>
      </c>
      <c r="C525" s="218">
        <v>109177</v>
      </c>
      <c r="D525" s="219">
        <v>24182</v>
      </c>
      <c r="E525" s="219">
        <v>24873</v>
      </c>
      <c r="F525" s="220">
        <v>269327</v>
      </c>
      <c r="G525" s="221">
        <v>100</v>
      </c>
      <c r="H525" s="222">
        <v>100</v>
      </c>
      <c r="I525" s="223"/>
      <c r="J525" s="223"/>
      <c r="K525" s="223"/>
      <c r="L525" s="223"/>
    </row>
    <row r="527" spans="1:18" x14ac:dyDescent="0.25">
      <c r="A527" s="64" t="s">
        <v>99</v>
      </c>
      <c r="B527" s="155">
        <v>220271</v>
      </c>
    </row>
    <row r="528" spans="1:18" x14ac:dyDescent="0.25">
      <c r="A528" s="64" t="s">
        <v>100</v>
      </c>
      <c r="B528" s="155">
        <v>49056</v>
      </c>
    </row>
    <row r="529" spans="1:18" x14ac:dyDescent="0.25">
      <c r="A529" s="64" t="s">
        <v>101</v>
      </c>
      <c r="B529" s="155">
        <v>269327</v>
      </c>
    </row>
    <row r="530" spans="1:18" x14ac:dyDescent="0.25">
      <c r="B530" s="155"/>
    </row>
    <row r="531" spans="1:18" x14ac:dyDescent="0.25">
      <c r="A531" s="241" t="s">
        <v>102</v>
      </c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</row>
    <row r="532" spans="1:18" x14ac:dyDescent="0.25">
      <c r="A532" s="64" t="s">
        <v>103</v>
      </c>
      <c r="B532" s="64">
        <v>1954</v>
      </c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</row>
    <row r="533" spans="1:18" x14ac:dyDescent="0.25">
      <c r="A533" s="64" t="s">
        <v>104</v>
      </c>
      <c r="B533" s="64">
        <v>1952</v>
      </c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</row>
    <row r="534" spans="1:18" x14ac:dyDescent="0.25">
      <c r="A534" s="64" t="s">
        <v>105</v>
      </c>
      <c r="B534" s="64">
        <v>1951</v>
      </c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</row>
    <row r="535" spans="1:18" x14ac:dyDescent="0.25">
      <c r="A535" s="64" t="s">
        <v>106</v>
      </c>
      <c r="B535" s="64">
        <v>1953</v>
      </c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</row>
    <row r="536" spans="1:18" x14ac:dyDescent="0.25">
      <c r="A536" s="64" t="s">
        <v>107</v>
      </c>
      <c r="B536" s="64">
        <v>1958</v>
      </c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</row>
    <row r="537" spans="1:18" x14ac:dyDescent="0.25">
      <c r="A537" s="64" t="s">
        <v>108</v>
      </c>
      <c r="B537" s="64">
        <v>1988</v>
      </c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</row>
    <row r="538" spans="1:18" x14ac:dyDescent="0.25">
      <c r="A538" s="64" t="s">
        <v>109</v>
      </c>
      <c r="B538" s="64">
        <v>1987</v>
      </c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</row>
    <row r="539" spans="1:18" x14ac:dyDescent="0.25">
      <c r="A539" s="64" t="s">
        <v>110</v>
      </c>
      <c r="B539" s="64">
        <v>1957</v>
      </c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</row>
    <row r="541" spans="1:18" x14ac:dyDescent="0.25">
      <c r="A541" s="156" t="s">
        <v>122</v>
      </c>
      <c r="B541" s="157" t="s">
        <v>61</v>
      </c>
      <c r="C541" s="157"/>
    </row>
    <row r="543" spans="1:18" ht="15.75" thickBot="1" x14ac:dyDescent="0.3">
      <c r="A543" s="241" t="s">
        <v>62</v>
      </c>
      <c r="B543" s="388" t="s">
        <v>63</v>
      </c>
      <c r="C543" s="389" t="s">
        <v>63</v>
      </c>
      <c r="D543" s="389" t="s">
        <v>63</v>
      </c>
      <c r="E543" s="389" t="s">
        <v>63</v>
      </c>
      <c r="F543" s="390" t="s">
        <v>64</v>
      </c>
      <c r="G543" s="391" t="s">
        <v>64</v>
      </c>
      <c r="H543" s="392" t="s">
        <v>65</v>
      </c>
      <c r="I543" s="393" t="s">
        <v>65</v>
      </c>
      <c r="J543" s="391" t="s">
        <v>65</v>
      </c>
      <c r="K543" s="391" t="s">
        <v>65</v>
      </c>
      <c r="L543" s="392" t="s">
        <v>66</v>
      </c>
      <c r="M543" s="393" t="s">
        <v>66</v>
      </c>
      <c r="N543" s="391" t="s">
        <v>66</v>
      </c>
      <c r="O543" s="391" t="s">
        <v>66</v>
      </c>
      <c r="P543" s="392" t="s">
        <v>67</v>
      </c>
      <c r="Q543" s="394" t="s">
        <v>67</v>
      </c>
      <c r="R543" s="395"/>
    </row>
    <row r="544" spans="1:18" x14ac:dyDescent="0.25">
      <c r="A544" s="3" t="s">
        <v>68</v>
      </c>
      <c r="B544" s="160" t="s">
        <v>69</v>
      </c>
      <c r="C544" s="161" t="s">
        <v>69</v>
      </c>
      <c r="D544" s="162" t="s">
        <v>70</v>
      </c>
      <c r="E544" s="162" t="s">
        <v>70</v>
      </c>
      <c r="F544" s="163" t="s">
        <v>71</v>
      </c>
      <c r="G544" s="164" t="s">
        <v>70</v>
      </c>
      <c r="H544" s="165" t="s">
        <v>70</v>
      </c>
      <c r="I544" s="166" t="s">
        <v>69</v>
      </c>
      <c r="J544" s="167" t="s">
        <v>69</v>
      </c>
      <c r="K544" s="164" t="s">
        <v>70</v>
      </c>
      <c r="L544" s="165" t="s">
        <v>70</v>
      </c>
      <c r="M544" s="166" t="s">
        <v>69</v>
      </c>
      <c r="N544" s="167" t="s">
        <v>69</v>
      </c>
      <c r="O544" s="164" t="s">
        <v>70</v>
      </c>
      <c r="P544" s="165" t="s">
        <v>70</v>
      </c>
      <c r="Q544" s="168" t="s">
        <v>70</v>
      </c>
      <c r="R544" s="169" t="s">
        <v>70</v>
      </c>
    </row>
    <row r="545" spans="1:18" x14ac:dyDescent="0.25">
      <c r="A545" s="170" t="s">
        <v>72</v>
      </c>
      <c r="B545" s="171" t="s">
        <v>4</v>
      </c>
      <c r="C545" s="172" t="s">
        <v>5</v>
      </c>
      <c r="D545" s="173" t="s">
        <v>4</v>
      </c>
      <c r="E545" s="173" t="s">
        <v>5</v>
      </c>
      <c r="F545" s="174" t="s">
        <v>73</v>
      </c>
      <c r="G545" s="175" t="s">
        <v>4</v>
      </c>
      <c r="H545" s="176" t="s">
        <v>5</v>
      </c>
      <c r="I545" s="177" t="s">
        <v>4</v>
      </c>
      <c r="J545" s="178" t="s">
        <v>5</v>
      </c>
      <c r="K545" s="175" t="s">
        <v>4</v>
      </c>
      <c r="L545" s="176" t="s">
        <v>5</v>
      </c>
      <c r="M545" s="177" t="s">
        <v>4</v>
      </c>
      <c r="N545" s="178" t="s">
        <v>5</v>
      </c>
      <c r="O545" s="175" t="s">
        <v>4</v>
      </c>
      <c r="P545" s="176" t="s">
        <v>5</v>
      </c>
      <c r="Q545" s="179" t="s">
        <v>4</v>
      </c>
      <c r="R545" s="180" t="s">
        <v>5</v>
      </c>
    </row>
    <row r="546" spans="1:18" x14ac:dyDescent="0.25">
      <c r="A546" s="181" t="s">
        <v>74</v>
      </c>
      <c r="B546" s="182">
        <v>1041</v>
      </c>
      <c r="C546" s="183">
        <v>995</v>
      </c>
      <c r="D546" s="184">
        <v>51</v>
      </c>
      <c r="E546" s="184">
        <v>45</v>
      </c>
      <c r="F546" s="185">
        <v>2132</v>
      </c>
      <c r="G546" s="186">
        <v>100</v>
      </c>
      <c r="H546" s="187">
        <v>100</v>
      </c>
      <c r="I546" s="188">
        <v>0.13</v>
      </c>
      <c r="J546" s="189">
        <v>0.12</v>
      </c>
      <c r="K546" s="190">
        <v>0.01</v>
      </c>
      <c r="L546" s="191">
        <v>0.01</v>
      </c>
      <c r="M546" s="192">
        <v>70</v>
      </c>
      <c r="N546" s="193">
        <v>70</v>
      </c>
      <c r="O546" s="186">
        <v>75</v>
      </c>
      <c r="P546" s="187">
        <v>75</v>
      </c>
      <c r="Q546" s="194">
        <v>0</v>
      </c>
      <c r="R546" s="195">
        <v>0</v>
      </c>
    </row>
    <row r="547" spans="1:18" x14ac:dyDescent="0.25">
      <c r="A547" s="181" t="s">
        <v>75</v>
      </c>
      <c r="B547" s="182">
        <v>636</v>
      </c>
      <c r="C547" s="183">
        <v>603</v>
      </c>
      <c r="D547" s="184">
        <v>31</v>
      </c>
      <c r="E547" s="184">
        <v>27</v>
      </c>
      <c r="F547" s="185">
        <v>1298</v>
      </c>
      <c r="G547" s="186">
        <v>100</v>
      </c>
      <c r="H547" s="187">
        <v>100</v>
      </c>
      <c r="I547" s="192">
        <v>0.08</v>
      </c>
      <c r="J547" s="193">
        <v>7.0000000000000007E-2</v>
      </c>
      <c r="K547" s="186">
        <v>0.01</v>
      </c>
      <c r="L547" s="187">
        <v>0.01</v>
      </c>
      <c r="M547" s="192">
        <v>70</v>
      </c>
      <c r="N547" s="193">
        <v>70</v>
      </c>
      <c r="O547" s="186">
        <v>75</v>
      </c>
      <c r="P547" s="187">
        <v>75</v>
      </c>
      <c r="Q547" s="194">
        <v>0</v>
      </c>
      <c r="R547" s="195">
        <v>0</v>
      </c>
    </row>
    <row r="548" spans="1:18" x14ac:dyDescent="0.25">
      <c r="A548" s="181" t="s">
        <v>76</v>
      </c>
      <c r="B548" s="182">
        <v>524</v>
      </c>
      <c r="C548" s="183">
        <v>500</v>
      </c>
      <c r="D548" s="184">
        <v>25</v>
      </c>
      <c r="E548" s="184">
        <v>23</v>
      </c>
      <c r="F548" s="185">
        <v>1073</v>
      </c>
      <c r="G548" s="186">
        <v>100</v>
      </c>
      <c r="H548" s="187">
        <v>100</v>
      </c>
      <c r="I548" s="192">
        <v>0.06</v>
      </c>
      <c r="J548" s="193">
        <v>0.06</v>
      </c>
      <c r="K548" s="186">
        <v>0.01</v>
      </c>
      <c r="L548" s="187">
        <v>0.01</v>
      </c>
      <c r="M548" s="192">
        <v>70</v>
      </c>
      <c r="N548" s="193">
        <v>70</v>
      </c>
      <c r="O548" s="186">
        <v>75</v>
      </c>
      <c r="P548" s="187">
        <v>75</v>
      </c>
      <c r="Q548" s="194">
        <v>0</v>
      </c>
      <c r="R548" s="195">
        <v>0</v>
      </c>
    </row>
    <row r="549" spans="1:18" x14ac:dyDescent="0.25">
      <c r="A549" s="181" t="s">
        <v>77</v>
      </c>
      <c r="B549" s="182">
        <v>548</v>
      </c>
      <c r="C549" s="183">
        <v>576</v>
      </c>
      <c r="D549" s="184">
        <v>27</v>
      </c>
      <c r="E549" s="184">
        <v>26</v>
      </c>
      <c r="F549" s="185">
        <v>1177</v>
      </c>
      <c r="G549" s="186">
        <v>100</v>
      </c>
      <c r="H549" s="187">
        <v>100</v>
      </c>
      <c r="I549" s="192">
        <v>7.0000000000000007E-2</v>
      </c>
      <c r="J549" s="193">
        <v>7.0000000000000007E-2</v>
      </c>
      <c r="K549" s="186">
        <v>0.01</v>
      </c>
      <c r="L549" s="187">
        <v>0.01</v>
      </c>
      <c r="M549" s="192">
        <v>70</v>
      </c>
      <c r="N549" s="193">
        <v>70</v>
      </c>
      <c r="O549" s="186">
        <v>75</v>
      </c>
      <c r="P549" s="187">
        <v>75</v>
      </c>
      <c r="Q549" s="194">
        <v>0</v>
      </c>
      <c r="R549" s="195">
        <v>0</v>
      </c>
    </row>
    <row r="550" spans="1:18" x14ac:dyDescent="0.25">
      <c r="A550" s="181" t="s">
        <v>78</v>
      </c>
      <c r="B550" s="182">
        <v>782</v>
      </c>
      <c r="C550" s="183">
        <v>921</v>
      </c>
      <c r="D550" s="184">
        <v>38</v>
      </c>
      <c r="E550" s="184">
        <v>42</v>
      </c>
      <c r="F550" s="185">
        <v>1783</v>
      </c>
      <c r="G550" s="186">
        <v>100</v>
      </c>
      <c r="H550" s="187">
        <v>100</v>
      </c>
      <c r="I550" s="192">
        <v>0.09</v>
      </c>
      <c r="J550" s="193">
        <v>0.11</v>
      </c>
      <c r="K550" s="186">
        <v>0.01</v>
      </c>
      <c r="L550" s="187">
        <v>0.01</v>
      </c>
      <c r="M550" s="192">
        <v>70</v>
      </c>
      <c r="N550" s="193">
        <v>70</v>
      </c>
      <c r="O550" s="186">
        <v>75</v>
      </c>
      <c r="P550" s="187">
        <v>75</v>
      </c>
      <c r="Q550" s="194">
        <v>0</v>
      </c>
      <c r="R550" s="195">
        <v>0</v>
      </c>
    </row>
    <row r="551" spans="1:18" x14ac:dyDescent="0.25">
      <c r="A551" s="181" t="s">
        <v>79</v>
      </c>
      <c r="B551" s="182">
        <v>1773</v>
      </c>
      <c r="C551" s="183">
        <v>2055</v>
      </c>
      <c r="D551" s="184">
        <v>86</v>
      </c>
      <c r="E551" s="184">
        <v>94</v>
      </c>
      <c r="F551" s="185">
        <v>4007</v>
      </c>
      <c r="G551" s="186">
        <v>100</v>
      </c>
      <c r="H551" s="187">
        <v>100</v>
      </c>
      <c r="I551" s="192">
        <v>0.22</v>
      </c>
      <c r="J551" s="193">
        <v>0.25</v>
      </c>
      <c r="K551" s="186">
        <v>0.02</v>
      </c>
      <c r="L551" s="187">
        <v>0.02</v>
      </c>
      <c r="M551" s="192">
        <v>70</v>
      </c>
      <c r="N551" s="193">
        <v>70</v>
      </c>
      <c r="O551" s="186">
        <v>75</v>
      </c>
      <c r="P551" s="187">
        <v>75</v>
      </c>
      <c r="Q551" s="194">
        <v>0</v>
      </c>
      <c r="R551" s="195">
        <v>0</v>
      </c>
    </row>
    <row r="552" spans="1:18" x14ac:dyDescent="0.25">
      <c r="A552" s="181" t="s">
        <v>80</v>
      </c>
      <c r="B552" s="182">
        <v>4510</v>
      </c>
      <c r="C552" s="183">
        <v>4827</v>
      </c>
      <c r="D552" s="184">
        <v>503</v>
      </c>
      <c r="E552" s="184">
        <v>514</v>
      </c>
      <c r="F552" s="185">
        <v>10354</v>
      </c>
      <c r="G552" s="186">
        <v>100</v>
      </c>
      <c r="H552" s="187">
        <v>100</v>
      </c>
      <c r="I552" s="192">
        <v>0.55000000000000004</v>
      </c>
      <c r="J552" s="193">
        <v>0.59</v>
      </c>
      <c r="K552" s="186">
        <v>0.12</v>
      </c>
      <c r="L552" s="187">
        <v>0.12</v>
      </c>
      <c r="M552" s="192">
        <v>70</v>
      </c>
      <c r="N552" s="193">
        <v>69.900000000000006</v>
      </c>
      <c r="O552" s="186">
        <v>75</v>
      </c>
      <c r="P552" s="187">
        <v>75</v>
      </c>
      <c r="Q552" s="194">
        <v>0</v>
      </c>
      <c r="R552" s="195">
        <v>0</v>
      </c>
    </row>
    <row r="553" spans="1:18" x14ac:dyDescent="0.25">
      <c r="A553" s="196" t="s">
        <v>81</v>
      </c>
      <c r="B553" s="197">
        <v>7610</v>
      </c>
      <c r="C553" s="198">
        <v>7860</v>
      </c>
      <c r="D553" s="199">
        <v>1927</v>
      </c>
      <c r="E553" s="199">
        <v>2430</v>
      </c>
      <c r="F553" s="200">
        <v>19827</v>
      </c>
      <c r="G553" s="201">
        <v>100</v>
      </c>
      <c r="H553" s="202">
        <v>100</v>
      </c>
      <c r="I553" s="203">
        <v>0.92</v>
      </c>
      <c r="J553" s="204">
        <v>0.95</v>
      </c>
      <c r="K553" s="201">
        <v>0.46</v>
      </c>
      <c r="L553" s="202">
        <v>0.57999999999999996</v>
      </c>
      <c r="M553" s="203">
        <v>54.8</v>
      </c>
      <c r="N553" s="204">
        <v>37.9</v>
      </c>
      <c r="O553" s="201">
        <v>74</v>
      </c>
      <c r="P553" s="202">
        <v>72.3</v>
      </c>
      <c r="Q553" s="205">
        <v>0</v>
      </c>
      <c r="R553" s="206">
        <v>0</v>
      </c>
    </row>
    <row r="554" spans="1:18" x14ac:dyDescent="0.25">
      <c r="A554" s="196" t="s">
        <v>82</v>
      </c>
      <c r="B554" s="197">
        <v>7373</v>
      </c>
      <c r="C554" s="198">
        <v>7586</v>
      </c>
      <c r="D554" s="199">
        <v>1843</v>
      </c>
      <c r="E554" s="199">
        <v>2173</v>
      </c>
      <c r="F554" s="200">
        <v>18975</v>
      </c>
      <c r="G554" s="201">
        <v>100</v>
      </c>
      <c r="H554" s="202">
        <v>100</v>
      </c>
      <c r="I554" s="203">
        <v>0.89</v>
      </c>
      <c r="J554" s="204">
        <v>0.92</v>
      </c>
      <c r="K554" s="201">
        <v>0.44</v>
      </c>
      <c r="L554" s="202">
        <v>0.52</v>
      </c>
      <c r="M554" s="203">
        <v>63.6</v>
      </c>
      <c r="N554" s="204">
        <v>51.5</v>
      </c>
      <c r="O554" s="201">
        <v>74.599999999999994</v>
      </c>
      <c r="P554" s="202">
        <v>73.400000000000006</v>
      </c>
      <c r="Q554" s="205">
        <v>0</v>
      </c>
      <c r="R554" s="206">
        <v>0</v>
      </c>
    </row>
    <row r="555" spans="1:18" x14ac:dyDescent="0.25">
      <c r="A555" s="196" t="s">
        <v>83</v>
      </c>
      <c r="B555" s="197">
        <v>7002</v>
      </c>
      <c r="C555" s="198">
        <v>7326</v>
      </c>
      <c r="D555" s="199">
        <v>1594</v>
      </c>
      <c r="E555" s="199">
        <v>1865</v>
      </c>
      <c r="F555" s="200">
        <v>17787</v>
      </c>
      <c r="G555" s="201">
        <v>100</v>
      </c>
      <c r="H555" s="202">
        <v>100</v>
      </c>
      <c r="I555" s="203">
        <v>0.85</v>
      </c>
      <c r="J555" s="204">
        <v>0.89</v>
      </c>
      <c r="K555" s="201">
        <v>0.38</v>
      </c>
      <c r="L555" s="202">
        <v>0.44</v>
      </c>
      <c r="M555" s="203">
        <v>65.599999999999994</v>
      </c>
      <c r="N555" s="204">
        <v>61.3</v>
      </c>
      <c r="O555" s="201">
        <v>74.900000000000006</v>
      </c>
      <c r="P555" s="202">
        <v>74.7</v>
      </c>
      <c r="Q555" s="205">
        <v>0</v>
      </c>
      <c r="R555" s="206">
        <v>0</v>
      </c>
    </row>
    <row r="556" spans="1:18" x14ac:dyDescent="0.25">
      <c r="A556" s="181" t="s">
        <v>84</v>
      </c>
      <c r="B556" s="182">
        <v>5720</v>
      </c>
      <c r="C556" s="183">
        <v>5681</v>
      </c>
      <c r="D556" s="184">
        <v>715</v>
      </c>
      <c r="E556" s="184">
        <v>677</v>
      </c>
      <c r="F556" s="185">
        <v>12794</v>
      </c>
      <c r="G556" s="186">
        <v>100</v>
      </c>
      <c r="H556" s="187">
        <v>100</v>
      </c>
      <c r="I556" s="192">
        <v>0.69</v>
      </c>
      <c r="J556" s="193">
        <v>0.69</v>
      </c>
      <c r="K556" s="186">
        <v>0.17</v>
      </c>
      <c r="L556" s="187">
        <v>0.16</v>
      </c>
      <c r="M556" s="192">
        <v>69.900000000000006</v>
      </c>
      <c r="N556" s="193">
        <v>69.900000000000006</v>
      </c>
      <c r="O556" s="186">
        <v>75</v>
      </c>
      <c r="P556" s="187">
        <v>75</v>
      </c>
      <c r="Q556" s="194">
        <v>0</v>
      </c>
      <c r="R556" s="195">
        <v>0</v>
      </c>
    </row>
    <row r="557" spans="1:18" x14ac:dyDescent="0.25">
      <c r="A557" s="181" t="s">
        <v>85</v>
      </c>
      <c r="B557" s="182">
        <v>5807</v>
      </c>
      <c r="C557" s="183">
        <v>5822</v>
      </c>
      <c r="D557" s="184">
        <v>505</v>
      </c>
      <c r="E557" s="184">
        <v>503</v>
      </c>
      <c r="F557" s="185">
        <v>12637</v>
      </c>
      <c r="G557" s="186">
        <v>100</v>
      </c>
      <c r="H557" s="187">
        <v>100</v>
      </c>
      <c r="I557" s="192">
        <v>0.7</v>
      </c>
      <c r="J557" s="193">
        <v>0.71</v>
      </c>
      <c r="K557" s="186">
        <v>0.12</v>
      </c>
      <c r="L557" s="187">
        <v>0.12</v>
      </c>
      <c r="M557" s="192">
        <v>69.900000000000006</v>
      </c>
      <c r="N557" s="193">
        <v>69.900000000000006</v>
      </c>
      <c r="O557" s="186">
        <v>75</v>
      </c>
      <c r="P557" s="187">
        <v>75</v>
      </c>
      <c r="Q557" s="194">
        <v>0</v>
      </c>
      <c r="R557" s="195">
        <v>0</v>
      </c>
    </row>
    <row r="558" spans="1:18" x14ac:dyDescent="0.25">
      <c r="A558" s="181" t="s">
        <v>86</v>
      </c>
      <c r="B558" s="182">
        <v>5922</v>
      </c>
      <c r="C558" s="183">
        <v>5948</v>
      </c>
      <c r="D558" s="184">
        <v>539</v>
      </c>
      <c r="E558" s="184">
        <v>562</v>
      </c>
      <c r="F558" s="185">
        <v>12970</v>
      </c>
      <c r="G558" s="186">
        <v>100</v>
      </c>
      <c r="H558" s="187">
        <v>100</v>
      </c>
      <c r="I558" s="192">
        <v>0.72</v>
      </c>
      <c r="J558" s="193">
        <v>0.72</v>
      </c>
      <c r="K558" s="186">
        <v>0.13</v>
      </c>
      <c r="L558" s="187">
        <v>0.13</v>
      </c>
      <c r="M558" s="192">
        <v>69.900000000000006</v>
      </c>
      <c r="N558" s="193">
        <v>69.900000000000006</v>
      </c>
      <c r="O558" s="186">
        <v>75</v>
      </c>
      <c r="P558" s="187">
        <v>75</v>
      </c>
      <c r="Q558" s="194">
        <v>0</v>
      </c>
      <c r="R558" s="195">
        <v>0</v>
      </c>
    </row>
    <row r="559" spans="1:18" x14ac:dyDescent="0.25">
      <c r="A559" s="181" t="s">
        <v>87</v>
      </c>
      <c r="B559" s="182">
        <v>5932</v>
      </c>
      <c r="C559" s="183">
        <v>5970</v>
      </c>
      <c r="D559" s="184">
        <v>544</v>
      </c>
      <c r="E559" s="184">
        <v>573</v>
      </c>
      <c r="F559" s="185">
        <v>13018</v>
      </c>
      <c r="G559" s="186">
        <v>100</v>
      </c>
      <c r="H559" s="187">
        <v>100</v>
      </c>
      <c r="I559" s="192">
        <v>0.72</v>
      </c>
      <c r="J559" s="193">
        <v>0.72</v>
      </c>
      <c r="K559" s="186">
        <v>0.13</v>
      </c>
      <c r="L559" s="187">
        <v>0.14000000000000001</v>
      </c>
      <c r="M559" s="192">
        <v>69.900000000000006</v>
      </c>
      <c r="N559" s="193">
        <v>69.900000000000006</v>
      </c>
      <c r="O559" s="186">
        <v>75</v>
      </c>
      <c r="P559" s="187">
        <v>75</v>
      </c>
      <c r="Q559" s="194">
        <v>0</v>
      </c>
      <c r="R559" s="195">
        <v>0</v>
      </c>
    </row>
    <row r="560" spans="1:18" x14ac:dyDescent="0.25">
      <c r="A560" s="181" t="s">
        <v>88</v>
      </c>
      <c r="B560" s="182">
        <v>5987</v>
      </c>
      <c r="C560" s="183">
        <v>5993</v>
      </c>
      <c r="D560" s="184">
        <v>815</v>
      </c>
      <c r="E560" s="184">
        <v>836</v>
      </c>
      <c r="F560" s="185">
        <v>13631</v>
      </c>
      <c r="G560" s="186">
        <v>100</v>
      </c>
      <c r="H560" s="187">
        <v>100</v>
      </c>
      <c r="I560" s="192">
        <v>0.73</v>
      </c>
      <c r="J560" s="193">
        <v>0.73</v>
      </c>
      <c r="K560" s="186">
        <v>0.19</v>
      </c>
      <c r="L560" s="187">
        <v>0.2</v>
      </c>
      <c r="M560" s="192">
        <v>69.900000000000006</v>
      </c>
      <c r="N560" s="193">
        <v>69.900000000000006</v>
      </c>
      <c r="O560" s="186">
        <v>75</v>
      </c>
      <c r="P560" s="187">
        <v>75</v>
      </c>
      <c r="Q560" s="194">
        <v>0</v>
      </c>
      <c r="R560" s="195">
        <v>0</v>
      </c>
    </row>
    <row r="561" spans="1:18" x14ac:dyDescent="0.25">
      <c r="A561" s="181" t="s">
        <v>89</v>
      </c>
      <c r="B561" s="182">
        <v>6578</v>
      </c>
      <c r="C561" s="183">
        <v>6432</v>
      </c>
      <c r="D561" s="184">
        <v>1301</v>
      </c>
      <c r="E561" s="184">
        <v>1068</v>
      </c>
      <c r="F561" s="185">
        <v>15378</v>
      </c>
      <c r="G561" s="186">
        <v>100</v>
      </c>
      <c r="H561" s="187">
        <v>100</v>
      </c>
      <c r="I561" s="192">
        <v>0.8</v>
      </c>
      <c r="J561" s="193">
        <v>0.78</v>
      </c>
      <c r="K561" s="186">
        <v>0.31</v>
      </c>
      <c r="L561" s="187">
        <v>0.25</v>
      </c>
      <c r="M561" s="192">
        <v>68.7</v>
      </c>
      <c r="N561" s="193">
        <v>69</v>
      </c>
      <c r="O561" s="186">
        <v>75</v>
      </c>
      <c r="P561" s="187">
        <v>75</v>
      </c>
      <c r="Q561" s="194">
        <v>0</v>
      </c>
      <c r="R561" s="195">
        <v>0</v>
      </c>
    </row>
    <row r="562" spans="1:18" x14ac:dyDescent="0.25">
      <c r="A562" s="196" t="s">
        <v>90</v>
      </c>
      <c r="B562" s="197">
        <v>7441</v>
      </c>
      <c r="C562" s="198">
        <v>7609</v>
      </c>
      <c r="D562" s="199">
        <v>2004</v>
      </c>
      <c r="E562" s="199">
        <v>1904</v>
      </c>
      <c r="F562" s="200">
        <v>18957</v>
      </c>
      <c r="G562" s="201">
        <v>100</v>
      </c>
      <c r="H562" s="202">
        <v>100</v>
      </c>
      <c r="I562" s="203">
        <v>0.9</v>
      </c>
      <c r="J562" s="204">
        <v>0.92</v>
      </c>
      <c r="K562" s="201">
        <v>0.48</v>
      </c>
      <c r="L562" s="202">
        <v>0.45</v>
      </c>
      <c r="M562" s="203">
        <v>58.3</v>
      </c>
      <c r="N562" s="204">
        <v>51.3</v>
      </c>
      <c r="O562" s="201">
        <v>73.8</v>
      </c>
      <c r="P562" s="202">
        <v>74.8</v>
      </c>
      <c r="Q562" s="205">
        <v>0</v>
      </c>
      <c r="R562" s="206">
        <v>0</v>
      </c>
    </row>
    <row r="563" spans="1:18" x14ac:dyDescent="0.25">
      <c r="A563" s="196" t="s">
        <v>91</v>
      </c>
      <c r="B563" s="197">
        <v>7583</v>
      </c>
      <c r="C563" s="198">
        <v>7710</v>
      </c>
      <c r="D563" s="199">
        <v>2151</v>
      </c>
      <c r="E563" s="199">
        <v>1925</v>
      </c>
      <c r="F563" s="200">
        <v>19370</v>
      </c>
      <c r="G563" s="201">
        <v>100</v>
      </c>
      <c r="H563" s="202">
        <v>100</v>
      </c>
      <c r="I563" s="203">
        <v>0.92</v>
      </c>
      <c r="J563" s="204">
        <v>0.94</v>
      </c>
      <c r="K563" s="201">
        <v>0.51</v>
      </c>
      <c r="L563" s="202">
        <v>0.46</v>
      </c>
      <c r="M563" s="203">
        <v>50.7</v>
      </c>
      <c r="N563" s="204">
        <v>45.3</v>
      </c>
      <c r="O563" s="201">
        <v>73.099999999999994</v>
      </c>
      <c r="P563" s="202">
        <v>74.400000000000006</v>
      </c>
      <c r="Q563" s="205">
        <v>0</v>
      </c>
      <c r="R563" s="206">
        <v>0</v>
      </c>
    </row>
    <row r="564" spans="1:18" x14ac:dyDescent="0.25">
      <c r="A564" s="196" t="s">
        <v>92</v>
      </c>
      <c r="B564" s="197">
        <v>7414</v>
      </c>
      <c r="C564" s="198">
        <v>7484</v>
      </c>
      <c r="D564" s="199">
        <v>2026</v>
      </c>
      <c r="E564" s="199">
        <v>1793</v>
      </c>
      <c r="F564" s="200">
        <v>18717</v>
      </c>
      <c r="G564" s="201">
        <v>100</v>
      </c>
      <c r="H564" s="202">
        <v>100</v>
      </c>
      <c r="I564" s="203">
        <v>0.9</v>
      </c>
      <c r="J564" s="204">
        <v>0.91</v>
      </c>
      <c r="K564" s="201">
        <v>0.48</v>
      </c>
      <c r="L564" s="202">
        <v>0.43</v>
      </c>
      <c r="M564" s="203">
        <v>58.3</v>
      </c>
      <c r="N564" s="204">
        <v>59.5</v>
      </c>
      <c r="O564" s="201">
        <v>73.8</v>
      </c>
      <c r="P564" s="202">
        <v>74.900000000000006</v>
      </c>
      <c r="Q564" s="205">
        <v>0</v>
      </c>
      <c r="R564" s="206">
        <v>0</v>
      </c>
    </row>
    <row r="565" spans="1:18" x14ac:dyDescent="0.25">
      <c r="A565" s="181" t="s">
        <v>93</v>
      </c>
      <c r="B565" s="182">
        <v>4805</v>
      </c>
      <c r="C565" s="183">
        <v>4528</v>
      </c>
      <c r="D565" s="184">
        <v>548</v>
      </c>
      <c r="E565" s="184">
        <v>472</v>
      </c>
      <c r="F565" s="185">
        <v>10354</v>
      </c>
      <c r="G565" s="186">
        <v>100</v>
      </c>
      <c r="H565" s="187">
        <v>100</v>
      </c>
      <c r="I565" s="192">
        <v>0.57999999999999996</v>
      </c>
      <c r="J565" s="193">
        <v>0.55000000000000004</v>
      </c>
      <c r="K565" s="186">
        <v>0.13</v>
      </c>
      <c r="L565" s="187">
        <v>0.11</v>
      </c>
      <c r="M565" s="192">
        <v>69.900000000000006</v>
      </c>
      <c r="N565" s="193">
        <v>70</v>
      </c>
      <c r="O565" s="186">
        <v>75</v>
      </c>
      <c r="P565" s="187">
        <v>75</v>
      </c>
      <c r="Q565" s="194">
        <v>0</v>
      </c>
      <c r="R565" s="195">
        <v>0</v>
      </c>
    </row>
    <row r="566" spans="1:18" x14ac:dyDescent="0.25">
      <c r="A566" s="181" t="s">
        <v>94</v>
      </c>
      <c r="B566" s="182">
        <v>3824</v>
      </c>
      <c r="C566" s="183">
        <v>3607</v>
      </c>
      <c r="D566" s="184">
        <v>191</v>
      </c>
      <c r="E566" s="184">
        <v>167</v>
      </c>
      <c r="F566" s="185">
        <v>7789</v>
      </c>
      <c r="G566" s="186">
        <v>100</v>
      </c>
      <c r="H566" s="187">
        <v>100</v>
      </c>
      <c r="I566" s="192">
        <v>0.46</v>
      </c>
      <c r="J566" s="193">
        <v>0.44</v>
      </c>
      <c r="K566" s="186">
        <v>0.05</v>
      </c>
      <c r="L566" s="187">
        <v>0.04</v>
      </c>
      <c r="M566" s="192">
        <v>70</v>
      </c>
      <c r="N566" s="193">
        <v>70</v>
      </c>
      <c r="O566" s="186">
        <v>75</v>
      </c>
      <c r="P566" s="187">
        <v>75</v>
      </c>
      <c r="Q566" s="194">
        <v>0</v>
      </c>
      <c r="R566" s="195">
        <v>0</v>
      </c>
    </row>
    <row r="567" spans="1:18" x14ac:dyDescent="0.25">
      <c r="A567" s="181" t="s">
        <v>95</v>
      </c>
      <c r="B567" s="182">
        <v>3393</v>
      </c>
      <c r="C567" s="183">
        <v>3339</v>
      </c>
      <c r="D567" s="184">
        <v>167</v>
      </c>
      <c r="E567" s="184">
        <v>154</v>
      </c>
      <c r="F567" s="185">
        <v>7052</v>
      </c>
      <c r="G567" s="186">
        <v>100</v>
      </c>
      <c r="H567" s="187">
        <v>100</v>
      </c>
      <c r="I567" s="192">
        <v>0.41</v>
      </c>
      <c r="J567" s="193">
        <v>0.41</v>
      </c>
      <c r="K567" s="186">
        <v>0.04</v>
      </c>
      <c r="L567" s="187">
        <v>0.04</v>
      </c>
      <c r="M567" s="192">
        <v>70</v>
      </c>
      <c r="N567" s="193">
        <v>70</v>
      </c>
      <c r="O567" s="186">
        <v>75</v>
      </c>
      <c r="P567" s="187">
        <v>75</v>
      </c>
      <c r="Q567" s="194">
        <v>0</v>
      </c>
      <c r="R567" s="195">
        <v>0</v>
      </c>
    </row>
    <row r="568" spans="1:18" x14ac:dyDescent="0.25">
      <c r="A568" s="181" t="s">
        <v>96</v>
      </c>
      <c r="B568" s="182">
        <v>2891</v>
      </c>
      <c r="C568" s="183">
        <v>2580</v>
      </c>
      <c r="D568" s="184">
        <v>141</v>
      </c>
      <c r="E568" s="184">
        <v>117</v>
      </c>
      <c r="F568" s="185">
        <v>5729</v>
      </c>
      <c r="G568" s="186">
        <v>100</v>
      </c>
      <c r="H568" s="187">
        <v>100</v>
      </c>
      <c r="I568" s="192">
        <v>0.35</v>
      </c>
      <c r="J568" s="193">
        <v>0.31</v>
      </c>
      <c r="K568" s="186">
        <v>0.03</v>
      </c>
      <c r="L568" s="187">
        <v>0.03</v>
      </c>
      <c r="M568" s="192">
        <v>70</v>
      </c>
      <c r="N568" s="193">
        <v>70</v>
      </c>
      <c r="O568" s="186">
        <v>75</v>
      </c>
      <c r="P568" s="187">
        <v>75</v>
      </c>
      <c r="Q568" s="194">
        <v>0</v>
      </c>
      <c r="R568" s="195">
        <v>0</v>
      </c>
    </row>
    <row r="569" spans="1:18" x14ac:dyDescent="0.25">
      <c r="A569" s="181" t="s">
        <v>97</v>
      </c>
      <c r="B569" s="207">
        <v>1956</v>
      </c>
      <c r="C569" s="208">
        <v>1725</v>
      </c>
      <c r="D569" s="209">
        <v>95</v>
      </c>
      <c r="E569" s="209">
        <v>78</v>
      </c>
      <c r="F569" s="210">
        <v>3855</v>
      </c>
      <c r="G569" s="211">
        <v>100</v>
      </c>
      <c r="H569" s="212">
        <v>100</v>
      </c>
      <c r="I569" s="213">
        <v>0.24</v>
      </c>
      <c r="J569" s="214">
        <v>0.21</v>
      </c>
      <c r="K569" s="211">
        <v>0.02</v>
      </c>
      <c r="L569" s="212">
        <v>0.02</v>
      </c>
      <c r="M569" s="213">
        <v>70</v>
      </c>
      <c r="N569" s="214">
        <v>70</v>
      </c>
      <c r="O569" s="211">
        <v>75</v>
      </c>
      <c r="P569" s="212">
        <v>75</v>
      </c>
      <c r="Q569" s="215">
        <v>0</v>
      </c>
      <c r="R569" s="216">
        <v>0</v>
      </c>
    </row>
    <row r="570" spans="1:18" x14ac:dyDescent="0.25">
      <c r="A570" s="181" t="s">
        <v>98</v>
      </c>
      <c r="B570" s="217">
        <v>107054</v>
      </c>
      <c r="C570" s="218">
        <v>107676</v>
      </c>
      <c r="D570" s="219">
        <v>17867</v>
      </c>
      <c r="E570" s="219">
        <v>18068</v>
      </c>
      <c r="F570" s="220">
        <v>250666</v>
      </c>
      <c r="G570" s="221">
        <v>100</v>
      </c>
      <c r="H570" s="222">
        <v>100</v>
      </c>
      <c r="I570" s="223"/>
      <c r="J570" s="223"/>
      <c r="K570" s="223"/>
      <c r="L570" s="223"/>
    </row>
    <row r="572" spans="1:18" x14ac:dyDescent="0.25">
      <c r="A572" s="64" t="s">
        <v>99</v>
      </c>
      <c r="B572" s="155">
        <v>214730</v>
      </c>
    </row>
    <row r="573" spans="1:18" x14ac:dyDescent="0.25">
      <c r="A573" s="64" t="s">
        <v>100</v>
      </c>
      <c r="B573" s="155">
        <v>35935</v>
      </c>
    </row>
    <row r="574" spans="1:18" x14ac:dyDescent="0.25">
      <c r="A574" s="64" t="s">
        <v>101</v>
      </c>
      <c r="B574" s="155">
        <v>250666</v>
      </c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241" t="s">
        <v>102</v>
      </c>
      <c r="B576" s="64"/>
      <c r="C576"/>
      <c r="D576"/>
      <c r="E576"/>
      <c r="F576"/>
      <c r="Q576"/>
      <c r="R576"/>
    </row>
    <row r="577" spans="1:18" x14ac:dyDescent="0.25">
      <c r="A577" s="64" t="s">
        <v>103</v>
      </c>
      <c r="B577" s="64">
        <v>1922</v>
      </c>
      <c r="C577"/>
      <c r="D577"/>
      <c r="E577"/>
      <c r="F577"/>
      <c r="Q577"/>
      <c r="R577"/>
    </row>
    <row r="578" spans="1:18" x14ac:dyDescent="0.25">
      <c r="A578" s="64" t="s">
        <v>104</v>
      </c>
      <c r="B578" s="64">
        <v>1920</v>
      </c>
      <c r="C578"/>
      <c r="D578"/>
      <c r="E578"/>
      <c r="F578"/>
      <c r="Q578"/>
      <c r="R578"/>
    </row>
    <row r="579" spans="1:18" x14ac:dyDescent="0.25">
      <c r="A579" s="64" t="s">
        <v>105</v>
      </c>
      <c r="B579" s="64">
        <v>1919</v>
      </c>
      <c r="C579"/>
      <c r="D579"/>
      <c r="E579"/>
      <c r="F579"/>
      <c r="Q579"/>
      <c r="R579"/>
    </row>
    <row r="580" spans="1:18" x14ac:dyDescent="0.25">
      <c r="A580" s="64" t="s">
        <v>106</v>
      </c>
      <c r="B580" s="64">
        <v>1921</v>
      </c>
      <c r="C580"/>
      <c r="D580"/>
      <c r="E580"/>
      <c r="F580"/>
      <c r="Q580"/>
      <c r="R580"/>
    </row>
    <row r="581" spans="1:18" x14ac:dyDescent="0.25">
      <c r="A581" s="64" t="s">
        <v>107</v>
      </c>
      <c r="B581" s="64">
        <v>1943</v>
      </c>
      <c r="C581"/>
      <c r="D581"/>
      <c r="E581"/>
      <c r="F581"/>
      <c r="Q581"/>
      <c r="R581"/>
    </row>
    <row r="582" spans="1:18" x14ac:dyDescent="0.25">
      <c r="A582" s="64" t="s">
        <v>108</v>
      </c>
      <c r="B582" s="64">
        <v>1976</v>
      </c>
      <c r="C582"/>
      <c r="D582"/>
      <c r="E582"/>
      <c r="F582"/>
      <c r="Q582"/>
      <c r="R582"/>
    </row>
    <row r="583" spans="1:18" x14ac:dyDescent="0.25">
      <c r="A583" s="64" t="s">
        <v>109</v>
      </c>
      <c r="B583" s="64">
        <v>1975</v>
      </c>
      <c r="C583"/>
      <c r="D583"/>
      <c r="E583"/>
      <c r="F583"/>
      <c r="Q583"/>
      <c r="R583"/>
    </row>
    <row r="584" spans="1:18" x14ac:dyDescent="0.25">
      <c r="A584" s="64" t="s">
        <v>110</v>
      </c>
      <c r="B584" s="64">
        <v>1942</v>
      </c>
      <c r="C584"/>
      <c r="D584"/>
      <c r="E584"/>
      <c r="F584"/>
      <c r="Q584"/>
      <c r="R584"/>
    </row>
    <row r="586" spans="1:18" x14ac:dyDescent="0.25">
      <c r="A586" s="156" t="s">
        <v>123</v>
      </c>
      <c r="B586" s="157" t="s">
        <v>61</v>
      </c>
      <c r="C586" s="157"/>
    </row>
    <row r="588" spans="1:18" ht="15.75" thickBot="1" x14ac:dyDescent="0.3">
      <c r="A588" s="241" t="s">
        <v>62</v>
      </c>
      <c r="B588" s="388" t="s">
        <v>63</v>
      </c>
      <c r="C588" s="389" t="s">
        <v>63</v>
      </c>
      <c r="D588" s="389" t="s">
        <v>63</v>
      </c>
      <c r="E588" s="389" t="s">
        <v>63</v>
      </c>
      <c r="F588" s="390" t="s">
        <v>64</v>
      </c>
      <c r="G588" s="391" t="s">
        <v>64</v>
      </c>
      <c r="H588" s="392" t="s">
        <v>65</v>
      </c>
      <c r="I588" s="393" t="s">
        <v>65</v>
      </c>
      <c r="J588" s="391" t="s">
        <v>65</v>
      </c>
      <c r="K588" s="391" t="s">
        <v>65</v>
      </c>
      <c r="L588" s="392" t="s">
        <v>66</v>
      </c>
      <c r="M588" s="393" t="s">
        <v>66</v>
      </c>
      <c r="N588" s="391" t="s">
        <v>66</v>
      </c>
      <c r="O588" s="391" t="s">
        <v>66</v>
      </c>
      <c r="P588" s="392" t="s">
        <v>67</v>
      </c>
      <c r="Q588" s="394" t="s">
        <v>67</v>
      </c>
      <c r="R588" s="395"/>
    </row>
    <row r="589" spans="1:18" x14ac:dyDescent="0.25">
      <c r="A589" s="3" t="s">
        <v>68</v>
      </c>
      <c r="B589" s="160" t="s">
        <v>69</v>
      </c>
      <c r="C589" s="161" t="s">
        <v>69</v>
      </c>
      <c r="D589" s="162" t="s">
        <v>70</v>
      </c>
      <c r="E589" s="162" t="s">
        <v>70</v>
      </c>
      <c r="F589" s="163" t="s">
        <v>71</v>
      </c>
      <c r="G589" s="164" t="s">
        <v>70</v>
      </c>
      <c r="H589" s="165" t="s">
        <v>70</v>
      </c>
      <c r="I589" s="166" t="s">
        <v>69</v>
      </c>
      <c r="J589" s="167" t="s">
        <v>69</v>
      </c>
      <c r="K589" s="164" t="s">
        <v>70</v>
      </c>
      <c r="L589" s="165" t="s">
        <v>70</v>
      </c>
      <c r="M589" s="166" t="s">
        <v>69</v>
      </c>
      <c r="N589" s="167" t="s">
        <v>69</v>
      </c>
      <c r="O589" s="164" t="s">
        <v>70</v>
      </c>
      <c r="P589" s="165" t="s">
        <v>70</v>
      </c>
      <c r="Q589" s="168" t="s">
        <v>70</v>
      </c>
      <c r="R589" s="169" t="s">
        <v>70</v>
      </c>
    </row>
    <row r="590" spans="1:18" x14ac:dyDescent="0.25">
      <c r="A590" s="170" t="s">
        <v>72</v>
      </c>
      <c r="B590" s="171" t="s">
        <v>4</v>
      </c>
      <c r="C590" s="172" t="s">
        <v>5</v>
      </c>
      <c r="D590" s="173" t="s">
        <v>4</v>
      </c>
      <c r="E590" s="173" t="s">
        <v>5</v>
      </c>
      <c r="F590" s="174" t="s">
        <v>73</v>
      </c>
      <c r="G590" s="175" t="s">
        <v>4</v>
      </c>
      <c r="H590" s="176" t="s">
        <v>5</v>
      </c>
      <c r="I590" s="177" t="s">
        <v>4</v>
      </c>
      <c r="J590" s="178" t="s">
        <v>5</v>
      </c>
      <c r="K590" s="175" t="s">
        <v>4</v>
      </c>
      <c r="L590" s="176" t="s">
        <v>5</v>
      </c>
      <c r="M590" s="177" t="s">
        <v>4</v>
      </c>
      <c r="N590" s="178" t="s">
        <v>5</v>
      </c>
      <c r="O590" s="175" t="s">
        <v>4</v>
      </c>
      <c r="P590" s="176" t="s">
        <v>5</v>
      </c>
      <c r="Q590" s="179" t="s">
        <v>4</v>
      </c>
      <c r="R590" s="180" t="s">
        <v>5</v>
      </c>
    </row>
    <row r="591" spans="1:18" x14ac:dyDescent="0.25">
      <c r="A591" s="181" t="s">
        <v>74</v>
      </c>
      <c r="B591" s="182">
        <v>840</v>
      </c>
      <c r="C591" s="183">
        <v>823</v>
      </c>
      <c r="D591" s="184">
        <v>44</v>
      </c>
      <c r="E591" s="184">
        <v>44</v>
      </c>
      <c r="F591" s="185">
        <v>1750</v>
      </c>
      <c r="G591" s="186">
        <v>100</v>
      </c>
      <c r="H591" s="187">
        <v>100</v>
      </c>
      <c r="I591" s="188">
        <v>0.14000000000000001</v>
      </c>
      <c r="J591" s="189">
        <v>0.14000000000000001</v>
      </c>
      <c r="K591" s="190">
        <v>0.01</v>
      </c>
      <c r="L591" s="191">
        <v>0.01</v>
      </c>
      <c r="M591" s="192">
        <v>70</v>
      </c>
      <c r="N591" s="193">
        <v>70</v>
      </c>
      <c r="O591" s="186">
        <v>75</v>
      </c>
      <c r="P591" s="187">
        <v>75</v>
      </c>
      <c r="Q591" s="194">
        <v>0</v>
      </c>
      <c r="R591" s="195">
        <v>0</v>
      </c>
    </row>
    <row r="592" spans="1:18" x14ac:dyDescent="0.25">
      <c r="A592" s="181" t="s">
        <v>75</v>
      </c>
      <c r="B592" s="182">
        <v>514</v>
      </c>
      <c r="C592" s="183">
        <v>499</v>
      </c>
      <c r="D592" s="184">
        <v>27</v>
      </c>
      <c r="E592" s="184">
        <v>27</v>
      </c>
      <c r="F592" s="185">
        <v>1066</v>
      </c>
      <c r="G592" s="186">
        <v>100</v>
      </c>
      <c r="H592" s="187">
        <v>100</v>
      </c>
      <c r="I592" s="192">
        <v>0.08</v>
      </c>
      <c r="J592" s="193">
        <v>0.08</v>
      </c>
      <c r="K592" s="186">
        <v>0.01</v>
      </c>
      <c r="L592" s="187">
        <v>0.01</v>
      </c>
      <c r="M592" s="192">
        <v>70</v>
      </c>
      <c r="N592" s="193">
        <v>70</v>
      </c>
      <c r="O592" s="186">
        <v>75</v>
      </c>
      <c r="P592" s="187">
        <v>75</v>
      </c>
      <c r="Q592" s="194">
        <v>0</v>
      </c>
      <c r="R592" s="195">
        <v>0</v>
      </c>
    </row>
    <row r="593" spans="1:18" x14ac:dyDescent="0.25">
      <c r="A593" s="181" t="s">
        <v>76</v>
      </c>
      <c r="B593" s="182">
        <v>424</v>
      </c>
      <c r="C593" s="183">
        <v>416</v>
      </c>
      <c r="D593" s="184">
        <v>22</v>
      </c>
      <c r="E593" s="184">
        <v>22</v>
      </c>
      <c r="F593" s="185">
        <v>884</v>
      </c>
      <c r="G593" s="186">
        <v>100</v>
      </c>
      <c r="H593" s="187">
        <v>100</v>
      </c>
      <c r="I593" s="192">
        <v>7.0000000000000007E-2</v>
      </c>
      <c r="J593" s="193">
        <v>7.0000000000000007E-2</v>
      </c>
      <c r="K593" s="186">
        <v>0.01</v>
      </c>
      <c r="L593" s="187">
        <v>0.01</v>
      </c>
      <c r="M593" s="192">
        <v>70</v>
      </c>
      <c r="N593" s="193">
        <v>70</v>
      </c>
      <c r="O593" s="186">
        <v>75</v>
      </c>
      <c r="P593" s="187">
        <v>75</v>
      </c>
      <c r="Q593" s="194">
        <v>0</v>
      </c>
      <c r="R593" s="195">
        <v>0</v>
      </c>
    </row>
    <row r="594" spans="1:18" x14ac:dyDescent="0.25">
      <c r="A594" s="181" t="s">
        <v>77</v>
      </c>
      <c r="B594" s="182">
        <v>443</v>
      </c>
      <c r="C594" s="183">
        <v>480</v>
      </c>
      <c r="D594" s="184">
        <v>23</v>
      </c>
      <c r="E594" s="184">
        <v>25</v>
      </c>
      <c r="F594" s="185">
        <v>972</v>
      </c>
      <c r="G594" s="186">
        <v>100</v>
      </c>
      <c r="H594" s="187">
        <v>100</v>
      </c>
      <c r="I594" s="192">
        <v>7.0000000000000007E-2</v>
      </c>
      <c r="J594" s="193">
        <v>0.08</v>
      </c>
      <c r="K594" s="186">
        <v>0.01</v>
      </c>
      <c r="L594" s="187">
        <v>0.01</v>
      </c>
      <c r="M594" s="192">
        <v>70</v>
      </c>
      <c r="N594" s="193">
        <v>70</v>
      </c>
      <c r="O594" s="186">
        <v>75</v>
      </c>
      <c r="P594" s="187">
        <v>75</v>
      </c>
      <c r="Q594" s="194">
        <v>0</v>
      </c>
      <c r="R594" s="195">
        <v>0</v>
      </c>
    </row>
    <row r="595" spans="1:18" x14ac:dyDescent="0.25">
      <c r="A595" s="181" t="s">
        <v>78</v>
      </c>
      <c r="B595" s="182">
        <v>629</v>
      </c>
      <c r="C595" s="183">
        <v>765</v>
      </c>
      <c r="D595" s="184">
        <v>33</v>
      </c>
      <c r="E595" s="184">
        <v>41</v>
      </c>
      <c r="F595" s="185">
        <v>1467</v>
      </c>
      <c r="G595" s="186">
        <v>100</v>
      </c>
      <c r="H595" s="187">
        <v>100</v>
      </c>
      <c r="I595" s="192">
        <v>0.1</v>
      </c>
      <c r="J595" s="193">
        <v>0.13</v>
      </c>
      <c r="K595" s="186">
        <v>0.01</v>
      </c>
      <c r="L595" s="187">
        <v>0.01</v>
      </c>
      <c r="M595" s="192">
        <v>70</v>
      </c>
      <c r="N595" s="193">
        <v>70</v>
      </c>
      <c r="O595" s="186">
        <v>75</v>
      </c>
      <c r="P595" s="187">
        <v>75</v>
      </c>
      <c r="Q595" s="194">
        <v>0</v>
      </c>
      <c r="R595" s="195">
        <v>0</v>
      </c>
    </row>
    <row r="596" spans="1:18" x14ac:dyDescent="0.25">
      <c r="A596" s="181" t="s">
        <v>79</v>
      </c>
      <c r="B596" s="182">
        <v>1425</v>
      </c>
      <c r="C596" s="183">
        <v>1704</v>
      </c>
      <c r="D596" s="184">
        <v>74</v>
      </c>
      <c r="E596" s="184">
        <v>91</v>
      </c>
      <c r="F596" s="185">
        <v>3294</v>
      </c>
      <c r="G596" s="186">
        <v>100</v>
      </c>
      <c r="H596" s="187">
        <v>100</v>
      </c>
      <c r="I596" s="192">
        <v>0.23</v>
      </c>
      <c r="J596" s="193">
        <v>0.28000000000000003</v>
      </c>
      <c r="K596" s="186">
        <v>0.02</v>
      </c>
      <c r="L596" s="187">
        <v>0.02</v>
      </c>
      <c r="M596" s="192">
        <v>70</v>
      </c>
      <c r="N596" s="193">
        <v>70</v>
      </c>
      <c r="O596" s="186">
        <v>75</v>
      </c>
      <c r="P596" s="187">
        <v>75</v>
      </c>
      <c r="Q596" s="194">
        <v>0</v>
      </c>
      <c r="R596" s="195">
        <v>0</v>
      </c>
    </row>
    <row r="597" spans="1:18" x14ac:dyDescent="0.25">
      <c r="A597" s="181" t="s">
        <v>80</v>
      </c>
      <c r="B597" s="182">
        <v>3592</v>
      </c>
      <c r="C597" s="183">
        <v>3930</v>
      </c>
      <c r="D597" s="184">
        <v>433</v>
      </c>
      <c r="E597" s="184">
        <v>495</v>
      </c>
      <c r="F597" s="185">
        <v>8450</v>
      </c>
      <c r="G597" s="186">
        <v>100</v>
      </c>
      <c r="H597" s="187">
        <v>100</v>
      </c>
      <c r="I597" s="192">
        <v>0.59</v>
      </c>
      <c r="J597" s="193">
        <v>0.65</v>
      </c>
      <c r="K597" s="186">
        <v>0.1</v>
      </c>
      <c r="L597" s="187">
        <v>0.12</v>
      </c>
      <c r="M597" s="192">
        <v>69.900000000000006</v>
      </c>
      <c r="N597" s="193">
        <v>69.900000000000006</v>
      </c>
      <c r="O597" s="186">
        <v>75</v>
      </c>
      <c r="P597" s="187">
        <v>75</v>
      </c>
      <c r="Q597" s="194">
        <v>0</v>
      </c>
      <c r="R597" s="195">
        <v>0</v>
      </c>
    </row>
    <row r="598" spans="1:18" x14ac:dyDescent="0.25">
      <c r="A598" s="196" t="s">
        <v>81</v>
      </c>
      <c r="B598" s="197">
        <v>6014</v>
      </c>
      <c r="C598" s="198">
        <v>5826</v>
      </c>
      <c r="D598" s="199">
        <v>1843</v>
      </c>
      <c r="E598" s="199">
        <v>2300</v>
      </c>
      <c r="F598" s="200">
        <v>15983</v>
      </c>
      <c r="G598" s="201">
        <v>100</v>
      </c>
      <c r="H598" s="202">
        <v>100</v>
      </c>
      <c r="I598" s="203">
        <v>0.99</v>
      </c>
      <c r="J598" s="204">
        <v>0.96</v>
      </c>
      <c r="K598" s="201">
        <v>0.44</v>
      </c>
      <c r="L598" s="202">
        <v>0.55000000000000004</v>
      </c>
      <c r="M598" s="203">
        <v>33.5</v>
      </c>
      <c r="N598" s="204">
        <v>36.6</v>
      </c>
      <c r="O598" s="201">
        <v>74.3</v>
      </c>
      <c r="P598" s="202">
        <v>73</v>
      </c>
      <c r="Q598" s="205">
        <v>0</v>
      </c>
      <c r="R598" s="206">
        <v>0</v>
      </c>
    </row>
    <row r="599" spans="1:18" x14ac:dyDescent="0.25">
      <c r="A599" s="196" t="s">
        <v>82</v>
      </c>
      <c r="B599" s="197">
        <v>5798</v>
      </c>
      <c r="C599" s="198">
        <v>5621</v>
      </c>
      <c r="D599" s="199">
        <v>1756</v>
      </c>
      <c r="E599" s="199">
        <v>2043</v>
      </c>
      <c r="F599" s="200">
        <v>15218</v>
      </c>
      <c r="G599" s="201">
        <v>100</v>
      </c>
      <c r="H599" s="202">
        <v>100</v>
      </c>
      <c r="I599" s="203">
        <v>0.95</v>
      </c>
      <c r="J599" s="204">
        <v>0.92</v>
      </c>
      <c r="K599" s="201">
        <v>0.42</v>
      </c>
      <c r="L599" s="202">
        <v>0.49</v>
      </c>
      <c r="M599" s="203">
        <v>39</v>
      </c>
      <c r="N599" s="204">
        <v>49.5</v>
      </c>
      <c r="O599" s="201">
        <v>74.900000000000006</v>
      </c>
      <c r="P599" s="202">
        <v>73.900000000000006</v>
      </c>
      <c r="Q599" s="205">
        <v>0</v>
      </c>
      <c r="R599" s="206">
        <v>0</v>
      </c>
    </row>
    <row r="600" spans="1:18" x14ac:dyDescent="0.25">
      <c r="A600" s="196" t="s">
        <v>83</v>
      </c>
      <c r="B600" s="197">
        <v>5586</v>
      </c>
      <c r="C600" s="198">
        <v>5518</v>
      </c>
      <c r="D600" s="199">
        <v>1543</v>
      </c>
      <c r="E600" s="199">
        <v>1808</v>
      </c>
      <c r="F600" s="200">
        <v>14455</v>
      </c>
      <c r="G600" s="201">
        <v>100</v>
      </c>
      <c r="H600" s="202">
        <v>100</v>
      </c>
      <c r="I600" s="203">
        <v>0.92</v>
      </c>
      <c r="J600" s="204">
        <v>0.91</v>
      </c>
      <c r="K600" s="201">
        <v>0.37</v>
      </c>
      <c r="L600" s="202">
        <v>0.43</v>
      </c>
      <c r="M600" s="203">
        <v>52.2</v>
      </c>
      <c r="N600" s="204">
        <v>55.2</v>
      </c>
      <c r="O600" s="201">
        <v>75</v>
      </c>
      <c r="P600" s="202">
        <v>74.900000000000006</v>
      </c>
      <c r="Q600" s="205">
        <v>0</v>
      </c>
      <c r="R600" s="206">
        <v>0</v>
      </c>
    </row>
    <row r="601" spans="1:18" x14ac:dyDescent="0.25">
      <c r="A601" s="181" t="s">
        <v>84</v>
      </c>
      <c r="B601" s="182">
        <v>4561</v>
      </c>
      <c r="C601" s="183">
        <v>4607</v>
      </c>
      <c r="D601" s="184">
        <v>622</v>
      </c>
      <c r="E601" s="184">
        <v>652</v>
      </c>
      <c r="F601" s="185">
        <v>10443</v>
      </c>
      <c r="G601" s="186">
        <v>100</v>
      </c>
      <c r="H601" s="187">
        <v>100</v>
      </c>
      <c r="I601" s="192">
        <v>0.75</v>
      </c>
      <c r="J601" s="193">
        <v>0.76</v>
      </c>
      <c r="K601" s="186">
        <v>0.15</v>
      </c>
      <c r="L601" s="187">
        <v>0.16</v>
      </c>
      <c r="M601" s="192">
        <v>69.8</v>
      </c>
      <c r="N601" s="193">
        <v>69.8</v>
      </c>
      <c r="O601" s="186">
        <v>75</v>
      </c>
      <c r="P601" s="187">
        <v>75</v>
      </c>
      <c r="Q601" s="194">
        <v>0</v>
      </c>
      <c r="R601" s="195">
        <v>0</v>
      </c>
    </row>
    <row r="602" spans="1:18" x14ac:dyDescent="0.25">
      <c r="A602" s="181" t="s">
        <v>85</v>
      </c>
      <c r="B602" s="182">
        <v>4646</v>
      </c>
      <c r="C602" s="183">
        <v>4756</v>
      </c>
      <c r="D602" s="184">
        <v>441</v>
      </c>
      <c r="E602" s="184">
        <v>486</v>
      </c>
      <c r="F602" s="185">
        <v>10328</v>
      </c>
      <c r="G602" s="186">
        <v>100</v>
      </c>
      <c r="H602" s="187">
        <v>100</v>
      </c>
      <c r="I602" s="192">
        <v>0.76</v>
      </c>
      <c r="J602" s="193">
        <v>0.78</v>
      </c>
      <c r="K602" s="186">
        <v>0.1</v>
      </c>
      <c r="L602" s="187">
        <v>0.12</v>
      </c>
      <c r="M602" s="192">
        <v>69.8</v>
      </c>
      <c r="N602" s="193">
        <v>69.8</v>
      </c>
      <c r="O602" s="186">
        <v>75</v>
      </c>
      <c r="P602" s="187">
        <v>75</v>
      </c>
      <c r="Q602" s="194">
        <v>0</v>
      </c>
      <c r="R602" s="195">
        <v>0</v>
      </c>
    </row>
    <row r="603" spans="1:18" x14ac:dyDescent="0.25">
      <c r="A603" s="181" t="s">
        <v>86</v>
      </c>
      <c r="B603" s="182">
        <v>4742</v>
      </c>
      <c r="C603" s="183">
        <v>4858</v>
      </c>
      <c r="D603" s="184">
        <v>473</v>
      </c>
      <c r="E603" s="184">
        <v>544</v>
      </c>
      <c r="F603" s="185">
        <v>10617</v>
      </c>
      <c r="G603" s="186">
        <v>100</v>
      </c>
      <c r="H603" s="187">
        <v>100</v>
      </c>
      <c r="I603" s="192">
        <v>0.78</v>
      </c>
      <c r="J603" s="193">
        <v>0.8</v>
      </c>
      <c r="K603" s="186">
        <v>0.11</v>
      </c>
      <c r="L603" s="187">
        <v>0.13</v>
      </c>
      <c r="M603" s="192">
        <v>69.8</v>
      </c>
      <c r="N603" s="193">
        <v>69.7</v>
      </c>
      <c r="O603" s="186">
        <v>75</v>
      </c>
      <c r="P603" s="187">
        <v>75</v>
      </c>
      <c r="Q603" s="194">
        <v>0</v>
      </c>
      <c r="R603" s="195">
        <v>0</v>
      </c>
    </row>
    <row r="604" spans="1:18" x14ac:dyDescent="0.25">
      <c r="A604" s="181" t="s">
        <v>87</v>
      </c>
      <c r="B604" s="182">
        <v>4734</v>
      </c>
      <c r="C604" s="183">
        <v>4868</v>
      </c>
      <c r="D604" s="184">
        <v>476</v>
      </c>
      <c r="E604" s="184">
        <v>554</v>
      </c>
      <c r="F604" s="185">
        <v>10632</v>
      </c>
      <c r="G604" s="186">
        <v>100</v>
      </c>
      <c r="H604" s="187">
        <v>100</v>
      </c>
      <c r="I604" s="192">
        <v>0.78</v>
      </c>
      <c r="J604" s="193">
        <v>0.8</v>
      </c>
      <c r="K604" s="186">
        <v>0.11</v>
      </c>
      <c r="L604" s="187">
        <v>0.13</v>
      </c>
      <c r="M604" s="192">
        <v>69.8</v>
      </c>
      <c r="N604" s="193">
        <v>69.7</v>
      </c>
      <c r="O604" s="186">
        <v>75</v>
      </c>
      <c r="P604" s="187">
        <v>75</v>
      </c>
      <c r="Q604" s="194">
        <v>0</v>
      </c>
      <c r="R604" s="195">
        <v>0</v>
      </c>
    </row>
    <row r="605" spans="1:18" x14ac:dyDescent="0.25">
      <c r="A605" s="181" t="s">
        <v>88</v>
      </c>
      <c r="B605" s="182">
        <v>4750</v>
      </c>
      <c r="C605" s="183">
        <v>4835</v>
      </c>
      <c r="D605" s="184">
        <v>712</v>
      </c>
      <c r="E605" s="184">
        <v>806</v>
      </c>
      <c r="F605" s="185">
        <v>11102</v>
      </c>
      <c r="G605" s="186">
        <v>100</v>
      </c>
      <c r="H605" s="187">
        <v>100</v>
      </c>
      <c r="I605" s="192">
        <v>0.78</v>
      </c>
      <c r="J605" s="193">
        <v>0.79</v>
      </c>
      <c r="K605" s="186">
        <v>0.17</v>
      </c>
      <c r="L605" s="187">
        <v>0.19</v>
      </c>
      <c r="M605" s="192">
        <v>69.8</v>
      </c>
      <c r="N605" s="193">
        <v>69.7</v>
      </c>
      <c r="O605" s="186">
        <v>75</v>
      </c>
      <c r="P605" s="187">
        <v>75</v>
      </c>
      <c r="Q605" s="194">
        <v>0</v>
      </c>
      <c r="R605" s="195">
        <v>0</v>
      </c>
    </row>
    <row r="606" spans="1:18" x14ac:dyDescent="0.25">
      <c r="A606" s="181" t="s">
        <v>89</v>
      </c>
      <c r="B606" s="182">
        <v>5158</v>
      </c>
      <c r="C606" s="183">
        <v>5132</v>
      </c>
      <c r="D606" s="184">
        <v>1150</v>
      </c>
      <c r="E606" s="184">
        <v>1029</v>
      </c>
      <c r="F606" s="185">
        <v>12468</v>
      </c>
      <c r="G606" s="186">
        <v>100</v>
      </c>
      <c r="H606" s="187">
        <v>100</v>
      </c>
      <c r="I606" s="192">
        <v>0.85</v>
      </c>
      <c r="J606" s="193">
        <v>0.84</v>
      </c>
      <c r="K606" s="186">
        <v>0.27</v>
      </c>
      <c r="L606" s="187">
        <v>0.24</v>
      </c>
      <c r="M606" s="192">
        <v>69.2</v>
      </c>
      <c r="N606" s="193">
        <v>69.5</v>
      </c>
      <c r="O606" s="186">
        <v>75</v>
      </c>
      <c r="P606" s="187">
        <v>75</v>
      </c>
      <c r="Q606" s="194">
        <v>0</v>
      </c>
      <c r="R606" s="195">
        <v>0</v>
      </c>
    </row>
    <row r="607" spans="1:18" x14ac:dyDescent="0.25">
      <c r="A607" s="196" t="s">
        <v>90</v>
      </c>
      <c r="B607" s="197">
        <v>5771</v>
      </c>
      <c r="C607" s="198">
        <v>6109</v>
      </c>
      <c r="D607" s="199">
        <v>1881</v>
      </c>
      <c r="E607" s="199">
        <v>1876</v>
      </c>
      <c r="F607" s="200">
        <v>15637</v>
      </c>
      <c r="G607" s="201">
        <v>100</v>
      </c>
      <c r="H607" s="202">
        <v>100</v>
      </c>
      <c r="I607" s="203">
        <v>0.95</v>
      </c>
      <c r="J607" s="204">
        <v>1</v>
      </c>
      <c r="K607" s="201">
        <v>0.45</v>
      </c>
      <c r="L607" s="202">
        <v>0.45</v>
      </c>
      <c r="M607" s="203">
        <v>38.4</v>
      </c>
      <c r="N607" s="204">
        <v>30.2</v>
      </c>
      <c r="O607" s="201">
        <v>74.3</v>
      </c>
      <c r="P607" s="202">
        <v>74.900000000000006</v>
      </c>
      <c r="Q607" s="205">
        <v>0</v>
      </c>
      <c r="R607" s="206">
        <v>0</v>
      </c>
    </row>
    <row r="608" spans="1:18" x14ac:dyDescent="0.25">
      <c r="A608" s="196" t="s">
        <v>91</v>
      </c>
      <c r="B608" s="197">
        <v>5826</v>
      </c>
      <c r="C608" s="198">
        <v>6159</v>
      </c>
      <c r="D608" s="199">
        <v>1936</v>
      </c>
      <c r="E608" s="199">
        <v>1884</v>
      </c>
      <c r="F608" s="200">
        <v>15806</v>
      </c>
      <c r="G608" s="201">
        <v>100</v>
      </c>
      <c r="H608" s="202">
        <v>100</v>
      </c>
      <c r="I608" s="203">
        <v>0.96</v>
      </c>
      <c r="J608" s="204">
        <v>1.01</v>
      </c>
      <c r="K608" s="201">
        <v>0.46</v>
      </c>
      <c r="L608" s="202">
        <v>0.45</v>
      </c>
      <c r="M608" s="203">
        <v>37</v>
      </c>
      <c r="N608" s="204">
        <v>26.9</v>
      </c>
      <c r="O608" s="201">
        <v>73.900000000000006</v>
      </c>
      <c r="P608" s="202">
        <v>74.599999999999994</v>
      </c>
      <c r="Q608" s="205">
        <v>0</v>
      </c>
      <c r="R608" s="206">
        <v>0</v>
      </c>
    </row>
    <row r="609" spans="1:18" x14ac:dyDescent="0.25">
      <c r="A609" s="196" t="s">
        <v>92</v>
      </c>
      <c r="B609" s="197">
        <v>5771</v>
      </c>
      <c r="C609" s="198">
        <v>5533</v>
      </c>
      <c r="D609" s="199">
        <v>1892</v>
      </c>
      <c r="E609" s="199">
        <v>1769</v>
      </c>
      <c r="F609" s="200">
        <v>14966</v>
      </c>
      <c r="G609" s="201">
        <v>100</v>
      </c>
      <c r="H609" s="202">
        <v>100</v>
      </c>
      <c r="I609" s="203">
        <v>0.95</v>
      </c>
      <c r="J609" s="204">
        <v>0.91</v>
      </c>
      <c r="K609" s="201">
        <v>0.45</v>
      </c>
      <c r="L609" s="202">
        <v>0.42</v>
      </c>
      <c r="M609" s="203">
        <v>37.700000000000003</v>
      </c>
      <c r="N609" s="204">
        <v>33.700000000000003</v>
      </c>
      <c r="O609" s="201">
        <v>74.400000000000006</v>
      </c>
      <c r="P609" s="202">
        <v>74.900000000000006</v>
      </c>
      <c r="Q609" s="205">
        <v>0</v>
      </c>
      <c r="R609" s="206">
        <v>0</v>
      </c>
    </row>
    <row r="610" spans="1:18" x14ac:dyDescent="0.25">
      <c r="A610" s="181" t="s">
        <v>93</v>
      </c>
      <c r="B610" s="182">
        <v>3812</v>
      </c>
      <c r="C610" s="183">
        <v>3655</v>
      </c>
      <c r="D610" s="184">
        <v>469</v>
      </c>
      <c r="E610" s="184">
        <v>451</v>
      </c>
      <c r="F610" s="185">
        <v>8388</v>
      </c>
      <c r="G610" s="186">
        <v>100</v>
      </c>
      <c r="H610" s="187">
        <v>100</v>
      </c>
      <c r="I610" s="192">
        <v>0.63</v>
      </c>
      <c r="J610" s="193">
        <v>0.6</v>
      </c>
      <c r="K610" s="186">
        <v>0.11</v>
      </c>
      <c r="L610" s="187">
        <v>0.11</v>
      </c>
      <c r="M610" s="192">
        <v>69.900000000000006</v>
      </c>
      <c r="N610" s="193">
        <v>69.900000000000006</v>
      </c>
      <c r="O610" s="186">
        <v>75</v>
      </c>
      <c r="P610" s="187">
        <v>75</v>
      </c>
      <c r="Q610" s="194">
        <v>0</v>
      </c>
      <c r="R610" s="195">
        <v>0</v>
      </c>
    </row>
    <row r="611" spans="1:18" x14ac:dyDescent="0.25">
      <c r="A611" s="181" t="s">
        <v>94</v>
      </c>
      <c r="B611" s="182">
        <v>3096</v>
      </c>
      <c r="C611" s="183">
        <v>2949</v>
      </c>
      <c r="D611" s="184">
        <v>166</v>
      </c>
      <c r="E611" s="184">
        <v>160</v>
      </c>
      <c r="F611" s="185">
        <v>6371</v>
      </c>
      <c r="G611" s="186">
        <v>100</v>
      </c>
      <c r="H611" s="187">
        <v>100</v>
      </c>
      <c r="I611" s="192">
        <v>0.51</v>
      </c>
      <c r="J611" s="193">
        <v>0.48</v>
      </c>
      <c r="K611" s="186">
        <v>0.04</v>
      </c>
      <c r="L611" s="187">
        <v>0.04</v>
      </c>
      <c r="M611" s="192">
        <v>69.900000000000006</v>
      </c>
      <c r="N611" s="193">
        <v>70</v>
      </c>
      <c r="O611" s="186">
        <v>75</v>
      </c>
      <c r="P611" s="187">
        <v>75</v>
      </c>
      <c r="Q611" s="194">
        <v>0</v>
      </c>
      <c r="R611" s="195">
        <v>0</v>
      </c>
    </row>
    <row r="612" spans="1:18" x14ac:dyDescent="0.25">
      <c r="A612" s="181" t="s">
        <v>95</v>
      </c>
      <c r="B612" s="182">
        <v>2742</v>
      </c>
      <c r="C612" s="183">
        <v>2744</v>
      </c>
      <c r="D612" s="184">
        <v>145</v>
      </c>
      <c r="E612" s="184">
        <v>148</v>
      </c>
      <c r="F612" s="185">
        <v>5778</v>
      </c>
      <c r="G612" s="186">
        <v>100</v>
      </c>
      <c r="H612" s="187">
        <v>100</v>
      </c>
      <c r="I612" s="192">
        <v>0.45</v>
      </c>
      <c r="J612" s="193">
        <v>0.45</v>
      </c>
      <c r="K612" s="186">
        <v>0.03</v>
      </c>
      <c r="L612" s="187">
        <v>0.04</v>
      </c>
      <c r="M612" s="192">
        <v>70</v>
      </c>
      <c r="N612" s="193">
        <v>70</v>
      </c>
      <c r="O612" s="186">
        <v>75</v>
      </c>
      <c r="P612" s="187">
        <v>75</v>
      </c>
      <c r="Q612" s="194">
        <v>0</v>
      </c>
      <c r="R612" s="195">
        <v>0</v>
      </c>
    </row>
    <row r="613" spans="1:18" x14ac:dyDescent="0.25">
      <c r="A613" s="181" t="s">
        <v>96</v>
      </c>
      <c r="B613" s="182">
        <v>2356</v>
      </c>
      <c r="C613" s="183">
        <v>2109</v>
      </c>
      <c r="D613" s="184">
        <v>124</v>
      </c>
      <c r="E613" s="184">
        <v>112</v>
      </c>
      <c r="F613" s="185">
        <v>4701</v>
      </c>
      <c r="G613" s="186">
        <v>100</v>
      </c>
      <c r="H613" s="187">
        <v>100</v>
      </c>
      <c r="I613" s="192">
        <v>0.39</v>
      </c>
      <c r="J613" s="193">
        <v>0.35</v>
      </c>
      <c r="K613" s="186">
        <v>0.03</v>
      </c>
      <c r="L613" s="187">
        <v>0.03</v>
      </c>
      <c r="M613" s="192">
        <v>70</v>
      </c>
      <c r="N613" s="193">
        <v>70</v>
      </c>
      <c r="O613" s="186">
        <v>75</v>
      </c>
      <c r="P613" s="187">
        <v>75</v>
      </c>
      <c r="Q613" s="194">
        <v>0</v>
      </c>
      <c r="R613" s="195">
        <v>0</v>
      </c>
    </row>
    <row r="614" spans="1:18" x14ac:dyDescent="0.25">
      <c r="A614" s="181" t="s">
        <v>97</v>
      </c>
      <c r="B614" s="207">
        <v>1602</v>
      </c>
      <c r="C614" s="208">
        <v>1414</v>
      </c>
      <c r="D614" s="209">
        <v>84</v>
      </c>
      <c r="E614" s="209">
        <v>75</v>
      </c>
      <c r="F614" s="210">
        <v>3175</v>
      </c>
      <c r="G614" s="211">
        <v>100</v>
      </c>
      <c r="H614" s="212">
        <v>100</v>
      </c>
      <c r="I614" s="213">
        <v>0.26</v>
      </c>
      <c r="J614" s="214">
        <v>0.23</v>
      </c>
      <c r="K614" s="211">
        <v>0.02</v>
      </c>
      <c r="L614" s="212">
        <v>0.02</v>
      </c>
      <c r="M614" s="213">
        <v>70</v>
      </c>
      <c r="N614" s="214">
        <v>70</v>
      </c>
      <c r="O614" s="211">
        <v>75</v>
      </c>
      <c r="P614" s="212">
        <v>75</v>
      </c>
      <c r="Q614" s="215">
        <v>0</v>
      </c>
      <c r="R614" s="216">
        <v>0</v>
      </c>
    </row>
    <row r="615" spans="1:18" x14ac:dyDescent="0.25">
      <c r="A615" s="181" t="s">
        <v>98</v>
      </c>
      <c r="B615" s="217">
        <v>84832</v>
      </c>
      <c r="C615" s="218">
        <v>85310</v>
      </c>
      <c r="D615" s="219">
        <v>16369</v>
      </c>
      <c r="E615" s="219">
        <v>17443</v>
      </c>
      <c r="F615" s="220">
        <v>203954</v>
      </c>
      <c r="G615" s="221">
        <v>100</v>
      </c>
      <c r="H615" s="222">
        <v>100</v>
      </c>
      <c r="I615" s="223"/>
      <c r="J615" s="223"/>
      <c r="K615" s="223"/>
      <c r="L615" s="223"/>
    </row>
    <row r="617" spans="1:18" x14ac:dyDescent="0.25">
      <c r="A617" s="64" t="s">
        <v>99</v>
      </c>
      <c r="B617" s="155">
        <v>170142</v>
      </c>
    </row>
    <row r="618" spans="1:18" x14ac:dyDescent="0.25">
      <c r="A618" s="64" t="s">
        <v>100</v>
      </c>
      <c r="B618" s="155">
        <v>33812</v>
      </c>
    </row>
    <row r="619" spans="1:18" x14ac:dyDescent="0.25">
      <c r="A619" s="64" t="s">
        <v>101</v>
      </c>
      <c r="B619" s="155">
        <v>203954</v>
      </c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241" t="s">
        <v>102</v>
      </c>
      <c r="B621" s="64"/>
      <c r="C621"/>
      <c r="D621"/>
      <c r="E621"/>
      <c r="F621"/>
      <c r="Q621"/>
      <c r="R621"/>
    </row>
    <row r="622" spans="1:18" x14ac:dyDescent="0.25">
      <c r="A622" s="64" t="s">
        <v>103</v>
      </c>
      <c r="B622" s="64">
        <v>1916</v>
      </c>
      <c r="C622"/>
      <c r="D622"/>
      <c r="E622"/>
      <c r="F622"/>
      <c r="Q622"/>
      <c r="R622"/>
    </row>
    <row r="623" spans="1:18" x14ac:dyDescent="0.25">
      <c r="A623" s="64" t="s">
        <v>104</v>
      </c>
      <c r="B623" s="64">
        <v>1914</v>
      </c>
      <c r="C623"/>
      <c r="D623"/>
      <c r="E623"/>
      <c r="F623"/>
      <c r="Q623"/>
      <c r="R623"/>
    </row>
    <row r="624" spans="1:18" x14ac:dyDescent="0.25">
      <c r="A624" s="64" t="s">
        <v>105</v>
      </c>
      <c r="B624" s="64">
        <v>1913</v>
      </c>
      <c r="C624"/>
      <c r="D624"/>
      <c r="E624"/>
      <c r="F624"/>
      <c r="Q624"/>
      <c r="R624"/>
    </row>
    <row r="625" spans="1:18" x14ac:dyDescent="0.25">
      <c r="A625" s="64" t="s">
        <v>106</v>
      </c>
      <c r="B625" s="64">
        <v>1915</v>
      </c>
      <c r="C625"/>
      <c r="D625"/>
      <c r="E625"/>
      <c r="F625"/>
      <c r="Q625"/>
      <c r="R625"/>
    </row>
    <row r="626" spans="1:18" x14ac:dyDescent="0.25">
      <c r="A626" s="64" t="s">
        <v>107</v>
      </c>
      <c r="B626" s="64">
        <v>1995</v>
      </c>
      <c r="C626"/>
      <c r="D626"/>
      <c r="E626"/>
      <c r="F626"/>
      <c r="Q626"/>
      <c r="R626"/>
    </row>
    <row r="627" spans="1:18" x14ac:dyDescent="0.25">
      <c r="A627" s="64" t="s">
        <v>108</v>
      </c>
      <c r="B627" s="64">
        <v>2020</v>
      </c>
      <c r="C627"/>
      <c r="D627"/>
      <c r="E627"/>
      <c r="F627"/>
      <c r="Q627"/>
      <c r="R627"/>
    </row>
    <row r="628" spans="1:18" x14ac:dyDescent="0.25">
      <c r="A628" s="64" t="s">
        <v>109</v>
      </c>
      <c r="B628" s="64">
        <v>2168</v>
      </c>
      <c r="C628"/>
      <c r="D628"/>
      <c r="E628"/>
      <c r="F628"/>
      <c r="Q628"/>
      <c r="R628"/>
    </row>
    <row r="629" spans="1:18" x14ac:dyDescent="0.25">
      <c r="A629" s="64" t="s">
        <v>110</v>
      </c>
      <c r="B629" s="64">
        <v>1996</v>
      </c>
      <c r="C629"/>
      <c r="D629"/>
      <c r="E629"/>
      <c r="F629"/>
      <c r="Q629"/>
      <c r="R629"/>
    </row>
    <row r="631" spans="1:18" x14ac:dyDescent="0.25">
      <c r="A631" s="156" t="s">
        <v>124</v>
      </c>
      <c r="B631" s="157" t="s">
        <v>61</v>
      </c>
      <c r="C631" s="157"/>
    </row>
    <row r="633" spans="1:18" ht="15.75" thickBot="1" x14ac:dyDescent="0.3">
      <c r="A633" s="241" t="s">
        <v>62</v>
      </c>
      <c r="B633" s="388" t="s">
        <v>63</v>
      </c>
      <c r="C633" s="389" t="s">
        <v>63</v>
      </c>
      <c r="D633" s="389" t="s">
        <v>63</v>
      </c>
      <c r="E633" s="389" t="s">
        <v>63</v>
      </c>
      <c r="F633" s="390" t="s">
        <v>64</v>
      </c>
      <c r="G633" s="391" t="s">
        <v>64</v>
      </c>
      <c r="H633" s="392" t="s">
        <v>65</v>
      </c>
      <c r="I633" s="393" t="s">
        <v>65</v>
      </c>
      <c r="J633" s="391" t="s">
        <v>65</v>
      </c>
      <c r="K633" s="391" t="s">
        <v>65</v>
      </c>
      <c r="L633" s="392" t="s">
        <v>66</v>
      </c>
      <c r="M633" s="393" t="s">
        <v>66</v>
      </c>
      <c r="N633" s="391" t="s">
        <v>66</v>
      </c>
      <c r="O633" s="391" t="s">
        <v>66</v>
      </c>
      <c r="P633" s="392" t="s">
        <v>67</v>
      </c>
      <c r="Q633" s="394" t="s">
        <v>67</v>
      </c>
      <c r="R633" s="395"/>
    </row>
    <row r="634" spans="1:18" x14ac:dyDescent="0.25">
      <c r="A634" s="3" t="s">
        <v>68</v>
      </c>
      <c r="B634" s="160" t="s">
        <v>69</v>
      </c>
      <c r="C634" s="161" t="s">
        <v>69</v>
      </c>
      <c r="D634" s="162" t="s">
        <v>70</v>
      </c>
      <c r="E634" s="162" t="s">
        <v>70</v>
      </c>
      <c r="F634" s="163" t="s">
        <v>71</v>
      </c>
      <c r="G634" s="164" t="s">
        <v>70</v>
      </c>
      <c r="H634" s="165" t="s">
        <v>70</v>
      </c>
      <c r="I634" s="166" t="s">
        <v>69</v>
      </c>
      <c r="J634" s="167" t="s">
        <v>69</v>
      </c>
      <c r="K634" s="164" t="s">
        <v>70</v>
      </c>
      <c r="L634" s="165" t="s">
        <v>70</v>
      </c>
      <c r="M634" s="166" t="s">
        <v>69</v>
      </c>
      <c r="N634" s="167" t="s">
        <v>69</v>
      </c>
      <c r="O634" s="164" t="s">
        <v>70</v>
      </c>
      <c r="P634" s="165" t="s">
        <v>70</v>
      </c>
      <c r="Q634" s="168" t="s">
        <v>70</v>
      </c>
      <c r="R634" s="169" t="s">
        <v>70</v>
      </c>
    </row>
    <row r="635" spans="1:18" x14ac:dyDescent="0.25">
      <c r="A635" s="170" t="s">
        <v>72</v>
      </c>
      <c r="B635" s="171" t="s">
        <v>4</v>
      </c>
      <c r="C635" s="172" t="s">
        <v>5</v>
      </c>
      <c r="D635" s="173" t="s">
        <v>4</v>
      </c>
      <c r="E635" s="173" t="s">
        <v>5</v>
      </c>
      <c r="F635" s="174" t="s">
        <v>73</v>
      </c>
      <c r="G635" s="175" t="s">
        <v>4</v>
      </c>
      <c r="H635" s="176" t="s">
        <v>5</v>
      </c>
      <c r="I635" s="177" t="s">
        <v>4</v>
      </c>
      <c r="J635" s="178" t="s">
        <v>5</v>
      </c>
      <c r="K635" s="175" t="s">
        <v>4</v>
      </c>
      <c r="L635" s="176" t="s">
        <v>5</v>
      </c>
      <c r="M635" s="177" t="s">
        <v>4</v>
      </c>
      <c r="N635" s="178" t="s">
        <v>5</v>
      </c>
      <c r="O635" s="175" t="s">
        <v>4</v>
      </c>
      <c r="P635" s="176" t="s">
        <v>5</v>
      </c>
      <c r="Q635" s="179" t="s">
        <v>4</v>
      </c>
      <c r="R635" s="180" t="s">
        <v>5</v>
      </c>
    </row>
    <row r="636" spans="1:18" x14ac:dyDescent="0.25">
      <c r="A636" s="181" t="s">
        <v>74</v>
      </c>
      <c r="B636" s="182">
        <v>1000</v>
      </c>
      <c r="C636" s="183">
        <v>991</v>
      </c>
      <c r="D636" s="184">
        <v>52</v>
      </c>
      <c r="E636" s="184">
        <v>51</v>
      </c>
      <c r="F636" s="185">
        <v>2093</v>
      </c>
      <c r="G636" s="186">
        <v>100</v>
      </c>
      <c r="H636" s="187">
        <v>100</v>
      </c>
      <c r="I636" s="188">
        <v>0.16</v>
      </c>
      <c r="J636" s="189">
        <v>0.16</v>
      </c>
      <c r="K636" s="190">
        <v>0.01</v>
      </c>
      <c r="L636" s="191">
        <v>0.01</v>
      </c>
      <c r="M636" s="192">
        <v>70</v>
      </c>
      <c r="N636" s="193">
        <v>70</v>
      </c>
      <c r="O636" s="186">
        <v>75</v>
      </c>
      <c r="P636" s="187">
        <v>75</v>
      </c>
      <c r="Q636" s="194">
        <v>0</v>
      </c>
      <c r="R636" s="195">
        <v>0</v>
      </c>
    </row>
    <row r="637" spans="1:18" x14ac:dyDescent="0.25">
      <c r="A637" s="181" t="s">
        <v>75</v>
      </c>
      <c r="B637" s="182">
        <v>610</v>
      </c>
      <c r="C637" s="183">
        <v>602</v>
      </c>
      <c r="D637" s="184">
        <v>32</v>
      </c>
      <c r="E637" s="184">
        <v>31</v>
      </c>
      <c r="F637" s="185">
        <v>1274</v>
      </c>
      <c r="G637" s="186">
        <v>100</v>
      </c>
      <c r="H637" s="187">
        <v>100</v>
      </c>
      <c r="I637" s="192">
        <v>0.1</v>
      </c>
      <c r="J637" s="193">
        <v>0.1</v>
      </c>
      <c r="K637" s="186">
        <v>0.01</v>
      </c>
      <c r="L637" s="187">
        <v>0.01</v>
      </c>
      <c r="M637" s="192">
        <v>70</v>
      </c>
      <c r="N637" s="193">
        <v>70</v>
      </c>
      <c r="O637" s="186">
        <v>75</v>
      </c>
      <c r="P637" s="187">
        <v>75</v>
      </c>
      <c r="Q637" s="194">
        <v>0</v>
      </c>
      <c r="R637" s="195">
        <v>0</v>
      </c>
    </row>
    <row r="638" spans="1:18" x14ac:dyDescent="0.25">
      <c r="A638" s="181" t="s">
        <v>76</v>
      </c>
      <c r="B638" s="182">
        <v>498</v>
      </c>
      <c r="C638" s="183">
        <v>500</v>
      </c>
      <c r="D638" s="184">
        <v>26</v>
      </c>
      <c r="E638" s="184">
        <v>26</v>
      </c>
      <c r="F638" s="185">
        <v>1049</v>
      </c>
      <c r="G638" s="186">
        <v>100</v>
      </c>
      <c r="H638" s="187">
        <v>100</v>
      </c>
      <c r="I638" s="192">
        <v>0.08</v>
      </c>
      <c r="J638" s="193">
        <v>0.08</v>
      </c>
      <c r="K638" s="186">
        <v>0.01</v>
      </c>
      <c r="L638" s="187">
        <v>0.01</v>
      </c>
      <c r="M638" s="192">
        <v>70</v>
      </c>
      <c r="N638" s="193">
        <v>70</v>
      </c>
      <c r="O638" s="186">
        <v>75</v>
      </c>
      <c r="P638" s="187">
        <v>75</v>
      </c>
      <c r="Q638" s="194">
        <v>0</v>
      </c>
      <c r="R638" s="195">
        <v>0</v>
      </c>
    </row>
    <row r="639" spans="1:18" x14ac:dyDescent="0.25">
      <c r="A639" s="181" t="s">
        <v>77</v>
      </c>
      <c r="B639" s="182">
        <v>522</v>
      </c>
      <c r="C639" s="183">
        <v>571</v>
      </c>
      <c r="D639" s="184">
        <v>27</v>
      </c>
      <c r="E639" s="184">
        <v>29</v>
      </c>
      <c r="F639" s="185">
        <v>1149</v>
      </c>
      <c r="G639" s="186">
        <v>100</v>
      </c>
      <c r="H639" s="187">
        <v>100</v>
      </c>
      <c r="I639" s="192">
        <v>0.09</v>
      </c>
      <c r="J639" s="193">
        <v>0.09</v>
      </c>
      <c r="K639" s="186">
        <v>0.01</v>
      </c>
      <c r="L639" s="187">
        <v>0.01</v>
      </c>
      <c r="M639" s="192">
        <v>70</v>
      </c>
      <c r="N639" s="193">
        <v>70</v>
      </c>
      <c r="O639" s="186">
        <v>75</v>
      </c>
      <c r="P639" s="187">
        <v>75</v>
      </c>
      <c r="Q639" s="194">
        <v>0</v>
      </c>
      <c r="R639" s="195">
        <v>0</v>
      </c>
    </row>
    <row r="640" spans="1:18" x14ac:dyDescent="0.25">
      <c r="A640" s="181" t="s">
        <v>78</v>
      </c>
      <c r="B640" s="182">
        <v>759</v>
      </c>
      <c r="C640" s="183">
        <v>901</v>
      </c>
      <c r="D640" s="184">
        <v>40</v>
      </c>
      <c r="E640" s="184">
        <v>46</v>
      </c>
      <c r="F640" s="185">
        <v>1746</v>
      </c>
      <c r="G640" s="186">
        <v>100</v>
      </c>
      <c r="H640" s="187">
        <v>100</v>
      </c>
      <c r="I640" s="192">
        <v>0.12</v>
      </c>
      <c r="J640" s="193">
        <v>0.15</v>
      </c>
      <c r="K640" s="186">
        <v>0.01</v>
      </c>
      <c r="L640" s="187">
        <v>0.01</v>
      </c>
      <c r="M640" s="192">
        <v>70</v>
      </c>
      <c r="N640" s="193">
        <v>70</v>
      </c>
      <c r="O640" s="186">
        <v>75</v>
      </c>
      <c r="P640" s="187">
        <v>75</v>
      </c>
      <c r="Q640" s="194">
        <v>0</v>
      </c>
      <c r="R640" s="195">
        <v>0</v>
      </c>
    </row>
    <row r="641" spans="1:18" x14ac:dyDescent="0.25">
      <c r="A641" s="181" t="s">
        <v>79</v>
      </c>
      <c r="B641" s="182">
        <v>1726</v>
      </c>
      <c r="C641" s="183">
        <v>2011</v>
      </c>
      <c r="D641" s="184">
        <v>91</v>
      </c>
      <c r="E641" s="184">
        <v>103</v>
      </c>
      <c r="F641" s="185">
        <v>3931</v>
      </c>
      <c r="G641" s="186">
        <v>100</v>
      </c>
      <c r="H641" s="187">
        <v>100</v>
      </c>
      <c r="I641" s="192">
        <v>0.28000000000000003</v>
      </c>
      <c r="J641" s="193">
        <v>0.33</v>
      </c>
      <c r="K641" s="186">
        <v>0.02</v>
      </c>
      <c r="L641" s="187">
        <v>0.02</v>
      </c>
      <c r="M641" s="192">
        <v>70</v>
      </c>
      <c r="N641" s="193">
        <v>70</v>
      </c>
      <c r="O641" s="186">
        <v>75</v>
      </c>
      <c r="P641" s="187">
        <v>75</v>
      </c>
      <c r="Q641" s="194">
        <v>0</v>
      </c>
      <c r="R641" s="195">
        <v>0</v>
      </c>
    </row>
    <row r="642" spans="1:18" x14ac:dyDescent="0.25">
      <c r="A642" s="181" t="s">
        <v>80</v>
      </c>
      <c r="B642" s="182">
        <v>4406</v>
      </c>
      <c r="C642" s="183">
        <v>4699</v>
      </c>
      <c r="D642" s="184">
        <v>537</v>
      </c>
      <c r="E642" s="184">
        <v>584</v>
      </c>
      <c r="F642" s="185">
        <v>10226</v>
      </c>
      <c r="G642" s="186">
        <v>100</v>
      </c>
      <c r="H642" s="187">
        <v>100</v>
      </c>
      <c r="I642" s="192">
        <v>0.72</v>
      </c>
      <c r="J642" s="193">
        <v>0.77</v>
      </c>
      <c r="K642" s="186">
        <v>0.13</v>
      </c>
      <c r="L642" s="187">
        <v>0.14000000000000001</v>
      </c>
      <c r="M642" s="192">
        <v>69.8</v>
      </c>
      <c r="N642" s="193">
        <v>69.8</v>
      </c>
      <c r="O642" s="186">
        <v>75</v>
      </c>
      <c r="P642" s="187">
        <v>75</v>
      </c>
      <c r="Q642" s="194">
        <v>0</v>
      </c>
      <c r="R642" s="195">
        <v>0</v>
      </c>
    </row>
    <row r="643" spans="1:18" x14ac:dyDescent="0.25">
      <c r="A643" s="196" t="s">
        <v>81</v>
      </c>
      <c r="B643" s="197">
        <v>7416</v>
      </c>
      <c r="C643" s="198">
        <v>6990</v>
      </c>
      <c r="D643" s="199">
        <v>2671</v>
      </c>
      <c r="E643" s="199">
        <v>2655</v>
      </c>
      <c r="F643" s="200">
        <v>19732</v>
      </c>
      <c r="G643" s="201">
        <v>100</v>
      </c>
      <c r="H643" s="202">
        <v>100</v>
      </c>
      <c r="I643" s="203">
        <v>1.22</v>
      </c>
      <c r="J643" s="204">
        <v>1.1499999999999999</v>
      </c>
      <c r="K643" s="201">
        <v>0.64</v>
      </c>
      <c r="L643" s="202">
        <v>0.63</v>
      </c>
      <c r="M643" s="203">
        <v>13.3</v>
      </c>
      <c r="N643" s="204">
        <v>15.3</v>
      </c>
      <c r="O643" s="201">
        <v>67</v>
      </c>
      <c r="P643" s="202">
        <v>71</v>
      </c>
      <c r="Q643" s="205">
        <v>0</v>
      </c>
      <c r="R643" s="206">
        <v>0</v>
      </c>
    </row>
    <row r="644" spans="1:18" x14ac:dyDescent="0.25">
      <c r="A644" s="196" t="s">
        <v>82</v>
      </c>
      <c r="B644" s="197">
        <v>7173</v>
      </c>
      <c r="C644" s="198">
        <v>6795</v>
      </c>
      <c r="D644" s="199">
        <v>2675</v>
      </c>
      <c r="E644" s="199">
        <v>2440</v>
      </c>
      <c r="F644" s="200">
        <v>19084</v>
      </c>
      <c r="G644" s="201">
        <v>100</v>
      </c>
      <c r="H644" s="202">
        <v>100</v>
      </c>
      <c r="I644" s="203">
        <v>1.18</v>
      </c>
      <c r="J644" s="204">
        <v>1.1200000000000001</v>
      </c>
      <c r="K644" s="201">
        <v>0.64</v>
      </c>
      <c r="L644" s="202">
        <v>0.57999999999999996</v>
      </c>
      <c r="M644" s="203">
        <v>14.1</v>
      </c>
      <c r="N644" s="204">
        <v>17.2</v>
      </c>
      <c r="O644" s="201">
        <v>68</v>
      </c>
      <c r="P644" s="202">
        <v>72</v>
      </c>
      <c r="Q644" s="205">
        <v>0</v>
      </c>
      <c r="R644" s="206">
        <v>0</v>
      </c>
    </row>
    <row r="645" spans="1:18" x14ac:dyDescent="0.25">
      <c r="A645" s="196" t="s">
        <v>83</v>
      </c>
      <c r="B645" s="197">
        <v>6761</v>
      </c>
      <c r="C645" s="198">
        <v>6480</v>
      </c>
      <c r="D645" s="199">
        <v>2091</v>
      </c>
      <c r="E645" s="199">
        <v>2092</v>
      </c>
      <c r="F645" s="200">
        <v>17424</v>
      </c>
      <c r="G645" s="201">
        <v>100</v>
      </c>
      <c r="H645" s="202">
        <v>100</v>
      </c>
      <c r="I645" s="203">
        <v>1.1100000000000001</v>
      </c>
      <c r="J645" s="204">
        <v>1.06</v>
      </c>
      <c r="K645" s="201">
        <v>0.5</v>
      </c>
      <c r="L645" s="202">
        <v>0.5</v>
      </c>
      <c r="M645" s="203">
        <v>17.7</v>
      </c>
      <c r="N645" s="204">
        <v>20.6</v>
      </c>
      <c r="O645" s="201">
        <v>68.3</v>
      </c>
      <c r="P645" s="202">
        <v>67.8</v>
      </c>
      <c r="Q645" s="205">
        <v>0</v>
      </c>
      <c r="R645" s="206">
        <v>0</v>
      </c>
    </row>
    <row r="646" spans="1:18" x14ac:dyDescent="0.25">
      <c r="A646" s="181" t="s">
        <v>84</v>
      </c>
      <c r="B646" s="182">
        <v>5558</v>
      </c>
      <c r="C646" s="183">
        <v>5547</v>
      </c>
      <c r="D646" s="184">
        <v>761</v>
      </c>
      <c r="E646" s="184">
        <v>773</v>
      </c>
      <c r="F646" s="185">
        <v>12639</v>
      </c>
      <c r="G646" s="186">
        <v>100</v>
      </c>
      <c r="H646" s="187">
        <v>100</v>
      </c>
      <c r="I646" s="192">
        <v>0.91</v>
      </c>
      <c r="J646" s="193">
        <v>0.91</v>
      </c>
      <c r="K646" s="186">
        <v>0.18</v>
      </c>
      <c r="L646" s="187">
        <v>0.18</v>
      </c>
      <c r="M646" s="192">
        <v>57.4</v>
      </c>
      <c r="N646" s="193">
        <v>58.4</v>
      </c>
      <c r="O646" s="186">
        <v>75</v>
      </c>
      <c r="P646" s="187">
        <v>75</v>
      </c>
      <c r="Q646" s="194">
        <v>0</v>
      </c>
      <c r="R646" s="195">
        <v>0</v>
      </c>
    </row>
    <row r="647" spans="1:18" x14ac:dyDescent="0.25">
      <c r="A647" s="181" t="s">
        <v>85</v>
      </c>
      <c r="B647" s="182">
        <v>5643</v>
      </c>
      <c r="C647" s="183">
        <v>5713</v>
      </c>
      <c r="D647" s="184">
        <v>539</v>
      </c>
      <c r="E647" s="184">
        <v>572</v>
      </c>
      <c r="F647" s="185">
        <v>12467</v>
      </c>
      <c r="G647" s="186">
        <v>100</v>
      </c>
      <c r="H647" s="187">
        <v>100</v>
      </c>
      <c r="I647" s="192">
        <v>0.93</v>
      </c>
      <c r="J647" s="193">
        <v>0.94</v>
      </c>
      <c r="K647" s="186">
        <v>0.13</v>
      </c>
      <c r="L647" s="187">
        <v>0.14000000000000001</v>
      </c>
      <c r="M647" s="192">
        <v>50.4</v>
      </c>
      <c r="N647" s="193">
        <v>45.3</v>
      </c>
      <c r="O647" s="186">
        <v>75</v>
      </c>
      <c r="P647" s="187">
        <v>75</v>
      </c>
      <c r="Q647" s="194">
        <v>0</v>
      </c>
      <c r="R647" s="195">
        <v>0</v>
      </c>
    </row>
    <row r="648" spans="1:18" x14ac:dyDescent="0.25">
      <c r="A648" s="181" t="s">
        <v>86</v>
      </c>
      <c r="B648" s="182">
        <v>5744</v>
      </c>
      <c r="C648" s="183">
        <v>5814</v>
      </c>
      <c r="D648" s="184">
        <v>575</v>
      </c>
      <c r="E648" s="184">
        <v>647</v>
      </c>
      <c r="F648" s="185">
        <v>12780</v>
      </c>
      <c r="G648" s="186">
        <v>100</v>
      </c>
      <c r="H648" s="187">
        <v>100</v>
      </c>
      <c r="I648" s="192">
        <v>0.94</v>
      </c>
      <c r="J648" s="193">
        <v>0.95</v>
      </c>
      <c r="K648" s="186">
        <v>0.14000000000000001</v>
      </c>
      <c r="L648" s="187">
        <v>0.15</v>
      </c>
      <c r="M648" s="192">
        <v>43.3</v>
      </c>
      <c r="N648" s="193">
        <v>40.5</v>
      </c>
      <c r="O648" s="186">
        <v>75</v>
      </c>
      <c r="P648" s="187">
        <v>75</v>
      </c>
      <c r="Q648" s="194">
        <v>0</v>
      </c>
      <c r="R648" s="195">
        <v>0</v>
      </c>
    </row>
    <row r="649" spans="1:18" x14ac:dyDescent="0.25">
      <c r="A649" s="181" t="s">
        <v>87</v>
      </c>
      <c r="B649" s="182">
        <v>5757</v>
      </c>
      <c r="C649" s="183">
        <v>5845</v>
      </c>
      <c r="D649" s="184">
        <v>582</v>
      </c>
      <c r="E649" s="184">
        <v>663</v>
      </c>
      <c r="F649" s="185">
        <v>12846</v>
      </c>
      <c r="G649" s="186">
        <v>100</v>
      </c>
      <c r="H649" s="187">
        <v>100</v>
      </c>
      <c r="I649" s="192">
        <v>0.95</v>
      </c>
      <c r="J649" s="193">
        <v>0.96</v>
      </c>
      <c r="K649" s="186">
        <v>0.14000000000000001</v>
      </c>
      <c r="L649" s="187">
        <v>0.16</v>
      </c>
      <c r="M649" s="192">
        <v>42.6</v>
      </c>
      <c r="N649" s="193">
        <v>39</v>
      </c>
      <c r="O649" s="186">
        <v>75</v>
      </c>
      <c r="P649" s="187">
        <v>75</v>
      </c>
      <c r="Q649" s="194">
        <v>0</v>
      </c>
      <c r="R649" s="195">
        <v>0</v>
      </c>
    </row>
    <row r="650" spans="1:18" x14ac:dyDescent="0.25">
      <c r="A650" s="181" t="s">
        <v>88</v>
      </c>
      <c r="B650" s="182">
        <v>5818</v>
      </c>
      <c r="C650" s="183">
        <v>5819</v>
      </c>
      <c r="D650" s="184">
        <v>885</v>
      </c>
      <c r="E650" s="184">
        <v>966</v>
      </c>
      <c r="F650" s="185">
        <v>13488</v>
      </c>
      <c r="G650" s="186">
        <v>100</v>
      </c>
      <c r="H650" s="187">
        <v>100</v>
      </c>
      <c r="I650" s="192">
        <v>0.96</v>
      </c>
      <c r="J650" s="193">
        <v>0.96</v>
      </c>
      <c r="K650" s="186">
        <v>0.21</v>
      </c>
      <c r="L650" s="187">
        <v>0.23</v>
      </c>
      <c r="M650" s="192">
        <v>39.299999999999997</v>
      </c>
      <c r="N650" s="193">
        <v>40</v>
      </c>
      <c r="O650" s="186">
        <v>75</v>
      </c>
      <c r="P650" s="187">
        <v>75</v>
      </c>
      <c r="Q650" s="194">
        <v>0</v>
      </c>
      <c r="R650" s="195">
        <v>0</v>
      </c>
    </row>
    <row r="651" spans="1:18" x14ac:dyDescent="0.25">
      <c r="A651" s="181" t="s">
        <v>89</v>
      </c>
      <c r="B651" s="182">
        <v>6348</v>
      </c>
      <c r="C651" s="183">
        <v>6228</v>
      </c>
      <c r="D651" s="184">
        <v>1444</v>
      </c>
      <c r="E651" s="184">
        <v>1260</v>
      </c>
      <c r="F651" s="185">
        <v>15280</v>
      </c>
      <c r="G651" s="186">
        <v>100</v>
      </c>
      <c r="H651" s="187">
        <v>100</v>
      </c>
      <c r="I651" s="192">
        <v>1.04</v>
      </c>
      <c r="J651" s="193">
        <v>1.02</v>
      </c>
      <c r="K651" s="186">
        <v>0.34</v>
      </c>
      <c r="L651" s="187">
        <v>0.3</v>
      </c>
      <c r="M651" s="192">
        <v>23.8</v>
      </c>
      <c r="N651" s="193">
        <v>27.2</v>
      </c>
      <c r="O651" s="186">
        <v>75</v>
      </c>
      <c r="P651" s="187">
        <v>75</v>
      </c>
      <c r="Q651" s="194">
        <v>0</v>
      </c>
      <c r="R651" s="195">
        <v>0</v>
      </c>
    </row>
    <row r="652" spans="1:18" x14ac:dyDescent="0.25">
      <c r="A652" s="196" t="s">
        <v>90</v>
      </c>
      <c r="B652" s="197">
        <v>6928</v>
      </c>
      <c r="C652" s="198">
        <v>7128</v>
      </c>
      <c r="D652" s="199">
        <v>2339</v>
      </c>
      <c r="E652" s="199">
        <v>2438</v>
      </c>
      <c r="F652" s="200">
        <v>18832</v>
      </c>
      <c r="G652" s="201">
        <v>100</v>
      </c>
      <c r="H652" s="202">
        <v>100</v>
      </c>
      <c r="I652" s="203">
        <v>1.1399999999999999</v>
      </c>
      <c r="J652" s="204">
        <v>1.17</v>
      </c>
      <c r="K652" s="201">
        <v>0.56000000000000005</v>
      </c>
      <c r="L652" s="202">
        <v>0.57999999999999996</v>
      </c>
      <c r="M652" s="203">
        <v>15.9</v>
      </c>
      <c r="N652" s="204">
        <v>15</v>
      </c>
      <c r="O652" s="201">
        <v>69.400000000000006</v>
      </c>
      <c r="P652" s="202">
        <v>69.3</v>
      </c>
      <c r="Q652" s="205">
        <v>0</v>
      </c>
      <c r="R652" s="206">
        <v>0</v>
      </c>
    </row>
    <row r="653" spans="1:18" x14ac:dyDescent="0.25">
      <c r="A653" s="196" t="s">
        <v>91</v>
      </c>
      <c r="B653" s="197">
        <v>7099</v>
      </c>
      <c r="C653" s="198">
        <v>7256</v>
      </c>
      <c r="D653" s="199">
        <v>2525</v>
      </c>
      <c r="E653" s="199">
        <v>2742</v>
      </c>
      <c r="F653" s="200">
        <v>19622</v>
      </c>
      <c r="G653" s="201">
        <v>100</v>
      </c>
      <c r="H653" s="202">
        <v>100</v>
      </c>
      <c r="I653" s="203">
        <v>1.17</v>
      </c>
      <c r="J653" s="204">
        <v>1.19</v>
      </c>
      <c r="K653" s="201">
        <v>0.6</v>
      </c>
      <c r="L653" s="202">
        <v>0.65</v>
      </c>
      <c r="M653" s="203">
        <v>14.7</v>
      </c>
      <c r="N653" s="204">
        <v>13.4</v>
      </c>
      <c r="O653" s="201">
        <v>71</v>
      </c>
      <c r="P653" s="202">
        <v>67.900000000000006</v>
      </c>
      <c r="Q653" s="205">
        <v>0</v>
      </c>
      <c r="R653" s="206">
        <v>0</v>
      </c>
    </row>
    <row r="654" spans="1:18" x14ac:dyDescent="0.25">
      <c r="A654" s="196" t="s">
        <v>92</v>
      </c>
      <c r="B654" s="197">
        <v>6826</v>
      </c>
      <c r="C654" s="198">
        <v>6539</v>
      </c>
      <c r="D654" s="199">
        <v>2345</v>
      </c>
      <c r="E654" s="199">
        <v>2808</v>
      </c>
      <c r="F654" s="200">
        <v>18518</v>
      </c>
      <c r="G654" s="201">
        <v>100</v>
      </c>
      <c r="H654" s="202">
        <v>100</v>
      </c>
      <c r="I654" s="203">
        <v>1.1200000000000001</v>
      </c>
      <c r="J654" s="204">
        <v>1.07</v>
      </c>
      <c r="K654" s="201">
        <v>0.56000000000000005</v>
      </c>
      <c r="L654" s="202">
        <v>0.67</v>
      </c>
      <c r="M654" s="203">
        <v>16.399999999999999</v>
      </c>
      <c r="N654" s="204">
        <v>16</v>
      </c>
      <c r="O654" s="201">
        <v>69.8</v>
      </c>
      <c r="P654" s="202">
        <v>70.099999999999994</v>
      </c>
      <c r="Q654" s="205">
        <v>0</v>
      </c>
      <c r="R654" s="206">
        <v>0</v>
      </c>
    </row>
    <row r="655" spans="1:18" x14ac:dyDescent="0.25">
      <c r="A655" s="181" t="s">
        <v>93</v>
      </c>
      <c r="B655" s="182">
        <v>4691</v>
      </c>
      <c r="C655" s="183">
        <v>4464</v>
      </c>
      <c r="D655" s="184">
        <v>584</v>
      </c>
      <c r="E655" s="184">
        <v>550</v>
      </c>
      <c r="F655" s="185">
        <v>10289</v>
      </c>
      <c r="G655" s="186">
        <v>100</v>
      </c>
      <c r="H655" s="187">
        <v>100</v>
      </c>
      <c r="I655" s="192">
        <v>0.77</v>
      </c>
      <c r="J655" s="193">
        <v>0.73</v>
      </c>
      <c r="K655" s="186">
        <v>0.14000000000000001</v>
      </c>
      <c r="L655" s="187">
        <v>0.13</v>
      </c>
      <c r="M655" s="192">
        <v>69.8</v>
      </c>
      <c r="N655" s="193">
        <v>69.8</v>
      </c>
      <c r="O655" s="186">
        <v>75</v>
      </c>
      <c r="P655" s="187">
        <v>75</v>
      </c>
      <c r="Q655" s="194">
        <v>0</v>
      </c>
      <c r="R655" s="195">
        <v>0</v>
      </c>
    </row>
    <row r="656" spans="1:18" x14ac:dyDescent="0.25">
      <c r="A656" s="181" t="s">
        <v>94</v>
      </c>
      <c r="B656" s="182">
        <v>3780</v>
      </c>
      <c r="C656" s="183">
        <v>3535</v>
      </c>
      <c r="D656" s="184">
        <v>204</v>
      </c>
      <c r="E656" s="184">
        <v>184</v>
      </c>
      <c r="F656" s="185">
        <v>7703</v>
      </c>
      <c r="G656" s="186">
        <v>100</v>
      </c>
      <c r="H656" s="187">
        <v>100</v>
      </c>
      <c r="I656" s="192">
        <v>0.62</v>
      </c>
      <c r="J656" s="193">
        <v>0.57999999999999996</v>
      </c>
      <c r="K656" s="186">
        <v>0.05</v>
      </c>
      <c r="L656" s="187">
        <v>0.04</v>
      </c>
      <c r="M656" s="192">
        <v>69.900000000000006</v>
      </c>
      <c r="N656" s="193">
        <v>69.900000000000006</v>
      </c>
      <c r="O656" s="186">
        <v>75</v>
      </c>
      <c r="P656" s="187">
        <v>75</v>
      </c>
      <c r="Q656" s="194">
        <v>0</v>
      </c>
      <c r="R656" s="195">
        <v>0</v>
      </c>
    </row>
    <row r="657" spans="1:18" x14ac:dyDescent="0.25">
      <c r="A657" s="181" t="s">
        <v>95</v>
      </c>
      <c r="B657" s="182">
        <v>3327</v>
      </c>
      <c r="C657" s="183">
        <v>3281</v>
      </c>
      <c r="D657" s="184">
        <v>177</v>
      </c>
      <c r="E657" s="184">
        <v>169</v>
      </c>
      <c r="F657" s="185">
        <v>6954</v>
      </c>
      <c r="G657" s="186">
        <v>100</v>
      </c>
      <c r="H657" s="187">
        <v>100</v>
      </c>
      <c r="I657" s="192">
        <v>0.55000000000000004</v>
      </c>
      <c r="J657" s="193">
        <v>0.54</v>
      </c>
      <c r="K657" s="186">
        <v>0.04</v>
      </c>
      <c r="L657" s="187">
        <v>0.04</v>
      </c>
      <c r="M657" s="192">
        <v>69.900000000000006</v>
      </c>
      <c r="N657" s="193">
        <v>69.900000000000006</v>
      </c>
      <c r="O657" s="186">
        <v>75</v>
      </c>
      <c r="P657" s="187">
        <v>75</v>
      </c>
      <c r="Q657" s="194">
        <v>0</v>
      </c>
      <c r="R657" s="195">
        <v>0</v>
      </c>
    </row>
    <row r="658" spans="1:18" x14ac:dyDescent="0.25">
      <c r="A658" s="181" t="s">
        <v>96</v>
      </c>
      <c r="B658" s="182">
        <v>2855</v>
      </c>
      <c r="C658" s="183">
        <v>2524</v>
      </c>
      <c r="D658" s="184">
        <v>151</v>
      </c>
      <c r="E658" s="184">
        <v>129</v>
      </c>
      <c r="F658" s="185">
        <v>5658</v>
      </c>
      <c r="G658" s="186">
        <v>100</v>
      </c>
      <c r="H658" s="187">
        <v>100</v>
      </c>
      <c r="I658" s="192">
        <v>0.47</v>
      </c>
      <c r="J658" s="193">
        <v>0.41</v>
      </c>
      <c r="K658" s="186">
        <v>0.04</v>
      </c>
      <c r="L658" s="187">
        <v>0.03</v>
      </c>
      <c r="M658" s="192">
        <v>70</v>
      </c>
      <c r="N658" s="193">
        <v>70</v>
      </c>
      <c r="O658" s="186">
        <v>75</v>
      </c>
      <c r="P658" s="187">
        <v>75</v>
      </c>
      <c r="Q658" s="194">
        <v>0</v>
      </c>
      <c r="R658" s="195">
        <v>0</v>
      </c>
    </row>
    <row r="659" spans="1:18" x14ac:dyDescent="0.25">
      <c r="A659" s="181" t="s">
        <v>97</v>
      </c>
      <c r="B659" s="207">
        <v>1924</v>
      </c>
      <c r="C659" s="208">
        <v>1686</v>
      </c>
      <c r="D659" s="209">
        <v>101</v>
      </c>
      <c r="E659" s="209">
        <v>86</v>
      </c>
      <c r="F659" s="210">
        <v>3796</v>
      </c>
      <c r="G659" s="211">
        <v>100</v>
      </c>
      <c r="H659" s="212">
        <v>100</v>
      </c>
      <c r="I659" s="213">
        <v>0.32</v>
      </c>
      <c r="J659" s="214">
        <v>0.28000000000000003</v>
      </c>
      <c r="K659" s="211">
        <v>0.02</v>
      </c>
      <c r="L659" s="212">
        <v>0.02</v>
      </c>
      <c r="M659" s="213">
        <v>70</v>
      </c>
      <c r="N659" s="214">
        <v>70</v>
      </c>
      <c r="O659" s="211">
        <v>75</v>
      </c>
      <c r="P659" s="212">
        <v>75</v>
      </c>
      <c r="Q659" s="215">
        <v>0</v>
      </c>
      <c r="R659" s="216">
        <v>0</v>
      </c>
    </row>
    <row r="660" spans="1:18" x14ac:dyDescent="0.25">
      <c r="A660" s="181" t="s">
        <v>98</v>
      </c>
      <c r="B660" s="217">
        <v>103168</v>
      </c>
      <c r="C660" s="218">
        <v>101918</v>
      </c>
      <c r="D660" s="219">
        <v>21454</v>
      </c>
      <c r="E660" s="219">
        <v>22041</v>
      </c>
      <c r="F660" s="220">
        <v>248581</v>
      </c>
      <c r="G660" s="221">
        <v>100</v>
      </c>
      <c r="H660" s="222">
        <v>100</v>
      </c>
      <c r="I660" s="223"/>
      <c r="J660" s="223"/>
      <c r="K660" s="223"/>
      <c r="L660" s="223"/>
    </row>
    <row r="662" spans="1:18" x14ac:dyDescent="0.25">
      <c r="A662" s="64" t="s">
        <v>99</v>
      </c>
      <c r="B662" s="155">
        <v>205086</v>
      </c>
    </row>
    <row r="663" spans="1:18" x14ac:dyDescent="0.25">
      <c r="A663" s="64" t="s">
        <v>100</v>
      </c>
      <c r="B663" s="155">
        <v>43495</v>
      </c>
    </row>
    <row r="664" spans="1:18" x14ac:dyDescent="0.25">
      <c r="A664" s="64" t="s">
        <v>101</v>
      </c>
      <c r="B664" s="155">
        <v>248581</v>
      </c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241" t="s">
        <v>102</v>
      </c>
      <c r="B666" s="64"/>
      <c r="C666"/>
      <c r="D666"/>
      <c r="E666"/>
      <c r="F666"/>
      <c r="Q666"/>
      <c r="R666"/>
    </row>
    <row r="667" spans="1:18" x14ac:dyDescent="0.25">
      <c r="A667" s="64" t="s">
        <v>103</v>
      </c>
      <c r="B667" s="64">
        <v>1912</v>
      </c>
      <c r="C667"/>
      <c r="D667"/>
      <c r="E667"/>
      <c r="F667"/>
      <c r="Q667"/>
      <c r="R667"/>
    </row>
    <row r="668" spans="1:18" x14ac:dyDescent="0.25">
      <c r="A668" s="64" t="s">
        <v>104</v>
      </c>
      <c r="B668" s="64">
        <v>1910</v>
      </c>
      <c r="C668"/>
      <c r="D668"/>
      <c r="E668"/>
      <c r="F668"/>
      <c r="Q668"/>
      <c r="R668"/>
    </row>
    <row r="669" spans="1:18" x14ac:dyDescent="0.25">
      <c r="A669" s="64" t="s">
        <v>105</v>
      </c>
      <c r="B669" s="64">
        <v>1909</v>
      </c>
      <c r="C669"/>
      <c r="D669"/>
      <c r="E669"/>
      <c r="F669"/>
      <c r="Q669"/>
      <c r="R669"/>
    </row>
    <row r="670" spans="1:18" x14ac:dyDescent="0.25">
      <c r="A670" s="64" t="s">
        <v>106</v>
      </c>
      <c r="B670" s="64">
        <v>1911</v>
      </c>
      <c r="C670"/>
      <c r="D670"/>
      <c r="E670"/>
      <c r="F670"/>
      <c r="Q670"/>
      <c r="R670"/>
    </row>
    <row r="671" spans="1:18" x14ac:dyDescent="0.25">
      <c r="A671" s="64" t="s">
        <v>107</v>
      </c>
      <c r="B671" s="64">
        <v>1939</v>
      </c>
      <c r="C671"/>
      <c r="D671"/>
      <c r="E671"/>
      <c r="F671"/>
      <c r="Q671"/>
      <c r="R671"/>
    </row>
    <row r="672" spans="1:18" x14ac:dyDescent="0.25">
      <c r="A672" s="64" t="s">
        <v>108</v>
      </c>
      <c r="B672" s="64">
        <v>1936</v>
      </c>
      <c r="C672"/>
      <c r="D672"/>
      <c r="E672"/>
      <c r="F672"/>
      <c r="Q672"/>
      <c r="R672"/>
    </row>
    <row r="673" spans="1:18" x14ac:dyDescent="0.25">
      <c r="A673" s="64" t="s">
        <v>109</v>
      </c>
      <c r="B673" s="64">
        <v>1937</v>
      </c>
      <c r="C673"/>
      <c r="D673"/>
      <c r="E673"/>
      <c r="F673"/>
      <c r="Q673"/>
      <c r="R673"/>
    </row>
    <row r="674" spans="1:18" x14ac:dyDescent="0.25">
      <c r="A674" s="64" t="s">
        <v>110</v>
      </c>
      <c r="B674" s="64">
        <v>1938</v>
      </c>
      <c r="C674"/>
      <c r="D674"/>
      <c r="E674"/>
      <c r="F674"/>
      <c r="Q674"/>
      <c r="R674"/>
    </row>
    <row r="676" spans="1:18" x14ac:dyDescent="0.25">
      <c r="A676" s="156" t="s">
        <v>125</v>
      </c>
      <c r="B676" s="157" t="s">
        <v>61</v>
      </c>
      <c r="C676" s="157"/>
    </row>
    <row r="678" spans="1:18" ht="15.75" thickBot="1" x14ac:dyDescent="0.3">
      <c r="A678" s="241" t="s">
        <v>62</v>
      </c>
      <c r="B678" s="388" t="s">
        <v>63</v>
      </c>
      <c r="C678" s="389" t="s">
        <v>63</v>
      </c>
      <c r="D678" s="389" t="s">
        <v>63</v>
      </c>
      <c r="E678" s="389" t="s">
        <v>63</v>
      </c>
      <c r="F678" s="390" t="s">
        <v>64</v>
      </c>
      <c r="G678" s="391" t="s">
        <v>64</v>
      </c>
      <c r="H678" s="392" t="s">
        <v>65</v>
      </c>
      <c r="I678" s="393" t="s">
        <v>65</v>
      </c>
      <c r="J678" s="391" t="s">
        <v>65</v>
      </c>
      <c r="K678" s="391" t="s">
        <v>65</v>
      </c>
      <c r="L678" s="392" t="s">
        <v>66</v>
      </c>
      <c r="M678" s="393" t="s">
        <v>66</v>
      </c>
      <c r="N678" s="391" t="s">
        <v>66</v>
      </c>
      <c r="O678" s="391" t="s">
        <v>66</v>
      </c>
      <c r="P678" s="392" t="s">
        <v>67</v>
      </c>
      <c r="Q678" s="394" t="s">
        <v>67</v>
      </c>
      <c r="R678" s="395"/>
    </row>
    <row r="679" spans="1:18" x14ac:dyDescent="0.25">
      <c r="A679" s="3" t="s">
        <v>68</v>
      </c>
      <c r="B679" s="160" t="s">
        <v>69</v>
      </c>
      <c r="C679" s="161" t="s">
        <v>69</v>
      </c>
      <c r="D679" s="162" t="s">
        <v>70</v>
      </c>
      <c r="E679" s="162" t="s">
        <v>70</v>
      </c>
      <c r="F679" s="163" t="s">
        <v>71</v>
      </c>
      <c r="G679" s="164" t="s">
        <v>70</v>
      </c>
      <c r="H679" s="165" t="s">
        <v>70</v>
      </c>
      <c r="I679" s="166" t="s">
        <v>69</v>
      </c>
      <c r="J679" s="167" t="s">
        <v>69</v>
      </c>
      <c r="K679" s="164" t="s">
        <v>70</v>
      </c>
      <c r="L679" s="165" t="s">
        <v>70</v>
      </c>
      <c r="M679" s="166" t="s">
        <v>69</v>
      </c>
      <c r="N679" s="167" t="s">
        <v>69</v>
      </c>
      <c r="O679" s="164" t="s">
        <v>70</v>
      </c>
      <c r="P679" s="165" t="s">
        <v>70</v>
      </c>
      <c r="Q679" s="168" t="s">
        <v>70</v>
      </c>
      <c r="R679" s="169" t="s">
        <v>70</v>
      </c>
    </row>
    <row r="680" spans="1:18" x14ac:dyDescent="0.25">
      <c r="A680" s="170" t="s">
        <v>72</v>
      </c>
      <c r="B680" s="171" t="s">
        <v>4</v>
      </c>
      <c r="C680" s="172" t="s">
        <v>5</v>
      </c>
      <c r="D680" s="173" t="s">
        <v>4</v>
      </c>
      <c r="E680" s="173" t="s">
        <v>5</v>
      </c>
      <c r="F680" s="174" t="s">
        <v>73</v>
      </c>
      <c r="G680" s="175" t="s">
        <v>4</v>
      </c>
      <c r="H680" s="176" t="s">
        <v>5</v>
      </c>
      <c r="I680" s="177" t="s">
        <v>4</v>
      </c>
      <c r="J680" s="178" t="s">
        <v>5</v>
      </c>
      <c r="K680" s="175" t="s">
        <v>4</v>
      </c>
      <c r="L680" s="176" t="s">
        <v>5</v>
      </c>
      <c r="M680" s="177" t="s">
        <v>4</v>
      </c>
      <c r="N680" s="178" t="s">
        <v>5</v>
      </c>
      <c r="O680" s="175" t="s">
        <v>4</v>
      </c>
      <c r="P680" s="176" t="s">
        <v>5</v>
      </c>
      <c r="Q680" s="179" t="s">
        <v>4</v>
      </c>
      <c r="R680" s="180" t="s">
        <v>5</v>
      </c>
    </row>
    <row r="681" spans="1:18" x14ac:dyDescent="0.25">
      <c r="A681" s="181" t="s">
        <v>74</v>
      </c>
      <c r="B681" s="182">
        <v>966</v>
      </c>
      <c r="C681" s="183">
        <v>984</v>
      </c>
      <c r="D681" s="184">
        <v>85</v>
      </c>
      <c r="E681" s="184">
        <v>88</v>
      </c>
      <c r="F681" s="185">
        <v>2123</v>
      </c>
      <c r="G681" s="186">
        <v>100</v>
      </c>
      <c r="H681" s="187">
        <v>100</v>
      </c>
      <c r="I681" s="188">
        <v>0.12</v>
      </c>
      <c r="J681" s="189">
        <v>0.12</v>
      </c>
      <c r="K681" s="190">
        <v>0.02</v>
      </c>
      <c r="L681" s="191">
        <v>0.02</v>
      </c>
      <c r="M681" s="192">
        <v>70</v>
      </c>
      <c r="N681" s="193">
        <v>70</v>
      </c>
      <c r="O681" s="186">
        <v>75</v>
      </c>
      <c r="P681" s="187">
        <v>75</v>
      </c>
      <c r="Q681" s="194">
        <v>0.46</v>
      </c>
      <c r="R681" s="195">
        <v>0.46</v>
      </c>
    </row>
    <row r="682" spans="1:18" x14ac:dyDescent="0.25">
      <c r="A682" s="181" t="s">
        <v>75</v>
      </c>
      <c r="B682" s="182">
        <v>589</v>
      </c>
      <c r="C682" s="183">
        <v>597</v>
      </c>
      <c r="D682" s="184">
        <v>52</v>
      </c>
      <c r="E682" s="184">
        <v>53</v>
      </c>
      <c r="F682" s="185">
        <v>1292</v>
      </c>
      <c r="G682" s="186">
        <v>100</v>
      </c>
      <c r="H682" s="187">
        <v>100</v>
      </c>
      <c r="I682" s="192">
        <v>7.0000000000000007E-2</v>
      </c>
      <c r="J682" s="193">
        <v>7.0000000000000007E-2</v>
      </c>
      <c r="K682" s="186">
        <v>0.01</v>
      </c>
      <c r="L682" s="187">
        <v>0.01</v>
      </c>
      <c r="M682" s="192">
        <v>70</v>
      </c>
      <c r="N682" s="193">
        <v>70</v>
      </c>
      <c r="O682" s="186">
        <v>75</v>
      </c>
      <c r="P682" s="187">
        <v>75</v>
      </c>
      <c r="Q682" s="194">
        <v>0.46</v>
      </c>
      <c r="R682" s="195">
        <v>0.46</v>
      </c>
    </row>
    <row r="683" spans="1:18" x14ac:dyDescent="0.25">
      <c r="A683" s="181" t="s">
        <v>76</v>
      </c>
      <c r="B683" s="182">
        <v>482</v>
      </c>
      <c r="C683" s="183">
        <v>497</v>
      </c>
      <c r="D683" s="184">
        <v>42</v>
      </c>
      <c r="E683" s="184">
        <v>44</v>
      </c>
      <c r="F683" s="185">
        <v>1066</v>
      </c>
      <c r="G683" s="186">
        <v>100</v>
      </c>
      <c r="H683" s="187">
        <v>100</v>
      </c>
      <c r="I683" s="192">
        <v>0.06</v>
      </c>
      <c r="J683" s="193">
        <v>0.06</v>
      </c>
      <c r="K683" s="186">
        <v>0.01</v>
      </c>
      <c r="L683" s="187">
        <v>0.01</v>
      </c>
      <c r="M683" s="192">
        <v>70</v>
      </c>
      <c r="N683" s="193">
        <v>70</v>
      </c>
      <c r="O683" s="186">
        <v>75</v>
      </c>
      <c r="P683" s="187">
        <v>75</v>
      </c>
      <c r="Q683" s="194">
        <v>0.46</v>
      </c>
      <c r="R683" s="195">
        <v>0.46</v>
      </c>
    </row>
    <row r="684" spans="1:18" x14ac:dyDescent="0.25">
      <c r="A684" s="181" t="s">
        <v>77</v>
      </c>
      <c r="B684" s="182">
        <v>505</v>
      </c>
      <c r="C684" s="183">
        <v>568</v>
      </c>
      <c r="D684" s="184">
        <v>45</v>
      </c>
      <c r="E684" s="184">
        <v>51</v>
      </c>
      <c r="F684" s="185">
        <v>1169</v>
      </c>
      <c r="G684" s="186">
        <v>100</v>
      </c>
      <c r="H684" s="187">
        <v>100</v>
      </c>
      <c r="I684" s="192">
        <v>0.06</v>
      </c>
      <c r="J684" s="193">
        <v>7.0000000000000007E-2</v>
      </c>
      <c r="K684" s="186">
        <v>0.01</v>
      </c>
      <c r="L684" s="187">
        <v>0.01</v>
      </c>
      <c r="M684" s="192">
        <v>70</v>
      </c>
      <c r="N684" s="193">
        <v>70</v>
      </c>
      <c r="O684" s="186">
        <v>75</v>
      </c>
      <c r="P684" s="187">
        <v>75</v>
      </c>
      <c r="Q684" s="194">
        <v>0.46</v>
      </c>
      <c r="R684" s="195">
        <v>0.46</v>
      </c>
    </row>
    <row r="685" spans="1:18" x14ac:dyDescent="0.25">
      <c r="A685" s="181" t="s">
        <v>78</v>
      </c>
      <c r="B685" s="182">
        <v>733</v>
      </c>
      <c r="C685" s="183">
        <v>900</v>
      </c>
      <c r="D685" s="184">
        <v>65</v>
      </c>
      <c r="E685" s="184">
        <v>80</v>
      </c>
      <c r="F685" s="185">
        <v>1777</v>
      </c>
      <c r="G685" s="186">
        <v>100</v>
      </c>
      <c r="H685" s="187">
        <v>100</v>
      </c>
      <c r="I685" s="192">
        <v>0.09</v>
      </c>
      <c r="J685" s="193">
        <v>0.11</v>
      </c>
      <c r="K685" s="186">
        <v>0.02</v>
      </c>
      <c r="L685" s="187">
        <v>0.02</v>
      </c>
      <c r="M685" s="192">
        <v>70</v>
      </c>
      <c r="N685" s="193">
        <v>70</v>
      </c>
      <c r="O685" s="186">
        <v>75</v>
      </c>
      <c r="P685" s="187">
        <v>75</v>
      </c>
      <c r="Q685" s="194">
        <v>0.46</v>
      </c>
      <c r="R685" s="195">
        <v>0.46</v>
      </c>
    </row>
    <row r="686" spans="1:18" x14ac:dyDescent="0.25">
      <c r="A686" s="181" t="s">
        <v>79</v>
      </c>
      <c r="B686" s="182">
        <v>1665</v>
      </c>
      <c r="C686" s="183">
        <v>2007</v>
      </c>
      <c r="D686" s="184">
        <v>147</v>
      </c>
      <c r="E686" s="184">
        <v>179</v>
      </c>
      <c r="F686" s="185">
        <v>3998</v>
      </c>
      <c r="G686" s="186">
        <v>100</v>
      </c>
      <c r="H686" s="187">
        <v>100</v>
      </c>
      <c r="I686" s="192">
        <v>0.2</v>
      </c>
      <c r="J686" s="193">
        <v>0.24</v>
      </c>
      <c r="K686" s="186">
        <v>0.03</v>
      </c>
      <c r="L686" s="187">
        <v>0.04</v>
      </c>
      <c r="M686" s="192">
        <v>70</v>
      </c>
      <c r="N686" s="193">
        <v>70</v>
      </c>
      <c r="O686" s="186">
        <v>75</v>
      </c>
      <c r="P686" s="187">
        <v>75</v>
      </c>
      <c r="Q686" s="194">
        <v>0.46</v>
      </c>
      <c r="R686" s="195">
        <v>0.46</v>
      </c>
    </row>
    <row r="687" spans="1:18" x14ac:dyDescent="0.25">
      <c r="A687" s="181" t="s">
        <v>80</v>
      </c>
      <c r="B687" s="182">
        <v>4072</v>
      </c>
      <c r="C687" s="183">
        <v>4479</v>
      </c>
      <c r="D687" s="184">
        <v>851</v>
      </c>
      <c r="E687" s="184">
        <v>968</v>
      </c>
      <c r="F687" s="185">
        <v>10369</v>
      </c>
      <c r="G687" s="186">
        <v>100</v>
      </c>
      <c r="H687" s="187">
        <v>100</v>
      </c>
      <c r="I687" s="192">
        <v>0.49</v>
      </c>
      <c r="J687" s="193">
        <v>0.54</v>
      </c>
      <c r="K687" s="186">
        <v>0.2</v>
      </c>
      <c r="L687" s="187">
        <v>0.23</v>
      </c>
      <c r="M687" s="192">
        <v>70</v>
      </c>
      <c r="N687" s="193">
        <v>70</v>
      </c>
      <c r="O687" s="186">
        <v>75</v>
      </c>
      <c r="P687" s="187">
        <v>75</v>
      </c>
      <c r="Q687" s="194">
        <v>0.46</v>
      </c>
      <c r="R687" s="195">
        <v>0.46</v>
      </c>
    </row>
    <row r="688" spans="1:18" x14ac:dyDescent="0.25">
      <c r="A688" s="196" t="s">
        <v>81</v>
      </c>
      <c r="B688" s="197">
        <v>7456</v>
      </c>
      <c r="C688" s="198">
        <v>6741</v>
      </c>
      <c r="D688" s="199">
        <v>3303</v>
      </c>
      <c r="E688" s="199">
        <v>3305</v>
      </c>
      <c r="F688" s="200">
        <v>20804</v>
      </c>
      <c r="G688" s="201">
        <v>100</v>
      </c>
      <c r="H688" s="202">
        <v>100</v>
      </c>
      <c r="I688" s="203">
        <v>0.9</v>
      </c>
      <c r="J688" s="204">
        <v>0.82</v>
      </c>
      <c r="K688" s="201">
        <v>0.79</v>
      </c>
      <c r="L688" s="202">
        <v>0.79</v>
      </c>
      <c r="M688" s="203">
        <v>62.6</v>
      </c>
      <c r="N688" s="204">
        <v>65.400000000000006</v>
      </c>
      <c r="O688" s="201">
        <v>65.900000000000006</v>
      </c>
      <c r="P688" s="202">
        <v>66.3</v>
      </c>
      <c r="Q688" s="205">
        <v>1.46</v>
      </c>
      <c r="R688" s="206">
        <v>1.25</v>
      </c>
    </row>
    <row r="689" spans="1:18" x14ac:dyDescent="0.25">
      <c r="A689" s="196" t="s">
        <v>82</v>
      </c>
      <c r="B689" s="197">
        <v>7203</v>
      </c>
      <c r="C689" s="198">
        <v>6503</v>
      </c>
      <c r="D689" s="199">
        <v>3308</v>
      </c>
      <c r="E689" s="199">
        <v>3113</v>
      </c>
      <c r="F689" s="200">
        <v>20127</v>
      </c>
      <c r="G689" s="201">
        <v>100</v>
      </c>
      <c r="H689" s="202">
        <v>100</v>
      </c>
      <c r="I689" s="203">
        <v>0.87</v>
      </c>
      <c r="J689" s="204">
        <v>0.79</v>
      </c>
      <c r="K689" s="201">
        <v>0.79</v>
      </c>
      <c r="L689" s="202">
        <v>0.74</v>
      </c>
      <c r="M689" s="203">
        <v>64.5</v>
      </c>
      <c r="N689" s="204">
        <v>67.5</v>
      </c>
      <c r="O689" s="201">
        <v>67</v>
      </c>
      <c r="P689" s="202">
        <v>68.400000000000006</v>
      </c>
      <c r="Q689" s="205">
        <v>1.25</v>
      </c>
      <c r="R689" s="206">
        <v>0.93</v>
      </c>
    </row>
    <row r="690" spans="1:18" x14ac:dyDescent="0.25">
      <c r="A690" s="196" t="s">
        <v>83</v>
      </c>
      <c r="B690" s="197">
        <v>6687</v>
      </c>
      <c r="C690" s="198">
        <v>6222</v>
      </c>
      <c r="D690" s="199">
        <v>2797</v>
      </c>
      <c r="E690" s="199">
        <v>2737</v>
      </c>
      <c r="F690" s="200">
        <v>18442</v>
      </c>
      <c r="G690" s="201">
        <v>100</v>
      </c>
      <c r="H690" s="202">
        <v>100</v>
      </c>
      <c r="I690" s="203">
        <v>0.81</v>
      </c>
      <c r="J690" s="204">
        <v>0.76</v>
      </c>
      <c r="K690" s="201">
        <v>0.67</v>
      </c>
      <c r="L690" s="202">
        <v>0.65</v>
      </c>
      <c r="M690" s="203">
        <v>65.400000000000006</v>
      </c>
      <c r="N690" s="204">
        <v>67.099999999999994</v>
      </c>
      <c r="O690" s="201">
        <v>66.900000000000006</v>
      </c>
      <c r="P690" s="202">
        <v>66.3</v>
      </c>
      <c r="Q690" s="205">
        <v>0.64</v>
      </c>
      <c r="R690" s="206">
        <v>0.61</v>
      </c>
    </row>
    <row r="691" spans="1:18" x14ac:dyDescent="0.25">
      <c r="A691" s="181" t="s">
        <v>84</v>
      </c>
      <c r="B691" s="182">
        <v>5123</v>
      </c>
      <c r="C691" s="183">
        <v>5268</v>
      </c>
      <c r="D691" s="184">
        <v>1175</v>
      </c>
      <c r="E691" s="184">
        <v>1238</v>
      </c>
      <c r="F691" s="185">
        <v>12804</v>
      </c>
      <c r="G691" s="186">
        <v>100</v>
      </c>
      <c r="H691" s="187">
        <v>100</v>
      </c>
      <c r="I691" s="192">
        <v>0.62</v>
      </c>
      <c r="J691" s="193">
        <v>0.64</v>
      </c>
      <c r="K691" s="186">
        <v>0.28000000000000003</v>
      </c>
      <c r="L691" s="187">
        <v>0.28999999999999998</v>
      </c>
      <c r="M691" s="192">
        <v>69.900000000000006</v>
      </c>
      <c r="N691" s="193">
        <v>69.900000000000006</v>
      </c>
      <c r="O691" s="186">
        <v>75</v>
      </c>
      <c r="P691" s="187">
        <v>75</v>
      </c>
      <c r="Q691" s="194">
        <v>0.46</v>
      </c>
      <c r="R691" s="195">
        <v>0.46</v>
      </c>
    </row>
    <row r="692" spans="1:18" x14ac:dyDescent="0.25">
      <c r="A692" s="181" t="s">
        <v>85</v>
      </c>
      <c r="B692" s="182">
        <v>5345</v>
      </c>
      <c r="C692" s="183">
        <v>5576</v>
      </c>
      <c r="D692" s="184">
        <v>818</v>
      </c>
      <c r="E692" s="184">
        <v>899</v>
      </c>
      <c r="F692" s="185">
        <v>12637</v>
      </c>
      <c r="G692" s="186">
        <v>100</v>
      </c>
      <c r="H692" s="187">
        <v>100</v>
      </c>
      <c r="I692" s="192">
        <v>0.65</v>
      </c>
      <c r="J692" s="193">
        <v>0.68</v>
      </c>
      <c r="K692" s="186">
        <v>0.19</v>
      </c>
      <c r="L692" s="187">
        <v>0.21</v>
      </c>
      <c r="M692" s="192">
        <v>69.900000000000006</v>
      </c>
      <c r="N692" s="193">
        <v>69.900000000000006</v>
      </c>
      <c r="O692" s="186">
        <v>75</v>
      </c>
      <c r="P692" s="187">
        <v>75</v>
      </c>
      <c r="Q692" s="194">
        <v>0.46</v>
      </c>
      <c r="R692" s="195">
        <v>0.46</v>
      </c>
    </row>
    <row r="693" spans="1:18" x14ac:dyDescent="0.25">
      <c r="A693" s="181" t="s">
        <v>86</v>
      </c>
      <c r="B693" s="182">
        <v>5452</v>
      </c>
      <c r="C693" s="183">
        <v>5683</v>
      </c>
      <c r="D693" s="184">
        <v>864</v>
      </c>
      <c r="E693" s="184">
        <v>989</v>
      </c>
      <c r="F693" s="185">
        <v>12987</v>
      </c>
      <c r="G693" s="186">
        <v>100</v>
      </c>
      <c r="H693" s="187">
        <v>100</v>
      </c>
      <c r="I693" s="192">
        <v>0.66</v>
      </c>
      <c r="J693" s="193">
        <v>0.69</v>
      </c>
      <c r="K693" s="186">
        <v>0.21</v>
      </c>
      <c r="L693" s="187">
        <v>0.24</v>
      </c>
      <c r="M693" s="192">
        <v>69.900000000000006</v>
      </c>
      <c r="N693" s="193">
        <v>69.900000000000006</v>
      </c>
      <c r="O693" s="186">
        <v>75</v>
      </c>
      <c r="P693" s="187">
        <v>75</v>
      </c>
      <c r="Q693" s="194">
        <v>0.46</v>
      </c>
      <c r="R693" s="195">
        <v>0.46</v>
      </c>
    </row>
    <row r="694" spans="1:18" x14ac:dyDescent="0.25">
      <c r="A694" s="181" t="s">
        <v>87</v>
      </c>
      <c r="B694" s="182">
        <v>5462</v>
      </c>
      <c r="C694" s="183">
        <v>5707</v>
      </c>
      <c r="D694" s="184">
        <v>870</v>
      </c>
      <c r="E694" s="184">
        <v>1008</v>
      </c>
      <c r="F694" s="185">
        <v>13048</v>
      </c>
      <c r="G694" s="186">
        <v>100</v>
      </c>
      <c r="H694" s="187">
        <v>100</v>
      </c>
      <c r="I694" s="192">
        <v>0.66</v>
      </c>
      <c r="J694" s="193">
        <v>0.69</v>
      </c>
      <c r="K694" s="186">
        <v>0.21</v>
      </c>
      <c r="L694" s="187">
        <v>0.24</v>
      </c>
      <c r="M694" s="192">
        <v>69.900000000000006</v>
      </c>
      <c r="N694" s="193">
        <v>69.900000000000006</v>
      </c>
      <c r="O694" s="186">
        <v>75</v>
      </c>
      <c r="P694" s="187">
        <v>75</v>
      </c>
      <c r="Q694" s="194">
        <v>0.46</v>
      </c>
      <c r="R694" s="195">
        <v>0.46</v>
      </c>
    </row>
    <row r="695" spans="1:18" x14ac:dyDescent="0.25">
      <c r="A695" s="181" t="s">
        <v>88</v>
      </c>
      <c r="B695" s="182">
        <v>5376</v>
      </c>
      <c r="C695" s="183">
        <v>5534</v>
      </c>
      <c r="D695" s="184">
        <v>1319</v>
      </c>
      <c r="E695" s="184">
        <v>1470</v>
      </c>
      <c r="F695" s="185">
        <v>13699</v>
      </c>
      <c r="G695" s="186">
        <v>100</v>
      </c>
      <c r="H695" s="187">
        <v>100</v>
      </c>
      <c r="I695" s="192">
        <v>0.65</v>
      </c>
      <c r="J695" s="193">
        <v>0.67</v>
      </c>
      <c r="K695" s="186">
        <v>0.31</v>
      </c>
      <c r="L695" s="187">
        <v>0.35</v>
      </c>
      <c r="M695" s="192">
        <v>69.900000000000006</v>
      </c>
      <c r="N695" s="193">
        <v>69.900000000000006</v>
      </c>
      <c r="O695" s="186">
        <v>75</v>
      </c>
      <c r="P695" s="187">
        <v>75</v>
      </c>
      <c r="Q695" s="194">
        <v>0.46</v>
      </c>
      <c r="R695" s="195">
        <v>0.46</v>
      </c>
    </row>
    <row r="696" spans="1:18" x14ac:dyDescent="0.25">
      <c r="A696" s="181" t="s">
        <v>89</v>
      </c>
      <c r="B696" s="182">
        <v>5819</v>
      </c>
      <c r="C696" s="183">
        <v>5889</v>
      </c>
      <c r="D696" s="184">
        <v>1981</v>
      </c>
      <c r="E696" s="184">
        <v>1846</v>
      </c>
      <c r="F696" s="185">
        <v>15534</v>
      </c>
      <c r="G696" s="186">
        <v>100</v>
      </c>
      <c r="H696" s="187">
        <v>100</v>
      </c>
      <c r="I696" s="192">
        <v>0.71</v>
      </c>
      <c r="J696" s="193">
        <v>0.71</v>
      </c>
      <c r="K696" s="186">
        <v>0.47</v>
      </c>
      <c r="L696" s="187">
        <v>0.44</v>
      </c>
      <c r="M696" s="192">
        <v>69.900000000000006</v>
      </c>
      <c r="N696" s="193">
        <v>69.900000000000006</v>
      </c>
      <c r="O696" s="186">
        <v>74.900000000000006</v>
      </c>
      <c r="P696" s="187">
        <v>74.900000000000006</v>
      </c>
      <c r="Q696" s="194">
        <v>0.46</v>
      </c>
      <c r="R696" s="195">
        <v>0.46</v>
      </c>
    </row>
    <row r="697" spans="1:18" x14ac:dyDescent="0.25">
      <c r="A697" s="196" t="s">
        <v>90</v>
      </c>
      <c r="B697" s="197">
        <v>6452</v>
      </c>
      <c r="C697" s="198">
        <v>7227</v>
      </c>
      <c r="D697" s="199">
        <v>3119</v>
      </c>
      <c r="E697" s="199">
        <v>3243</v>
      </c>
      <c r="F697" s="200">
        <v>20040</v>
      </c>
      <c r="G697" s="201">
        <v>100</v>
      </c>
      <c r="H697" s="202">
        <v>100</v>
      </c>
      <c r="I697" s="203">
        <v>0.78</v>
      </c>
      <c r="J697" s="204">
        <v>0.88</v>
      </c>
      <c r="K697" s="201">
        <v>0.74</v>
      </c>
      <c r="L697" s="202">
        <v>0.77</v>
      </c>
      <c r="M697" s="203">
        <v>67.400000000000006</v>
      </c>
      <c r="N697" s="204">
        <v>65.3</v>
      </c>
      <c r="O697" s="201">
        <v>68.5</v>
      </c>
      <c r="P697" s="202">
        <v>68</v>
      </c>
      <c r="Q697" s="205">
        <v>0.9</v>
      </c>
      <c r="R697" s="206">
        <v>1.1200000000000001</v>
      </c>
    </row>
    <row r="698" spans="1:18" x14ac:dyDescent="0.25">
      <c r="A698" s="196" t="s">
        <v>91</v>
      </c>
      <c r="B698" s="197">
        <v>6617</v>
      </c>
      <c r="C698" s="198">
        <v>7429</v>
      </c>
      <c r="D698" s="199">
        <v>3275</v>
      </c>
      <c r="E698" s="199">
        <v>3445</v>
      </c>
      <c r="F698" s="200">
        <v>20765</v>
      </c>
      <c r="G698" s="201">
        <v>100</v>
      </c>
      <c r="H698" s="202">
        <v>100</v>
      </c>
      <c r="I698" s="203">
        <v>0.8</v>
      </c>
      <c r="J698" s="204">
        <v>0.9</v>
      </c>
      <c r="K698" s="201">
        <v>0.78</v>
      </c>
      <c r="L698" s="202">
        <v>0.82</v>
      </c>
      <c r="M698" s="203">
        <v>66.7</v>
      </c>
      <c r="N698" s="204">
        <v>60.3</v>
      </c>
      <c r="O698" s="201">
        <v>66.8</v>
      </c>
      <c r="P698" s="202">
        <v>65.8</v>
      </c>
      <c r="Q698" s="205">
        <v>1.18</v>
      </c>
      <c r="R698" s="206">
        <v>1.56</v>
      </c>
    </row>
    <row r="699" spans="1:18" x14ac:dyDescent="0.25">
      <c r="A699" s="196" t="s">
        <v>92</v>
      </c>
      <c r="B699" s="197">
        <v>6404</v>
      </c>
      <c r="C699" s="198">
        <v>7156</v>
      </c>
      <c r="D699" s="199">
        <v>3084</v>
      </c>
      <c r="E699" s="199">
        <v>3089</v>
      </c>
      <c r="F699" s="200">
        <v>19733</v>
      </c>
      <c r="G699" s="201">
        <v>100</v>
      </c>
      <c r="H699" s="202">
        <v>100</v>
      </c>
      <c r="I699" s="203">
        <v>0.78</v>
      </c>
      <c r="J699" s="204">
        <v>0.87</v>
      </c>
      <c r="K699" s="201">
        <v>0.73</v>
      </c>
      <c r="L699" s="202">
        <v>0.74</v>
      </c>
      <c r="M699" s="203">
        <v>67.599999999999994</v>
      </c>
      <c r="N699" s="204">
        <v>66.099999999999994</v>
      </c>
      <c r="O699" s="201">
        <v>68.8</v>
      </c>
      <c r="P699" s="202">
        <v>68.900000000000006</v>
      </c>
      <c r="Q699" s="205">
        <v>0.83</v>
      </c>
      <c r="R699" s="206">
        <v>0.94</v>
      </c>
    </row>
    <row r="700" spans="1:18" x14ac:dyDescent="0.25">
      <c r="A700" s="181" t="s">
        <v>93</v>
      </c>
      <c r="B700" s="182">
        <v>4331</v>
      </c>
      <c r="C700" s="183">
        <v>4240</v>
      </c>
      <c r="D700" s="184">
        <v>920</v>
      </c>
      <c r="E700" s="184">
        <v>904</v>
      </c>
      <c r="F700" s="185">
        <v>10395</v>
      </c>
      <c r="G700" s="186">
        <v>100</v>
      </c>
      <c r="H700" s="187">
        <v>100</v>
      </c>
      <c r="I700" s="192">
        <v>0.53</v>
      </c>
      <c r="J700" s="193">
        <v>0.51</v>
      </c>
      <c r="K700" s="186">
        <v>0.22</v>
      </c>
      <c r="L700" s="187">
        <v>0.22</v>
      </c>
      <c r="M700" s="192">
        <v>70</v>
      </c>
      <c r="N700" s="193">
        <v>70</v>
      </c>
      <c r="O700" s="186">
        <v>75</v>
      </c>
      <c r="P700" s="187">
        <v>75</v>
      </c>
      <c r="Q700" s="194">
        <v>0.46</v>
      </c>
      <c r="R700" s="195">
        <v>0.46</v>
      </c>
    </row>
    <row r="701" spans="1:18" x14ac:dyDescent="0.25">
      <c r="A701" s="181" t="s">
        <v>94</v>
      </c>
      <c r="B701" s="182">
        <v>3643</v>
      </c>
      <c r="C701" s="183">
        <v>3514</v>
      </c>
      <c r="D701" s="184">
        <v>327</v>
      </c>
      <c r="E701" s="184">
        <v>318</v>
      </c>
      <c r="F701" s="185">
        <v>7802</v>
      </c>
      <c r="G701" s="186">
        <v>100</v>
      </c>
      <c r="H701" s="187">
        <v>100</v>
      </c>
      <c r="I701" s="192">
        <v>0.44</v>
      </c>
      <c r="J701" s="193">
        <v>0.43</v>
      </c>
      <c r="K701" s="186">
        <v>0.08</v>
      </c>
      <c r="L701" s="187">
        <v>0.08</v>
      </c>
      <c r="M701" s="192">
        <v>70</v>
      </c>
      <c r="N701" s="193">
        <v>70</v>
      </c>
      <c r="O701" s="186">
        <v>75</v>
      </c>
      <c r="P701" s="187">
        <v>75</v>
      </c>
      <c r="Q701" s="194">
        <v>0.46</v>
      </c>
      <c r="R701" s="195">
        <v>0.46</v>
      </c>
    </row>
    <row r="702" spans="1:18" x14ac:dyDescent="0.25">
      <c r="A702" s="181" t="s">
        <v>95</v>
      </c>
      <c r="B702" s="182">
        <v>3208</v>
      </c>
      <c r="C702" s="183">
        <v>3264</v>
      </c>
      <c r="D702" s="184">
        <v>285</v>
      </c>
      <c r="E702" s="184">
        <v>294</v>
      </c>
      <c r="F702" s="185">
        <v>7051</v>
      </c>
      <c r="G702" s="186">
        <v>100</v>
      </c>
      <c r="H702" s="187">
        <v>100</v>
      </c>
      <c r="I702" s="192">
        <v>0.39</v>
      </c>
      <c r="J702" s="193">
        <v>0.4</v>
      </c>
      <c r="K702" s="186">
        <v>7.0000000000000007E-2</v>
      </c>
      <c r="L702" s="187">
        <v>7.0000000000000007E-2</v>
      </c>
      <c r="M702" s="192">
        <v>70</v>
      </c>
      <c r="N702" s="193">
        <v>70</v>
      </c>
      <c r="O702" s="186">
        <v>75</v>
      </c>
      <c r="P702" s="187">
        <v>75</v>
      </c>
      <c r="Q702" s="194">
        <v>0.46</v>
      </c>
      <c r="R702" s="195">
        <v>0.46</v>
      </c>
    </row>
    <row r="703" spans="1:18" x14ac:dyDescent="0.25">
      <c r="A703" s="181" t="s">
        <v>96</v>
      </c>
      <c r="B703" s="182">
        <v>2754</v>
      </c>
      <c r="C703" s="183">
        <v>2510</v>
      </c>
      <c r="D703" s="184">
        <v>244</v>
      </c>
      <c r="E703" s="184">
        <v>225</v>
      </c>
      <c r="F703" s="185">
        <v>5732</v>
      </c>
      <c r="G703" s="186">
        <v>100</v>
      </c>
      <c r="H703" s="187">
        <v>100</v>
      </c>
      <c r="I703" s="192">
        <v>0.33</v>
      </c>
      <c r="J703" s="193">
        <v>0.3</v>
      </c>
      <c r="K703" s="186">
        <v>0.06</v>
      </c>
      <c r="L703" s="187">
        <v>0.05</v>
      </c>
      <c r="M703" s="192">
        <v>70</v>
      </c>
      <c r="N703" s="193">
        <v>70</v>
      </c>
      <c r="O703" s="186">
        <v>75</v>
      </c>
      <c r="P703" s="187">
        <v>75</v>
      </c>
      <c r="Q703" s="194">
        <v>0.46</v>
      </c>
      <c r="R703" s="195">
        <v>0.46</v>
      </c>
    </row>
    <row r="704" spans="1:18" x14ac:dyDescent="0.25">
      <c r="A704" s="181" t="s">
        <v>97</v>
      </c>
      <c r="B704" s="207">
        <v>1857</v>
      </c>
      <c r="C704" s="208">
        <v>1678</v>
      </c>
      <c r="D704" s="209">
        <v>164</v>
      </c>
      <c r="E704" s="209">
        <v>150</v>
      </c>
      <c r="F704" s="210">
        <v>3849</v>
      </c>
      <c r="G704" s="211">
        <v>100</v>
      </c>
      <c r="H704" s="212">
        <v>100</v>
      </c>
      <c r="I704" s="213">
        <v>0.23</v>
      </c>
      <c r="J704" s="214">
        <v>0.2</v>
      </c>
      <c r="K704" s="211">
        <v>0.04</v>
      </c>
      <c r="L704" s="212">
        <v>0.04</v>
      </c>
      <c r="M704" s="213">
        <v>70</v>
      </c>
      <c r="N704" s="214">
        <v>70</v>
      </c>
      <c r="O704" s="211">
        <v>75</v>
      </c>
      <c r="P704" s="212">
        <v>75</v>
      </c>
      <c r="Q704" s="215">
        <v>0.46</v>
      </c>
      <c r="R704" s="216">
        <v>0.46</v>
      </c>
    </row>
    <row r="705" spans="1:18" x14ac:dyDescent="0.25">
      <c r="A705" s="181" t="s">
        <v>98</v>
      </c>
      <c r="B705" s="217">
        <v>98199</v>
      </c>
      <c r="C705" s="218">
        <v>100175</v>
      </c>
      <c r="D705" s="219">
        <v>29137</v>
      </c>
      <c r="E705" s="219">
        <v>29736</v>
      </c>
      <c r="F705" s="220">
        <v>257246</v>
      </c>
      <c r="G705" s="221">
        <v>100</v>
      </c>
      <c r="H705" s="222">
        <v>100</v>
      </c>
      <c r="I705" s="223"/>
      <c r="J705" s="223"/>
      <c r="K705" s="223"/>
      <c r="L705" s="223"/>
    </row>
    <row r="707" spans="1:18" x14ac:dyDescent="0.25">
      <c r="A707" s="64" t="s">
        <v>99</v>
      </c>
      <c r="B707" s="155">
        <v>198373</v>
      </c>
    </row>
    <row r="708" spans="1:18" x14ac:dyDescent="0.25">
      <c r="A708" s="64" t="s">
        <v>100</v>
      </c>
      <c r="B708" s="155">
        <v>58873</v>
      </c>
    </row>
    <row r="709" spans="1:18" x14ac:dyDescent="0.25">
      <c r="A709" s="64" t="s">
        <v>101</v>
      </c>
      <c r="B709" s="155">
        <v>257246</v>
      </c>
    </row>
    <row r="710" spans="1:18" x14ac:dyDescent="0.25"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</row>
    <row r="711" spans="1:18" x14ac:dyDescent="0.25">
      <c r="A711" s="241" t="s">
        <v>102</v>
      </c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</row>
    <row r="712" spans="1:18" x14ac:dyDescent="0.25">
      <c r="A712" s="64" t="s">
        <v>103</v>
      </c>
      <c r="B712" s="64">
        <v>1772</v>
      </c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</row>
    <row r="713" spans="1:18" x14ac:dyDescent="0.25">
      <c r="A713" s="64" t="s">
        <v>104</v>
      </c>
      <c r="B713" s="64">
        <v>1774</v>
      </c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</row>
    <row r="714" spans="1:18" x14ac:dyDescent="0.25">
      <c r="A714" s="64" t="s">
        <v>105</v>
      </c>
      <c r="B714" s="64">
        <v>1773</v>
      </c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</row>
    <row r="715" spans="1:18" x14ac:dyDescent="0.25">
      <c r="A715" s="64" t="s">
        <v>106</v>
      </c>
      <c r="B715" s="64">
        <v>1771</v>
      </c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</row>
    <row r="716" spans="1:18" x14ac:dyDescent="0.25">
      <c r="A716" s="64" t="s">
        <v>107</v>
      </c>
      <c r="B716" s="64">
        <v>1846</v>
      </c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</row>
    <row r="717" spans="1:18" x14ac:dyDescent="0.25">
      <c r="A717" s="64" t="s">
        <v>108</v>
      </c>
      <c r="B717" s="64">
        <v>1844</v>
      </c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</row>
    <row r="718" spans="1:18" x14ac:dyDescent="0.25">
      <c r="A718" s="64" t="s">
        <v>109</v>
      </c>
      <c r="B718" s="64">
        <v>1845</v>
      </c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</row>
    <row r="719" spans="1:18" x14ac:dyDescent="0.25">
      <c r="A719" s="64" t="s">
        <v>110</v>
      </c>
      <c r="B719" s="64">
        <v>1847</v>
      </c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</row>
    <row r="721" spans="1:18" x14ac:dyDescent="0.25">
      <c r="A721" s="156" t="s">
        <v>126</v>
      </c>
      <c r="B721" s="157" t="s">
        <v>61</v>
      </c>
      <c r="C721" s="157"/>
    </row>
    <row r="723" spans="1:18" ht="15.75" thickBot="1" x14ac:dyDescent="0.3">
      <c r="A723" s="241" t="s">
        <v>62</v>
      </c>
      <c r="B723" s="388" t="s">
        <v>63</v>
      </c>
      <c r="C723" s="389" t="s">
        <v>63</v>
      </c>
      <c r="D723" s="389" t="s">
        <v>63</v>
      </c>
      <c r="E723" s="389" t="s">
        <v>63</v>
      </c>
      <c r="F723" s="390" t="s">
        <v>64</v>
      </c>
      <c r="G723" s="391" t="s">
        <v>64</v>
      </c>
      <c r="H723" s="392" t="s">
        <v>65</v>
      </c>
      <c r="I723" s="393" t="s">
        <v>65</v>
      </c>
      <c r="J723" s="391" t="s">
        <v>65</v>
      </c>
      <c r="K723" s="391" t="s">
        <v>65</v>
      </c>
      <c r="L723" s="392" t="s">
        <v>66</v>
      </c>
      <c r="M723" s="393" t="s">
        <v>66</v>
      </c>
      <c r="N723" s="391" t="s">
        <v>66</v>
      </c>
      <c r="O723" s="391" t="s">
        <v>66</v>
      </c>
      <c r="P723" s="392" t="s">
        <v>67</v>
      </c>
      <c r="Q723" s="394" t="s">
        <v>67</v>
      </c>
      <c r="R723" s="395"/>
    </row>
    <row r="724" spans="1:18" x14ac:dyDescent="0.25">
      <c r="A724" s="3" t="s">
        <v>68</v>
      </c>
      <c r="B724" s="160" t="s">
        <v>69</v>
      </c>
      <c r="C724" s="161" t="s">
        <v>69</v>
      </c>
      <c r="D724" s="162" t="s">
        <v>70</v>
      </c>
      <c r="E724" s="162" t="s">
        <v>70</v>
      </c>
      <c r="F724" s="163" t="s">
        <v>71</v>
      </c>
      <c r="G724" s="164" t="s">
        <v>70</v>
      </c>
      <c r="H724" s="165" t="s">
        <v>70</v>
      </c>
      <c r="I724" s="166" t="s">
        <v>69</v>
      </c>
      <c r="J724" s="167" t="s">
        <v>69</v>
      </c>
      <c r="K724" s="164" t="s">
        <v>70</v>
      </c>
      <c r="L724" s="165" t="s">
        <v>70</v>
      </c>
      <c r="M724" s="166" t="s">
        <v>69</v>
      </c>
      <c r="N724" s="167" t="s">
        <v>69</v>
      </c>
      <c r="O724" s="164" t="s">
        <v>70</v>
      </c>
      <c r="P724" s="165" t="s">
        <v>70</v>
      </c>
      <c r="Q724" s="168" t="s">
        <v>70</v>
      </c>
      <c r="R724" s="169" t="s">
        <v>70</v>
      </c>
    </row>
    <row r="725" spans="1:18" x14ac:dyDescent="0.25">
      <c r="A725" s="170" t="s">
        <v>72</v>
      </c>
      <c r="B725" s="171" t="s">
        <v>4</v>
      </c>
      <c r="C725" s="172" t="s">
        <v>5</v>
      </c>
      <c r="D725" s="173" t="s">
        <v>4</v>
      </c>
      <c r="E725" s="173" t="s">
        <v>5</v>
      </c>
      <c r="F725" s="174" t="s">
        <v>73</v>
      </c>
      <c r="G725" s="175" t="s">
        <v>4</v>
      </c>
      <c r="H725" s="176" t="s">
        <v>5</v>
      </c>
      <c r="I725" s="177" t="s">
        <v>4</v>
      </c>
      <c r="J725" s="178" t="s">
        <v>5</v>
      </c>
      <c r="K725" s="175" t="s">
        <v>4</v>
      </c>
      <c r="L725" s="176" t="s">
        <v>5</v>
      </c>
      <c r="M725" s="177" t="s">
        <v>4</v>
      </c>
      <c r="N725" s="178" t="s">
        <v>5</v>
      </c>
      <c r="O725" s="175" t="s">
        <v>4</v>
      </c>
      <c r="P725" s="176" t="s">
        <v>5</v>
      </c>
      <c r="Q725" s="179" t="s">
        <v>4</v>
      </c>
      <c r="R725" s="180" t="s">
        <v>5</v>
      </c>
    </row>
    <row r="726" spans="1:18" x14ac:dyDescent="0.25">
      <c r="A726" s="181" t="s">
        <v>74</v>
      </c>
      <c r="B726" s="182">
        <v>986</v>
      </c>
      <c r="C726" s="183">
        <v>964</v>
      </c>
      <c r="D726" s="184">
        <v>77</v>
      </c>
      <c r="E726" s="184">
        <v>79</v>
      </c>
      <c r="F726" s="185">
        <v>2106</v>
      </c>
      <c r="G726" s="186">
        <v>100</v>
      </c>
      <c r="H726" s="187">
        <v>100</v>
      </c>
      <c r="I726" s="188">
        <v>0.12</v>
      </c>
      <c r="J726" s="189">
        <v>0.12</v>
      </c>
      <c r="K726" s="190">
        <v>0.02</v>
      </c>
      <c r="L726" s="191">
        <v>0.02</v>
      </c>
      <c r="M726" s="192">
        <v>70</v>
      </c>
      <c r="N726" s="193">
        <v>70</v>
      </c>
      <c r="O726" s="186">
        <v>75</v>
      </c>
      <c r="P726" s="187">
        <v>75</v>
      </c>
      <c r="Q726" s="194">
        <v>0.46</v>
      </c>
      <c r="R726" s="195">
        <v>0.46</v>
      </c>
    </row>
    <row r="727" spans="1:18" x14ac:dyDescent="0.25">
      <c r="A727" s="181" t="s">
        <v>75</v>
      </c>
      <c r="B727" s="182">
        <v>601</v>
      </c>
      <c r="C727" s="183">
        <v>585</v>
      </c>
      <c r="D727" s="184">
        <v>47</v>
      </c>
      <c r="E727" s="184">
        <v>48</v>
      </c>
      <c r="F727" s="185">
        <v>1282</v>
      </c>
      <c r="G727" s="186">
        <v>100</v>
      </c>
      <c r="H727" s="187">
        <v>100</v>
      </c>
      <c r="I727" s="192">
        <v>7.0000000000000007E-2</v>
      </c>
      <c r="J727" s="193">
        <v>7.0000000000000007E-2</v>
      </c>
      <c r="K727" s="186">
        <v>0.01</v>
      </c>
      <c r="L727" s="187">
        <v>0.01</v>
      </c>
      <c r="M727" s="192">
        <v>70</v>
      </c>
      <c r="N727" s="193">
        <v>70</v>
      </c>
      <c r="O727" s="186">
        <v>75</v>
      </c>
      <c r="P727" s="187">
        <v>75</v>
      </c>
      <c r="Q727" s="194">
        <v>0.46</v>
      </c>
      <c r="R727" s="195">
        <v>0.46</v>
      </c>
    </row>
    <row r="728" spans="1:18" x14ac:dyDescent="0.25">
      <c r="A728" s="181" t="s">
        <v>76</v>
      </c>
      <c r="B728" s="182">
        <v>492</v>
      </c>
      <c r="C728" s="183">
        <v>487</v>
      </c>
      <c r="D728" s="184">
        <v>39</v>
      </c>
      <c r="E728" s="184">
        <v>40</v>
      </c>
      <c r="F728" s="185">
        <v>1058</v>
      </c>
      <c r="G728" s="186">
        <v>100</v>
      </c>
      <c r="H728" s="187">
        <v>100</v>
      </c>
      <c r="I728" s="192">
        <v>0.06</v>
      </c>
      <c r="J728" s="193">
        <v>0.06</v>
      </c>
      <c r="K728" s="186">
        <v>0.01</v>
      </c>
      <c r="L728" s="187">
        <v>0.01</v>
      </c>
      <c r="M728" s="192">
        <v>70</v>
      </c>
      <c r="N728" s="193">
        <v>70</v>
      </c>
      <c r="O728" s="186">
        <v>75</v>
      </c>
      <c r="P728" s="187">
        <v>75</v>
      </c>
      <c r="Q728" s="194">
        <v>0.46</v>
      </c>
      <c r="R728" s="195">
        <v>0.46</v>
      </c>
    </row>
    <row r="729" spans="1:18" x14ac:dyDescent="0.25">
      <c r="A729" s="181" t="s">
        <v>77</v>
      </c>
      <c r="B729" s="182">
        <v>516</v>
      </c>
      <c r="C729" s="183">
        <v>558</v>
      </c>
      <c r="D729" s="184">
        <v>41</v>
      </c>
      <c r="E729" s="184">
        <v>46</v>
      </c>
      <c r="F729" s="185">
        <v>1160</v>
      </c>
      <c r="G729" s="186">
        <v>100</v>
      </c>
      <c r="H729" s="187">
        <v>100</v>
      </c>
      <c r="I729" s="192">
        <v>0.06</v>
      </c>
      <c r="J729" s="193">
        <v>7.0000000000000007E-2</v>
      </c>
      <c r="K729" s="186">
        <v>0.01</v>
      </c>
      <c r="L729" s="187">
        <v>0.01</v>
      </c>
      <c r="M729" s="192">
        <v>70</v>
      </c>
      <c r="N729" s="193">
        <v>70</v>
      </c>
      <c r="O729" s="186">
        <v>75</v>
      </c>
      <c r="P729" s="187">
        <v>75</v>
      </c>
      <c r="Q729" s="194">
        <v>0.46</v>
      </c>
      <c r="R729" s="195">
        <v>0.46</v>
      </c>
    </row>
    <row r="730" spans="1:18" x14ac:dyDescent="0.25">
      <c r="A730" s="181" t="s">
        <v>78</v>
      </c>
      <c r="B730" s="182">
        <v>746</v>
      </c>
      <c r="C730" s="183">
        <v>884</v>
      </c>
      <c r="D730" s="184">
        <v>58</v>
      </c>
      <c r="E730" s="184">
        <v>73</v>
      </c>
      <c r="F730" s="185">
        <v>1761</v>
      </c>
      <c r="G730" s="186">
        <v>100</v>
      </c>
      <c r="H730" s="187">
        <v>100</v>
      </c>
      <c r="I730" s="192">
        <v>0.09</v>
      </c>
      <c r="J730" s="193">
        <v>0.11</v>
      </c>
      <c r="K730" s="186">
        <v>0.01</v>
      </c>
      <c r="L730" s="187">
        <v>0.02</v>
      </c>
      <c r="M730" s="192">
        <v>70</v>
      </c>
      <c r="N730" s="193">
        <v>70</v>
      </c>
      <c r="O730" s="186">
        <v>75</v>
      </c>
      <c r="P730" s="187">
        <v>75</v>
      </c>
      <c r="Q730" s="194">
        <v>0.46</v>
      </c>
      <c r="R730" s="195">
        <v>0.46</v>
      </c>
    </row>
    <row r="731" spans="1:18" x14ac:dyDescent="0.25">
      <c r="A731" s="181" t="s">
        <v>79</v>
      </c>
      <c r="B731" s="182">
        <v>1695</v>
      </c>
      <c r="C731" s="183">
        <v>1971</v>
      </c>
      <c r="D731" s="184">
        <v>133</v>
      </c>
      <c r="E731" s="184">
        <v>162</v>
      </c>
      <c r="F731" s="185">
        <v>3961</v>
      </c>
      <c r="G731" s="186">
        <v>100</v>
      </c>
      <c r="H731" s="187">
        <v>100</v>
      </c>
      <c r="I731" s="192">
        <v>0.21</v>
      </c>
      <c r="J731" s="193">
        <v>0.24</v>
      </c>
      <c r="K731" s="186">
        <v>0.03</v>
      </c>
      <c r="L731" s="187">
        <v>0.04</v>
      </c>
      <c r="M731" s="192">
        <v>70</v>
      </c>
      <c r="N731" s="193">
        <v>70</v>
      </c>
      <c r="O731" s="186">
        <v>75</v>
      </c>
      <c r="P731" s="187">
        <v>75</v>
      </c>
      <c r="Q731" s="194">
        <v>0.46</v>
      </c>
      <c r="R731" s="195">
        <v>0.46</v>
      </c>
    </row>
    <row r="732" spans="1:18" x14ac:dyDescent="0.25">
      <c r="A732" s="181" t="s">
        <v>80</v>
      </c>
      <c r="B732" s="182">
        <v>4193</v>
      </c>
      <c r="C732" s="183">
        <v>4439</v>
      </c>
      <c r="D732" s="184">
        <v>763</v>
      </c>
      <c r="E732" s="184">
        <v>866</v>
      </c>
      <c r="F732" s="185">
        <v>10261</v>
      </c>
      <c r="G732" s="186">
        <v>100</v>
      </c>
      <c r="H732" s="187">
        <v>100</v>
      </c>
      <c r="I732" s="192">
        <v>0.51</v>
      </c>
      <c r="J732" s="193">
        <v>0.54</v>
      </c>
      <c r="K732" s="186">
        <v>0.18</v>
      </c>
      <c r="L732" s="187">
        <v>0.21</v>
      </c>
      <c r="M732" s="192">
        <v>70</v>
      </c>
      <c r="N732" s="193">
        <v>70</v>
      </c>
      <c r="O732" s="186">
        <v>75</v>
      </c>
      <c r="P732" s="187">
        <v>75</v>
      </c>
      <c r="Q732" s="194">
        <v>0.46</v>
      </c>
      <c r="R732" s="195">
        <v>0.46</v>
      </c>
    </row>
    <row r="733" spans="1:18" x14ac:dyDescent="0.25">
      <c r="A733" s="196" t="s">
        <v>81</v>
      </c>
      <c r="B733" s="197">
        <v>7639</v>
      </c>
      <c r="C733" s="198">
        <v>7170</v>
      </c>
      <c r="D733" s="199">
        <v>2528</v>
      </c>
      <c r="E733" s="199">
        <v>2917</v>
      </c>
      <c r="F733" s="200">
        <v>20254</v>
      </c>
      <c r="G733" s="201">
        <v>100</v>
      </c>
      <c r="H733" s="202">
        <v>100</v>
      </c>
      <c r="I733" s="203">
        <v>0.93</v>
      </c>
      <c r="J733" s="204">
        <v>0.87</v>
      </c>
      <c r="K733" s="201">
        <v>0.6</v>
      </c>
      <c r="L733" s="202">
        <v>0.69</v>
      </c>
      <c r="M733" s="203">
        <v>50.6</v>
      </c>
      <c r="N733" s="204">
        <v>62.5</v>
      </c>
      <c r="O733" s="201">
        <v>71.8</v>
      </c>
      <c r="P733" s="202">
        <v>69.5</v>
      </c>
      <c r="Q733" s="205">
        <v>0.49</v>
      </c>
      <c r="R733" s="206">
        <v>0.71</v>
      </c>
    </row>
    <row r="734" spans="1:18" x14ac:dyDescent="0.25">
      <c r="A734" s="196" t="s">
        <v>82</v>
      </c>
      <c r="B734" s="197">
        <v>7427</v>
      </c>
      <c r="C734" s="198">
        <v>6883</v>
      </c>
      <c r="D734" s="199">
        <v>2468</v>
      </c>
      <c r="E734" s="199">
        <v>2726</v>
      </c>
      <c r="F734" s="200">
        <v>19504</v>
      </c>
      <c r="G734" s="201">
        <v>100</v>
      </c>
      <c r="H734" s="202">
        <v>100</v>
      </c>
      <c r="I734" s="203">
        <v>0.9</v>
      </c>
      <c r="J734" s="204">
        <v>0.84</v>
      </c>
      <c r="K734" s="201">
        <v>0.59</v>
      </c>
      <c r="L734" s="202">
        <v>0.65</v>
      </c>
      <c r="M734" s="203">
        <v>60.2</v>
      </c>
      <c r="N734" s="204">
        <v>65.900000000000006</v>
      </c>
      <c r="O734" s="201">
        <v>72.599999999999994</v>
      </c>
      <c r="P734" s="202">
        <v>70.900000000000006</v>
      </c>
      <c r="Q734" s="205">
        <v>0.49</v>
      </c>
      <c r="R734" s="206">
        <v>0.55000000000000004</v>
      </c>
    </row>
    <row r="735" spans="1:18" x14ac:dyDescent="0.25">
      <c r="A735" s="196" t="s">
        <v>83</v>
      </c>
      <c r="B735" s="197">
        <v>6923</v>
      </c>
      <c r="C735" s="198">
        <v>6620</v>
      </c>
      <c r="D735" s="199">
        <v>2062</v>
      </c>
      <c r="E735" s="199">
        <v>2389</v>
      </c>
      <c r="F735" s="200">
        <v>17994</v>
      </c>
      <c r="G735" s="201">
        <v>100</v>
      </c>
      <c r="H735" s="202">
        <v>100</v>
      </c>
      <c r="I735" s="203">
        <v>0.84</v>
      </c>
      <c r="J735" s="204">
        <v>0.8</v>
      </c>
      <c r="K735" s="201">
        <v>0.49</v>
      </c>
      <c r="L735" s="202">
        <v>0.56999999999999995</v>
      </c>
      <c r="M735" s="203">
        <v>67.2</v>
      </c>
      <c r="N735" s="204">
        <v>65.099999999999994</v>
      </c>
      <c r="O735" s="201">
        <v>74.900000000000006</v>
      </c>
      <c r="P735" s="202">
        <v>71.099999999999994</v>
      </c>
      <c r="Q735" s="205">
        <v>0.48</v>
      </c>
      <c r="R735" s="206">
        <v>0.55000000000000004</v>
      </c>
    </row>
    <row r="736" spans="1:18" x14ac:dyDescent="0.25">
      <c r="A736" s="181" t="s">
        <v>84</v>
      </c>
      <c r="B736" s="182">
        <v>5308</v>
      </c>
      <c r="C736" s="183">
        <v>5237</v>
      </c>
      <c r="D736" s="184">
        <v>1039</v>
      </c>
      <c r="E736" s="184">
        <v>1092</v>
      </c>
      <c r="F736" s="185">
        <v>12677</v>
      </c>
      <c r="G736" s="186">
        <v>100</v>
      </c>
      <c r="H736" s="187">
        <v>100</v>
      </c>
      <c r="I736" s="192">
        <v>0.64</v>
      </c>
      <c r="J736" s="193">
        <v>0.64</v>
      </c>
      <c r="K736" s="186">
        <v>0.25</v>
      </c>
      <c r="L736" s="187">
        <v>0.26</v>
      </c>
      <c r="M736" s="192">
        <v>69.900000000000006</v>
      </c>
      <c r="N736" s="193">
        <v>69.900000000000006</v>
      </c>
      <c r="O736" s="186">
        <v>75</v>
      </c>
      <c r="P736" s="187">
        <v>75</v>
      </c>
      <c r="Q736" s="194">
        <v>0.46</v>
      </c>
      <c r="R736" s="195">
        <v>0.46</v>
      </c>
    </row>
    <row r="737" spans="1:18" x14ac:dyDescent="0.25">
      <c r="A737" s="181" t="s">
        <v>85</v>
      </c>
      <c r="B737" s="182">
        <v>5498</v>
      </c>
      <c r="C737" s="183">
        <v>5519</v>
      </c>
      <c r="D737" s="184">
        <v>716</v>
      </c>
      <c r="E737" s="184">
        <v>781</v>
      </c>
      <c r="F737" s="185">
        <v>12514</v>
      </c>
      <c r="G737" s="186">
        <v>100</v>
      </c>
      <c r="H737" s="187">
        <v>100</v>
      </c>
      <c r="I737" s="192">
        <v>0.67</v>
      </c>
      <c r="J737" s="193">
        <v>0.67</v>
      </c>
      <c r="K737" s="186">
        <v>0.17</v>
      </c>
      <c r="L737" s="187">
        <v>0.19</v>
      </c>
      <c r="M737" s="192">
        <v>69.900000000000006</v>
      </c>
      <c r="N737" s="193">
        <v>69.900000000000006</v>
      </c>
      <c r="O737" s="186">
        <v>75</v>
      </c>
      <c r="P737" s="187">
        <v>75</v>
      </c>
      <c r="Q737" s="194">
        <v>0.46</v>
      </c>
      <c r="R737" s="195">
        <v>0.46</v>
      </c>
    </row>
    <row r="738" spans="1:18" x14ac:dyDescent="0.25">
      <c r="A738" s="181" t="s">
        <v>86</v>
      </c>
      <c r="B738" s="182">
        <v>5607</v>
      </c>
      <c r="C738" s="183">
        <v>5645</v>
      </c>
      <c r="D738" s="184">
        <v>750</v>
      </c>
      <c r="E738" s="184">
        <v>838</v>
      </c>
      <c r="F738" s="185">
        <v>12840</v>
      </c>
      <c r="G738" s="186">
        <v>100</v>
      </c>
      <c r="H738" s="187">
        <v>100</v>
      </c>
      <c r="I738" s="192">
        <v>0.68</v>
      </c>
      <c r="J738" s="193">
        <v>0.69</v>
      </c>
      <c r="K738" s="186">
        <v>0.18</v>
      </c>
      <c r="L738" s="187">
        <v>0.2</v>
      </c>
      <c r="M738" s="192">
        <v>69.900000000000006</v>
      </c>
      <c r="N738" s="193">
        <v>69.900000000000006</v>
      </c>
      <c r="O738" s="186">
        <v>75</v>
      </c>
      <c r="P738" s="187">
        <v>75</v>
      </c>
      <c r="Q738" s="194">
        <v>0.46</v>
      </c>
      <c r="R738" s="195">
        <v>0.46</v>
      </c>
    </row>
    <row r="739" spans="1:18" x14ac:dyDescent="0.25">
      <c r="A739" s="181" t="s">
        <v>87</v>
      </c>
      <c r="B739" s="182">
        <v>5616</v>
      </c>
      <c r="C739" s="183">
        <v>5670</v>
      </c>
      <c r="D739" s="184">
        <v>754</v>
      </c>
      <c r="E739" s="184">
        <v>850</v>
      </c>
      <c r="F739" s="185">
        <v>12891</v>
      </c>
      <c r="G739" s="186">
        <v>100</v>
      </c>
      <c r="H739" s="187">
        <v>100</v>
      </c>
      <c r="I739" s="192">
        <v>0.68</v>
      </c>
      <c r="J739" s="193">
        <v>0.69</v>
      </c>
      <c r="K739" s="186">
        <v>0.18</v>
      </c>
      <c r="L739" s="187">
        <v>0.2</v>
      </c>
      <c r="M739" s="192">
        <v>69.900000000000006</v>
      </c>
      <c r="N739" s="193">
        <v>69.900000000000006</v>
      </c>
      <c r="O739" s="186">
        <v>75</v>
      </c>
      <c r="P739" s="187">
        <v>75</v>
      </c>
      <c r="Q739" s="194">
        <v>0.46</v>
      </c>
      <c r="R739" s="195">
        <v>0.46</v>
      </c>
    </row>
    <row r="740" spans="1:18" x14ac:dyDescent="0.25">
      <c r="A740" s="181" t="s">
        <v>88</v>
      </c>
      <c r="B740" s="182">
        <v>5573</v>
      </c>
      <c r="C740" s="183">
        <v>5539</v>
      </c>
      <c r="D740" s="184">
        <v>1148</v>
      </c>
      <c r="E740" s="184">
        <v>1253</v>
      </c>
      <c r="F740" s="185">
        <v>13514</v>
      </c>
      <c r="G740" s="186">
        <v>100</v>
      </c>
      <c r="H740" s="187">
        <v>100</v>
      </c>
      <c r="I740" s="192">
        <v>0.68</v>
      </c>
      <c r="J740" s="193">
        <v>0.67</v>
      </c>
      <c r="K740" s="186">
        <v>0.27</v>
      </c>
      <c r="L740" s="187">
        <v>0.3</v>
      </c>
      <c r="M740" s="192">
        <v>69.900000000000006</v>
      </c>
      <c r="N740" s="193">
        <v>69.900000000000006</v>
      </c>
      <c r="O740" s="186">
        <v>75</v>
      </c>
      <c r="P740" s="187">
        <v>75</v>
      </c>
      <c r="Q740" s="194">
        <v>0.46</v>
      </c>
      <c r="R740" s="195">
        <v>0.46</v>
      </c>
    </row>
    <row r="741" spans="1:18" x14ac:dyDescent="0.25">
      <c r="A741" s="181" t="s">
        <v>89</v>
      </c>
      <c r="B741" s="182">
        <v>6192</v>
      </c>
      <c r="C741" s="183">
        <v>5937</v>
      </c>
      <c r="D741" s="184">
        <v>1609</v>
      </c>
      <c r="E741" s="184">
        <v>1529</v>
      </c>
      <c r="F741" s="185">
        <v>15266</v>
      </c>
      <c r="G741" s="186">
        <v>100</v>
      </c>
      <c r="H741" s="187">
        <v>100</v>
      </c>
      <c r="I741" s="192">
        <v>0.75</v>
      </c>
      <c r="J741" s="193">
        <v>0.72</v>
      </c>
      <c r="K741" s="186">
        <v>0.38</v>
      </c>
      <c r="L741" s="187">
        <v>0.36</v>
      </c>
      <c r="M741" s="192">
        <v>69.900000000000006</v>
      </c>
      <c r="N741" s="193">
        <v>69.900000000000006</v>
      </c>
      <c r="O741" s="186">
        <v>74.900000000000006</v>
      </c>
      <c r="P741" s="187">
        <v>75</v>
      </c>
      <c r="Q741" s="194">
        <v>0.46</v>
      </c>
      <c r="R741" s="195">
        <v>0.46</v>
      </c>
    </row>
    <row r="742" spans="1:18" x14ac:dyDescent="0.25">
      <c r="A742" s="196" t="s">
        <v>90</v>
      </c>
      <c r="B742" s="197">
        <v>7143</v>
      </c>
      <c r="C742" s="198">
        <v>7304</v>
      </c>
      <c r="D742" s="199">
        <v>2549</v>
      </c>
      <c r="E742" s="199">
        <v>2418</v>
      </c>
      <c r="F742" s="200">
        <v>19414</v>
      </c>
      <c r="G742" s="201">
        <v>100</v>
      </c>
      <c r="H742" s="202">
        <v>100</v>
      </c>
      <c r="I742" s="203">
        <v>0.87</v>
      </c>
      <c r="J742" s="204">
        <v>0.89</v>
      </c>
      <c r="K742" s="201">
        <v>0.61</v>
      </c>
      <c r="L742" s="202">
        <v>0.57999999999999996</v>
      </c>
      <c r="M742" s="203">
        <v>64.900000000000006</v>
      </c>
      <c r="N742" s="204">
        <v>64</v>
      </c>
      <c r="O742" s="201">
        <v>71.099999999999994</v>
      </c>
      <c r="P742" s="202">
        <v>73.099999999999994</v>
      </c>
      <c r="Q742" s="205">
        <v>0.49</v>
      </c>
      <c r="R742" s="206">
        <v>0.49</v>
      </c>
    </row>
    <row r="743" spans="1:18" x14ac:dyDescent="0.25">
      <c r="A743" s="196" t="s">
        <v>91</v>
      </c>
      <c r="B743" s="197">
        <v>7319</v>
      </c>
      <c r="C743" s="198">
        <v>7457</v>
      </c>
      <c r="D743" s="199">
        <v>2704</v>
      </c>
      <c r="E743" s="199">
        <v>2641</v>
      </c>
      <c r="F743" s="200">
        <v>20121</v>
      </c>
      <c r="G743" s="201">
        <v>100</v>
      </c>
      <c r="H743" s="202">
        <v>100</v>
      </c>
      <c r="I743" s="203">
        <v>0.89</v>
      </c>
      <c r="J743" s="204">
        <v>0.9</v>
      </c>
      <c r="K743" s="201">
        <v>0.64</v>
      </c>
      <c r="L743" s="202">
        <v>0.63</v>
      </c>
      <c r="M743" s="203">
        <v>62.4</v>
      </c>
      <c r="N743" s="204">
        <v>57.8</v>
      </c>
      <c r="O743" s="201">
        <v>69.5</v>
      </c>
      <c r="P743" s="202">
        <v>71.7</v>
      </c>
      <c r="Q743" s="205">
        <v>0.53</v>
      </c>
      <c r="R743" s="206">
        <v>0.5</v>
      </c>
    </row>
    <row r="744" spans="1:18" x14ac:dyDescent="0.25">
      <c r="A744" s="196" t="s">
        <v>92</v>
      </c>
      <c r="B744" s="197">
        <v>7107</v>
      </c>
      <c r="C744" s="198">
        <v>7253</v>
      </c>
      <c r="D744" s="199">
        <v>2506</v>
      </c>
      <c r="E744" s="199">
        <v>2246</v>
      </c>
      <c r="F744" s="200">
        <v>19112</v>
      </c>
      <c r="G744" s="201">
        <v>100</v>
      </c>
      <c r="H744" s="202">
        <v>100</v>
      </c>
      <c r="I744" s="203">
        <v>0.86</v>
      </c>
      <c r="J744" s="204">
        <v>0.88</v>
      </c>
      <c r="K744" s="201">
        <v>0.6</v>
      </c>
      <c r="L744" s="202">
        <v>0.53</v>
      </c>
      <c r="M744" s="203">
        <v>65.3</v>
      </c>
      <c r="N744" s="204">
        <v>65.7</v>
      </c>
      <c r="O744" s="201">
        <v>71.400000000000006</v>
      </c>
      <c r="P744" s="202">
        <v>73.7</v>
      </c>
      <c r="Q744" s="205">
        <v>0.49</v>
      </c>
      <c r="R744" s="206">
        <v>0.49</v>
      </c>
    </row>
    <row r="745" spans="1:18" x14ac:dyDescent="0.25">
      <c r="A745" s="181" t="s">
        <v>93</v>
      </c>
      <c r="B745" s="182">
        <v>4463</v>
      </c>
      <c r="C745" s="183">
        <v>4185</v>
      </c>
      <c r="D745" s="184">
        <v>822</v>
      </c>
      <c r="E745" s="184">
        <v>805</v>
      </c>
      <c r="F745" s="185">
        <v>10275</v>
      </c>
      <c r="G745" s="186">
        <v>100</v>
      </c>
      <c r="H745" s="187">
        <v>100</v>
      </c>
      <c r="I745" s="192">
        <v>0.54</v>
      </c>
      <c r="J745" s="193">
        <v>0.51</v>
      </c>
      <c r="K745" s="186">
        <v>0.2</v>
      </c>
      <c r="L745" s="187">
        <v>0.19</v>
      </c>
      <c r="M745" s="192">
        <v>70</v>
      </c>
      <c r="N745" s="193">
        <v>70</v>
      </c>
      <c r="O745" s="186">
        <v>75</v>
      </c>
      <c r="P745" s="187">
        <v>75</v>
      </c>
      <c r="Q745" s="194">
        <v>0.46</v>
      </c>
      <c r="R745" s="195">
        <v>0.46</v>
      </c>
    </row>
    <row r="746" spans="1:18" x14ac:dyDescent="0.25">
      <c r="A746" s="181" t="s">
        <v>94</v>
      </c>
      <c r="B746" s="182">
        <v>3706</v>
      </c>
      <c r="C746" s="183">
        <v>3445</v>
      </c>
      <c r="D746" s="184">
        <v>294</v>
      </c>
      <c r="E746" s="184">
        <v>286</v>
      </c>
      <c r="F746" s="185">
        <v>7731</v>
      </c>
      <c r="G746" s="186">
        <v>100</v>
      </c>
      <c r="H746" s="187">
        <v>100</v>
      </c>
      <c r="I746" s="192">
        <v>0.45</v>
      </c>
      <c r="J746" s="193">
        <v>0.42</v>
      </c>
      <c r="K746" s="186">
        <v>7.0000000000000007E-2</v>
      </c>
      <c r="L746" s="187">
        <v>7.0000000000000007E-2</v>
      </c>
      <c r="M746" s="192">
        <v>70</v>
      </c>
      <c r="N746" s="193">
        <v>70</v>
      </c>
      <c r="O746" s="186">
        <v>75</v>
      </c>
      <c r="P746" s="187">
        <v>75</v>
      </c>
      <c r="Q746" s="194">
        <v>0.46</v>
      </c>
      <c r="R746" s="195">
        <v>0.46</v>
      </c>
    </row>
    <row r="747" spans="1:18" x14ac:dyDescent="0.25">
      <c r="A747" s="181" t="s">
        <v>95</v>
      </c>
      <c r="B747" s="182">
        <v>3266</v>
      </c>
      <c r="C747" s="183">
        <v>3200</v>
      </c>
      <c r="D747" s="184">
        <v>257</v>
      </c>
      <c r="E747" s="184">
        <v>265</v>
      </c>
      <c r="F747" s="185">
        <v>6988</v>
      </c>
      <c r="G747" s="186">
        <v>100</v>
      </c>
      <c r="H747" s="187">
        <v>100</v>
      </c>
      <c r="I747" s="192">
        <v>0.4</v>
      </c>
      <c r="J747" s="193">
        <v>0.39</v>
      </c>
      <c r="K747" s="186">
        <v>0.06</v>
      </c>
      <c r="L747" s="187">
        <v>0.06</v>
      </c>
      <c r="M747" s="192">
        <v>70</v>
      </c>
      <c r="N747" s="193">
        <v>70</v>
      </c>
      <c r="O747" s="186">
        <v>75</v>
      </c>
      <c r="P747" s="187">
        <v>75</v>
      </c>
      <c r="Q747" s="194">
        <v>0.46</v>
      </c>
      <c r="R747" s="195">
        <v>0.46</v>
      </c>
    </row>
    <row r="748" spans="1:18" x14ac:dyDescent="0.25">
      <c r="A748" s="181" t="s">
        <v>96</v>
      </c>
      <c r="B748" s="182">
        <v>2804</v>
      </c>
      <c r="C748" s="183">
        <v>2460</v>
      </c>
      <c r="D748" s="184">
        <v>220</v>
      </c>
      <c r="E748" s="184">
        <v>203</v>
      </c>
      <c r="F748" s="185">
        <v>5687</v>
      </c>
      <c r="G748" s="186">
        <v>100</v>
      </c>
      <c r="H748" s="187">
        <v>100</v>
      </c>
      <c r="I748" s="192">
        <v>0.34</v>
      </c>
      <c r="J748" s="193">
        <v>0.3</v>
      </c>
      <c r="K748" s="186">
        <v>0.05</v>
      </c>
      <c r="L748" s="187">
        <v>0.05</v>
      </c>
      <c r="M748" s="192">
        <v>70</v>
      </c>
      <c r="N748" s="193">
        <v>70</v>
      </c>
      <c r="O748" s="186">
        <v>75</v>
      </c>
      <c r="P748" s="187">
        <v>75</v>
      </c>
      <c r="Q748" s="194">
        <v>0.46</v>
      </c>
      <c r="R748" s="195">
        <v>0.46</v>
      </c>
    </row>
    <row r="749" spans="1:18" x14ac:dyDescent="0.25">
      <c r="A749" s="181" t="s">
        <v>97</v>
      </c>
      <c r="B749" s="207">
        <v>1893</v>
      </c>
      <c r="C749" s="208">
        <v>1646</v>
      </c>
      <c r="D749" s="209">
        <v>148</v>
      </c>
      <c r="E749" s="209">
        <v>135</v>
      </c>
      <c r="F749" s="210">
        <v>3823</v>
      </c>
      <c r="G749" s="211">
        <v>100</v>
      </c>
      <c r="H749" s="212">
        <v>100</v>
      </c>
      <c r="I749" s="213">
        <v>0.23</v>
      </c>
      <c r="J749" s="214">
        <v>0.2</v>
      </c>
      <c r="K749" s="211">
        <v>0.04</v>
      </c>
      <c r="L749" s="212">
        <v>0.03</v>
      </c>
      <c r="M749" s="213">
        <v>70</v>
      </c>
      <c r="N749" s="214">
        <v>70</v>
      </c>
      <c r="O749" s="211">
        <v>75</v>
      </c>
      <c r="P749" s="212">
        <v>75</v>
      </c>
      <c r="Q749" s="215">
        <v>0.46</v>
      </c>
      <c r="R749" s="216">
        <v>0.46</v>
      </c>
    </row>
    <row r="750" spans="1:18" x14ac:dyDescent="0.25">
      <c r="A750" s="181" t="s">
        <v>98</v>
      </c>
      <c r="B750" s="217">
        <v>102714</v>
      </c>
      <c r="C750" s="218">
        <v>101059</v>
      </c>
      <c r="D750" s="219">
        <v>23732</v>
      </c>
      <c r="E750" s="219">
        <v>24688</v>
      </c>
      <c r="F750" s="220">
        <v>252193</v>
      </c>
      <c r="G750" s="221">
        <v>100</v>
      </c>
      <c r="H750" s="222">
        <v>100</v>
      </c>
      <c r="I750" s="223"/>
      <c r="J750" s="223"/>
      <c r="K750" s="223"/>
      <c r="L750" s="223"/>
    </row>
    <row r="752" spans="1:18" x14ac:dyDescent="0.25">
      <c r="A752" s="64" t="s">
        <v>99</v>
      </c>
      <c r="B752" s="155">
        <v>203773</v>
      </c>
    </row>
    <row r="753" spans="1:18" x14ac:dyDescent="0.25">
      <c r="A753" s="64" t="s">
        <v>100</v>
      </c>
      <c r="B753" s="155">
        <v>48420</v>
      </c>
    </row>
    <row r="754" spans="1:18" x14ac:dyDescent="0.25">
      <c r="A754" s="64" t="s">
        <v>101</v>
      </c>
      <c r="B754" s="155">
        <v>252193</v>
      </c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241" t="s">
        <v>102</v>
      </c>
      <c r="B756" s="64"/>
      <c r="C756"/>
      <c r="D756"/>
      <c r="E756"/>
      <c r="F756"/>
      <c r="Q756"/>
      <c r="R756"/>
    </row>
    <row r="757" spans="1:18" x14ac:dyDescent="0.25">
      <c r="A757" s="64" t="s">
        <v>103</v>
      </c>
      <c r="B757" s="64">
        <v>1873</v>
      </c>
      <c r="C757"/>
      <c r="D757"/>
      <c r="E757"/>
      <c r="F757"/>
      <c r="Q757"/>
      <c r="R757"/>
    </row>
    <row r="758" spans="1:18" x14ac:dyDescent="0.25">
      <c r="A758" s="64" t="s">
        <v>104</v>
      </c>
      <c r="B758" s="64">
        <v>1782</v>
      </c>
      <c r="C758"/>
      <c r="D758"/>
      <c r="E758"/>
      <c r="F758"/>
      <c r="Q758"/>
      <c r="R758"/>
    </row>
    <row r="759" spans="1:18" x14ac:dyDescent="0.25">
      <c r="A759" s="64" t="s">
        <v>105</v>
      </c>
      <c r="B759" s="64">
        <v>1781</v>
      </c>
      <c r="C759"/>
      <c r="D759"/>
      <c r="E759"/>
      <c r="F759"/>
      <c r="Q759"/>
      <c r="R759"/>
    </row>
    <row r="760" spans="1:18" x14ac:dyDescent="0.25">
      <c r="A760" s="64" t="s">
        <v>106</v>
      </c>
      <c r="B760" s="64">
        <v>1872</v>
      </c>
      <c r="C760"/>
      <c r="D760"/>
      <c r="E760"/>
      <c r="F760"/>
      <c r="Q760"/>
      <c r="R760"/>
    </row>
    <row r="761" spans="1:18" x14ac:dyDescent="0.25">
      <c r="A761" s="64" t="s">
        <v>107</v>
      </c>
      <c r="B761" s="64">
        <v>1874</v>
      </c>
      <c r="C761"/>
      <c r="D761"/>
      <c r="E761"/>
      <c r="F761"/>
      <c r="Q761"/>
      <c r="R761"/>
    </row>
    <row r="762" spans="1:18" x14ac:dyDescent="0.25">
      <c r="A762" s="64" t="s">
        <v>108</v>
      </c>
      <c r="B762" s="64">
        <v>1836</v>
      </c>
      <c r="C762"/>
      <c r="D762"/>
      <c r="E762"/>
      <c r="F762"/>
      <c r="Q762"/>
      <c r="R762"/>
    </row>
    <row r="763" spans="1:18" x14ac:dyDescent="0.25">
      <c r="A763" s="64" t="s">
        <v>109</v>
      </c>
      <c r="B763" s="64">
        <v>1837</v>
      </c>
      <c r="C763"/>
      <c r="D763"/>
      <c r="E763"/>
      <c r="F763"/>
      <c r="Q763"/>
      <c r="R763"/>
    </row>
    <row r="764" spans="1:18" x14ac:dyDescent="0.25">
      <c r="A764" s="64" t="s">
        <v>110</v>
      </c>
      <c r="B764" s="64">
        <v>1871</v>
      </c>
      <c r="C764"/>
      <c r="D764"/>
      <c r="E764"/>
      <c r="F764"/>
      <c r="Q764"/>
      <c r="R764"/>
    </row>
  </sheetData>
  <mergeCells count="86">
    <mergeCell ref="B723:F723"/>
    <mergeCell ref="G723:H723"/>
    <mergeCell ref="I723:L723"/>
    <mergeCell ref="M723:P723"/>
    <mergeCell ref="Q723:R723"/>
    <mergeCell ref="T408:X408"/>
    <mergeCell ref="T453:X453"/>
    <mergeCell ref="B633:F633"/>
    <mergeCell ref="G633:H633"/>
    <mergeCell ref="I633:L633"/>
    <mergeCell ref="M633:P633"/>
    <mergeCell ref="Q633:R633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B678:F678"/>
    <mergeCell ref="G678:H678"/>
    <mergeCell ref="I678:L678"/>
    <mergeCell ref="M678:P678"/>
    <mergeCell ref="Q678:R67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Tables</vt:lpstr>
      <vt:lpstr>Sheet1</vt:lpstr>
      <vt:lpstr>Tables (v-c)</vt:lpstr>
      <vt:lpstr>Summary</vt:lpstr>
      <vt:lpstr>Period</vt:lpstr>
      <vt:lpstr>Period (2)</vt:lpstr>
      <vt:lpstr>about</vt:lpstr>
      <vt:lpstr>Distributions</vt:lpstr>
      <vt:lpstr>2020RevOutput</vt:lpstr>
      <vt:lpstr>2040RevOutput</vt:lpstr>
      <vt:lpstr>analysis</vt:lpstr>
      <vt:lpstr>reformat</vt:lpstr>
      <vt:lpstr>Charts</vt:lpstr>
      <vt:lpstr>Summary!Print_Area</vt:lpstr>
      <vt:lpstr>Tables!Print_Area</vt:lpstr>
      <vt:lpstr>'Tables (v-c)'!Print_Area</vt:lpstr>
      <vt:lpstr>Tables!Print_Titles</vt:lpstr>
      <vt:lpstr>'Tables (v-c)'!Print_Titles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Klodzinski</dc:creator>
  <cp:lastModifiedBy>Sarvepalli, Venkat</cp:lastModifiedBy>
  <cp:lastPrinted>2017-07-26T19:45:15Z</cp:lastPrinted>
  <dcterms:created xsi:type="dcterms:W3CDTF">2016-09-01T20:03:10Z</dcterms:created>
  <dcterms:modified xsi:type="dcterms:W3CDTF">2017-08-31T19:33:11Z</dcterms:modified>
</cp:coreProperties>
</file>