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M:\Projects\BLW ELToDv2.3 2017\Analysis &amp; Profiles\BLW 2017-0804_same_new_params_tweakPeak\"/>
    </mc:Choice>
  </mc:AlternateContent>
  <bookViews>
    <workbookView xWindow="0" yWindow="0" windowWidth="28800" windowHeight="12435" xr2:uid="{00000000-000D-0000-FFFF-FFFF00000000}"/>
  </bookViews>
  <sheets>
    <sheet name="Output" sheetId="1" r:id="rId1"/>
  </sheets>
  <calcPr calcId="171027"/>
</workbook>
</file>

<file path=xl/calcChain.xml><?xml version="1.0" encoding="utf-8"?>
<calcChain xmlns="http://schemas.openxmlformats.org/spreadsheetml/2006/main">
  <c r="F75" i="1" l="1"/>
  <c r="E75" i="1"/>
  <c r="D75" i="1"/>
  <c r="C75" i="1"/>
  <c r="B75" i="1"/>
  <c r="B77" i="1" s="1"/>
  <c r="F30" i="1"/>
  <c r="E30" i="1"/>
  <c r="D30" i="1"/>
  <c r="C30" i="1"/>
  <c r="B30" i="1"/>
  <c r="B32" i="1" l="1"/>
  <c r="H75" i="1"/>
  <c r="G75" i="1"/>
  <c r="B78" i="1"/>
  <c r="B79" i="1" s="1"/>
  <c r="G30" i="1"/>
  <c r="B33" i="1"/>
  <c r="B34" i="1" s="1"/>
  <c r="H30" i="1"/>
</calcChain>
</file>

<file path=xl/sharedStrings.xml><?xml version="1.0" encoding="utf-8"?>
<sst xmlns="http://schemas.openxmlformats.org/spreadsheetml/2006/main" count="184" uniqueCount="55">
  <si>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</si>
  <si>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</si>
  <si>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</si>
  <si>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</si>
  <si>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</si>
  <si>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</si>
  <si>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</si>
  <si>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</si>
  <si>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</si>
  <si>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</si>
  <si>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</si>
  <si>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</si>
  <si>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</si>
  <si>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</si>
  <si>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</si>
  <si>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</si>
  <si>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</si>
  <si>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</si>
  <si>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</si>
  <si>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</si>
  <si>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</si>
  <si>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</si>
  <si>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</si>
  <si>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</si>
  <si>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</si>
  <si>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</si>
  <si>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</si>
  <si>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</si>
  <si>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</si>
  <si>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</si>
  <si>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</si>
  <si>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</si>
  <si>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</si>
  <si>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</si>
  <si>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</si>
  <si>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</si>
  <si>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</si>
  <si>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</si>
  <si>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</si>
  <si>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</si>
  <si>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</si>
  <si>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</si>
  <si>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</si>
  <si>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</si>
  <si>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</si>
  <si>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</si>
  <si>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</si>
  <si>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</si>
  <si>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</si>
  <si>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</si>
  <si>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</si>
  <si>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</si>
  <si>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</si>
  <si>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BLW - E of Interntional Dr</t>
  </si>
  <si>
    <t>BLW - W of McCoy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</si>
</sst>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5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0" fontId="1" fillId="36" borderId="0"/>
    <xf numFmtId="0" fontId="1" fillId="0" borderId="0"/>
  </cellStyleXfs>
  <cellXfs count="110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2" fontId="19" fillId="0" borderId="0" xfId="0" applyNumberFormat="1" applyFont="1" applyBorder="1"/>
    <xf numFmtId="2" fontId="19" fillId="0" borderId="20" xfId="0" applyNumberFormat="1" applyFont="1" applyBorder="1"/>
    <xf numFmtId="2" fontId="19" fillId="34" borderId="0" xfId="0" applyNumberFormat="1" applyFont="1" applyFill="1" applyBorder="1"/>
    <xf numFmtId="2" fontId="19" fillId="34" borderId="20" xfId="0" applyNumberFormat="1" applyFont="1" applyFill="1" applyBorder="1"/>
    <xf numFmtId="2" fontId="19" fillId="0" borderId="18" xfId="0" applyNumberFormat="1" applyFont="1" applyBorder="1"/>
    <xf numFmtId="2" fontId="19" fillId="0" borderId="16" xfId="0" applyNumberFormat="1" applyFont="1" applyBorder="1"/>
    <xf numFmtId="9" fontId="19" fillId="0" borderId="0" xfId="50" applyNumberFormat="1" applyFont="1" applyBorder="1"/>
    <xf numFmtId="9" fontId="19" fillId="0" borderId="20" xfId="50" applyNumberFormat="1" applyFont="1" applyBorder="1"/>
    <xf numFmtId="9" fontId="19" fillId="34" borderId="0" xfId="50" applyNumberFormat="1" applyFont="1" applyFill="1" applyBorder="1"/>
    <xf numFmtId="9" fontId="19" fillId="34" borderId="20" xfId="50" applyNumberFormat="1" applyFont="1" applyFill="1" applyBorder="1"/>
    <xf numFmtId="9" fontId="19" fillId="0" borderId="18" xfId="50" applyNumberFormat="1" applyFont="1" applyBorder="1"/>
    <xf numFmtId="9" fontId="19" fillId="0" borderId="16" xfId="50" applyNumberFormat="1" applyFont="1" applyBorder="1"/>
    <xf numFmtId="2" fontId="18" fillId="0" borderId="21" xfId="0" applyNumberFormat="1" applyFont="1" applyBorder="1"/>
    <xf numFmtId="2" fontId="18" fillId="0" borderId="22" xfId="0" applyNumberFormat="1" applyFont="1" applyBorder="1"/>
    <xf numFmtId="2" fontId="19" fillId="0" borderId="22" xfId="0" applyNumberFormat="1" applyFont="1" applyBorder="1"/>
    <xf numFmtId="2" fontId="19" fillId="0" borderId="23" xfId="0" applyNumberFormat="1" applyFont="1" applyBorder="1"/>
    <xf numFmtId="2" fontId="18" fillId="0" borderId="19" xfId="0" applyNumberFormat="1" applyFont="1" applyBorder="1"/>
    <xf numFmtId="2" fontId="18" fillId="0" borderId="0" xfId="0" applyNumberFormat="1" applyFont="1" applyBorder="1"/>
    <xf numFmtId="2" fontId="18" fillId="34" borderId="19" xfId="0" applyNumberFormat="1" applyFont="1" applyFill="1" applyBorder="1"/>
    <xf numFmtId="2" fontId="18" fillId="34" borderId="0" xfId="0" applyNumberFormat="1" applyFont="1" applyFill="1" applyBorder="1"/>
    <xf numFmtId="2" fontId="18" fillId="0" borderId="17" xfId="0" applyNumberFormat="1" applyFont="1" applyBorder="1"/>
    <xf numFmtId="2" fontId="18" fillId="0" borderId="18" xfId="0" applyNumberFormat="1" applyFont="1" applyBorder="1"/>
    <xf numFmtId="9" fontId="22" fillId="0" borderId="24" xfId="50" applyNumberFormat="1" applyFont="1" applyBorder="1"/>
    <xf numFmtId="9" fontId="22" fillId="0" borderId="25" xfId="50" applyNumberFormat="1" applyFont="1" applyBorder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</cellXfs>
  <cellStyles count="5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er" xfId="49" xr:uid="{00000000-0005-0000-0000-00001F000000}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50" builtinId="5"/>
    <cellStyle name="Title" xfId="3" builtinId="15" customBuiltin="1"/>
    <cellStyle name="Total" xfId="19" builtinId="25" customBuiltin="1"/>
    <cellStyle name="Warning Text" xfId="16" builtinId="11" customBuiltin="1"/>
    <cellStyle name="XLConnect.Boolean" xfId="47" xr:uid="{00000000-0005-0000-0000-00002E000000}"/>
    <cellStyle name="XLConnect.DateTime" xfId="48" xr:uid="{00000000-0005-0000-0000-00002F000000}"/>
    <cellStyle name="XLConnect.Header" xfId="44" xr:uid="{00000000-0005-0000-0000-000030000000}"/>
    <cellStyle name="XLConnect.Numeric" xfId="46" xr:uid="{00000000-0005-0000-0000-000031000000}"/>
    <cellStyle name="XLConnect.String" xfId="45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4"/>
  <sheetViews>
    <sheetView tabSelected="1" topLeftCell="A22" zoomScale="85" zoomScaleNormal="85" workbookViewId="0">
      <selection activeCell="T40" sqref="T40"/>
    </sheetView>
  </sheetViews>
  <sheetFormatPr defaultRowHeight="15" x14ac:dyDescent="0.25"/>
  <cols>
    <col min="1" max="1" width="20.140625" style="5" bestFit="1" customWidth="1" collapsed="1"/>
    <col min="2" max="5" width="9.7109375" style="3" customWidth="1" collapsed="1"/>
    <col min="6" max="6" width="12.28515625" style="3" bestFit="1" customWidth="1" collapsed="1"/>
    <col min="7" max="16" width="9.7109375" customWidth="1" collapsed="1"/>
    <col min="17" max="18" width="9.7109375" style="4" customWidth="1" collapsed="1"/>
  </cols>
  <sheetData>
    <row r="1" spans="1:18" x14ac:dyDescent="0.25">
      <c r="A1" s="1" t="s">
        <v>0</v>
      </c>
      <c r="B1" s="2" t="s">
        <v>53</v>
      </c>
      <c r="C1" s="2"/>
    </row>
    <row r="3" spans="1:18" ht="15.75" thickBot="1" x14ac:dyDescent="0.3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25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25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25">
      <c r="A6" s="29" t="s">
        <v>15</v>
      </c>
      <c r="B6" s="30">
        <v>794</v>
      </c>
      <c r="C6" s="31">
        <v>1001</v>
      </c>
      <c r="D6" s="32">
        <v>32</v>
      </c>
      <c r="E6" s="32">
        <v>44</v>
      </c>
      <c r="F6" s="33">
        <v>1871</v>
      </c>
      <c r="G6" s="84">
        <v>3.8740920096852302E-2</v>
      </c>
      <c r="H6" s="85">
        <v>4.2105263157894736E-2</v>
      </c>
      <c r="I6" s="90">
        <v>0.16</v>
      </c>
      <c r="J6" s="91">
        <v>0.2</v>
      </c>
      <c r="K6" s="92">
        <v>0.01</v>
      </c>
      <c r="L6" s="93">
        <v>0.01</v>
      </c>
      <c r="M6" s="94">
        <v>64.989999999999995</v>
      </c>
      <c r="N6" s="95">
        <v>64.989999999999995</v>
      </c>
      <c r="O6" s="78">
        <v>69.989999999999995</v>
      </c>
      <c r="P6" s="79">
        <v>69.989999999999995</v>
      </c>
      <c r="Q6" s="42">
        <v>0</v>
      </c>
      <c r="R6" s="43">
        <v>0</v>
      </c>
    </row>
    <row r="7" spans="1:18" x14ac:dyDescent="0.25">
      <c r="A7" s="29" t="s">
        <v>16</v>
      </c>
      <c r="B7" s="30">
        <v>359</v>
      </c>
      <c r="C7" s="31">
        <v>458</v>
      </c>
      <c r="D7" s="32">
        <v>15</v>
      </c>
      <c r="E7" s="32">
        <v>20</v>
      </c>
      <c r="F7" s="33">
        <v>852</v>
      </c>
      <c r="G7" s="84">
        <v>4.0106951871657755E-2</v>
      </c>
      <c r="H7" s="85">
        <v>4.1841004184100417E-2</v>
      </c>
      <c r="I7" s="94">
        <v>7.0000000000000007E-2</v>
      </c>
      <c r="J7" s="95">
        <v>0.09</v>
      </c>
      <c r="K7" s="78">
        <v>0</v>
      </c>
      <c r="L7" s="79">
        <v>0</v>
      </c>
      <c r="M7" s="94">
        <v>64.989999999999995</v>
      </c>
      <c r="N7" s="95">
        <v>64.989999999999995</v>
      </c>
      <c r="O7" s="78">
        <v>69.989999999999995</v>
      </c>
      <c r="P7" s="79">
        <v>69.989999999999995</v>
      </c>
      <c r="Q7" s="42">
        <v>0</v>
      </c>
      <c r="R7" s="43">
        <v>0</v>
      </c>
    </row>
    <row r="8" spans="1:18" x14ac:dyDescent="0.25">
      <c r="A8" s="29" t="s">
        <v>17</v>
      </c>
      <c r="B8" s="30">
        <v>266</v>
      </c>
      <c r="C8" s="31">
        <v>154</v>
      </c>
      <c r="D8" s="32">
        <v>11</v>
      </c>
      <c r="E8" s="32">
        <v>7</v>
      </c>
      <c r="F8" s="33">
        <v>438</v>
      </c>
      <c r="G8" s="84">
        <v>3.9711191335740074E-2</v>
      </c>
      <c r="H8" s="85">
        <v>4.3478260869565216E-2</v>
      </c>
      <c r="I8" s="94">
        <v>0.05</v>
      </c>
      <c r="J8" s="95">
        <v>0.03</v>
      </c>
      <c r="K8" s="78">
        <v>0</v>
      </c>
      <c r="L8" s="79">
        <v>0</v>
      </c>
      <c r="M8" s="94">
        <v>64.989999999999995</v>
      </c>
      <c r="N8" s="95">
        <v>64.989999999999995</v>
      </c>
      <c r="O8" s="78">
        <v>69.989999999999995</v>
      </c>
      <c r="P8" s="79">
        <v>69.989999999999995</v>
      </c>
      <c r="Q8" s="42">
        <v>0</v>
      </c>
      <c r="R8" s="43">
        <v>0</v>
      </c>
    </row>
    <row r="9" spans="1:18" x14ac:dyDescent="0.25">
      <c r="A9" s="29" t="s">
        <v>18</v>
      </c>
      <c r="B9" s="30">
        <v>345</v>
      </c>
      <c r="C9" s="31">
        <v>192</v>
      </c>
      <c r="D9" s="32">
        <v>14</v>
      </c>
      <c r="E9" s="32">
        <v>8</v>
      </c>
      <c r="F9" s="33">
        <v>559</v>
      </c>
      <c r="G9" s="84">
        <v>3.8997214484679667E-2</v>
      </c>
      <c r="H9" s="85">
        <v>0.04</v>
      </c>
      <c r="I9" s="94">
        <v>7.0000000000000007E-2</v>
      </c>
      <c r="J9" s="95">
        <v>0.04</v>
      </c>
      <c r="K9" s="78">
        <v>0</v>
      </c>
      <c r="L9" s="79">
        <v>0</v>
      </c>
      <c r="M9" s="94">
        <v>64.989999999999995</v>
      </c>
      <c r="N9" s="95">
        <v>64.989999999999995</v>
      </c>
      <c r="O9" s="78">
        <v>69.989999999999995</v>
      </c>
      <c r="P9" s="79">
        <v>69.989999999999995</v>
      </c>
      <c r="Q9" s="42">
        <v>0</v>
      </c>
      <c r="R9" s="43">
        <v>0</v>
      </c>
    </row>
    <row r="10" spans="1:18" x14ac:dyDescent="0.25">
      <c r="A10" s="29" t="s">
        <v>19</v>
      </c>
      <c r="B10" s="30">
        <v>956</v>
      </c>
      <c r="C10" s="31">
        <v>517</v>
      </c>
      <c r="D10" s="32">
        <v>39</v>
      </c>
      <c r="E10" s="32">
        <v>23</v>
      </c>
      <c r="F10" s="33">
        <v>1535</v>
      </c>
      <c r="G10" s="84">
        <v>3.9195979899497489E-2</v>
      </c>
      <c r="H10" s="85">
        <v>4.2592592592592592E-2</v>
      </c>
      <c r="I10" s="94">
        <v>0.19</v>
      </c>
      <c r="J10" s="95">
        <v>0.1</v>
      </c>
      <c r="K10" s="78">
        <v>0.01</v>
      </c>
      <c r="L10" s="79">
        <v>0.01</v>
      </c>
      <c r="M10" s="94">
        <v>64.989999999999995</v>
      </c>
      <c r="N10" s="95">
        <v>64.989999999999995</v>
      </c>
      <c r="O10" s="78">
        <v>69.989999999999995</v>
      </c>
      <c r="P10" s="79">
        <v>69.989999999999995</v>
      </c>
      <c r="Q10" s="42">
        <v>0</v>
      </c>
      <c r="R10" s="43">
        <v>0</v>
      </c>
    </row>
    <row r="11" spans="1:18" x14ac:dyDescent="0.25">
      <c r="A11" s="29" t="s">
        <v>20</v>
      </c>
      <c r="B11" s="30">
        <v>1878</v>
      </c>
      <c r="C11" s="31">
        <v>1364</v>
      </c>
      <c r="D11" s="32">
        <v>76</v>
      </c>
      <c r="E11" s="32">
        <v>60</v>
      </c>
      <c r="F11" s="33">
        <v>3378</v>
      </c>
      <c r="G11" s="84">
        <v>3.8894575230296824E-2</v>
      </c>
      <c r="H11" s="85">
        <v>4.2134831460674156E-2</v>
      </c>
      <c r="I11" s="94">
        <v>0.38</v>
      </c>
      <c r="J11" s="95">
        <v>0.27</v>
      </c>
      <c r="K11" s="78">
        <v>0.02</v>
      </c>
      <c r="L11" s="79">
        <v>0.01</v>
      </c>
      <c r="M11" s="94">
        <v>64.97</v>
      </c>
      <c r="N11" s="95">
        <v>64.98</v>
      </c>
      <c r="O11" s="78">
        <v>69.989999999999995</v>
      </c>
      <c r="P11" s="79">
        <v>69.989999999999995</v>
      </c>
      <c r="Q11" s="42">
        <v>0</v>
      </c>
      <c r="R11" s="43">
        <v>0</v>
      </c>
    </row>
    <row r="12" spans="1:18" x14ac:dyDescent="0.25">
      <c r="A12" s="29" t="s">
        <v>21</v>
      </c>
      <c r="B12" s="30">
        <v>2399</v>
      </c>
      <c r="C12" s="31">
        <v>2999</v>
      </c>
      <c r="D12" s="32">
        <v>183</v>
      </c>
      <c r="E12" s="32">
        <v>255</v>
      </c>
      <c r="F12" s="33">
        <v>5836</v>
      </c>
      <c r="G12" s="84">
        <v>7.0875290472501934E-2</v>
      </c>
      <c r="H12" s="85">
        <v>7.8365089121081741E-2</v>
      </c>
      <c r="I12" s="94">
        <v>0.48</v>
      </c>
      <c r="J12" s="95">
        <v>0.6</v>
      </c>
      <c r="K12" s="78">
        <v>0.04</v>
      </c>
      <c r="L12" s="79">
        <v>0.06</v>
      </c>
      <c r="M12" s="94">
        <v>64.95</v>
      </c>
      <c r="N12" s="95">
        <v>64.92</v>
      </c>
      <c r="O12" s="78">
        <v>69.989999999999995</v>
      </c>
      <c r="P12" s="79">
        <v>69.989999999999995</v>
      </c>
      <c r="Q12" s="42">
        <v>0</v>
      </c>
      <c r="R12" s="43">
        <v>0</v>
      </c>
    </row>
    <row r="13" spans="1:18" x14ac:dyDescent="0.25">
      <c r="A13" s="44" t="s">
        <v>22</v>
      </c>
      <c r="B13" s="45">
        <v>2925</v>
      </c>
      <c r="C13" s="46">
        <v>4758</v>
      </c>
      <c r="D13" s="47">
        <v>489</v>
      </c>
      <c r="E13" s="47">
        <v>1143</v>
      </c>
      <c r="F13" s="48">
        <v>9315</v>
      </c>
      <c r="G13" s="86">
        <v>0.14323374340949033</v>
      </c>
      <c r="H13" s="87">
        <v>0.19369598373157093</v>
      </c>
      <c r="I13" s="96">
        <v>0.59</v>
      </c>
      <c r="J13" s="97">
        <v>0.96</v>
      </c>
      <c r="K13" s="80">
        <v>0.12</v>
      </c>
      <c r="L13" s="81">
        <v>0.28000000000000003</v>
      </c>
      <c r="M13" s="96">
        <v>64.930000000000007</v>
      </c>
      <c r="N13" s="97">
        <v>37.08</v>
      </c>
      <c r="O13" s="80">
        <v>69.989999999999995</v>
      </c>
      <c r="P13" s="81">
        <v>69.97</v>
      </c>
      <c r="Q13" s="53">
        <v>0</v>
      </c>
      <c r="R13" s="54">
        <v>0</v>
      </c>
    </row>
    <row r="14" spans="1:18" x14ac:dyDescent="0.25">
      <c r="A14" s="44" t="s">
        <v>23</v>
      </c>
      <c r="B14" s="45">
        <v>3422</v>
      </c>
      <c r="C14" s="46">
        <v>5001</v>
      </c>
      <c r="D14" s="47">
        <v>595</v>
      </c>
      <c r="E14" s="47">
        <v>1333</v>
      </c>
      <c r="F14" s="48">
        <v>10351</v>
      </c>
      <c r="G14" s="86">
        <v>0.14812048792631316</v>
      </c>
      <c r="H14" s="87">
        <v>0.2104515314177455</v>
      </c>
      <c r="I14" s="96">
        <v>0.69</v>
      </c>
      <c r="J14" s="97">
        <v>1.01</v>
      </c>
      <c r="K14" s="80">
        <v>0.15</v>
      </c>
      <c r="L14" s="81">
        <v>0.33</v>
      </c>
      <c r="M14" s="96">
        <v>64.87</v>
      </c>
      <c r="N14" s="97">
        <v>27.27</v>
      </c>
      <c r="O14" s="80">
        <v>69.98</v>
      </c>
      <c r="P14" s="81">
        <v>69.959999999999994</v>
      </c>
      <c r="Q14" s="53">
        <v>0</v>
      </c>
      <c r="R14" s="54">
        <v>0.18</v>
      </c>
    </row>
    <row r="15" spans="1:18" x14ac:dyDescent="0.25">
      <c r="A15" s="44" t="s">
        <v>24</v>
      </c>
      <c r="B15" s="45">
        <v>3247</v>
      </c>
      <c r="C15" s="46">
        <v>4335</v>
      </c>
      <c r="D15" s="47">
        <v>555</v>
      </c>
      <c r="E15" s="47">
        <v>883</v>
      </c>
      <c r="F15" s="48">
        <v>9020</v>
      </c>
      <c r="G15" s="86">
        <v>0.14597580220936349</v>
      </c>
      <c r="H15" s="87">
        <v>0.16922192410885398</v>
      </c>
      <c r="I15" s="96">
        <v>0.65</v>
      </c>
      <c r="J15" s="97">
        <v>0.87</v>
      </c>
      <c r="K15" s="80">
        <v>0.14000000000000001</v>
      </c>
      <c r="L15" s="81">
        <v>0.22</v>
      </c>
      <c r="M15" s="96">
        <v>64.900000000000006</v>
      </c>
      <c r="N15" s="97">
        <v>63.89</v>
      </c>
      <c r="O15" s="80">
        <v>69.989999999999995</v>
      </c>
      <c r="P15" s="81">
        <v>69.98</v>
      </c>
      <c r="Q15" s="53">
        <v>0</v>
      </c>
      <c r="R15" s="54">
        <v>0</v>
      </c>
    </row>
    <row r="16" spans="1:18" x14ac:dyDescent="0.25">
      <c r="A16" s="29" t="s">
        <v>25</v>
      </c>
      <c r="B16" s="30">
        <v>3641</v>
      </c>
      <c r="C16" s="31">
        <v>3892</v>
      </c>
      <c r="D16" s="32">
        <v>318</v>
      </c>
      <c r="E16" s="32">
        <v>388</v>
      </c>
      <c r="F16" s="33">
        <v>8239</v>
      </c>
      <c r="G16" s="84">
        <v>8.0323313968173785E-2</v>
      </c>
      <c r="H16" s="85">
        <v>9.065420560747664E-2</v>
      </c>
      <c r="I16" s="94">
        <v>0.73</v>
      </c>
      <c r="J16" s="95">
        <v>0.78</v>
      </c>
      <c r="K16" s="78">
        <v>0.08</v>
      </c>
      <c r="L16" s="79">
        <v>0.09</v>
      </c>
      <c r="M16" s="94">
        <v>64.83</v>
      </c>
      <c r="N16" s="95">
        <v>64.75</v>
      </c>
      <c r="O16" s="78">
        <v>69.989999999999995</v>
      </c>
      <c r="P16" s="79">
        <v>69.989999999999995</v>
      </c>
      <c r="Q16" s="42">
        <v>0</v>
      </c>
      <c r="R16" s="43">
        <v>0</v>
      </c>
    </row>
    <row r="17" spans="1:18" x14ac:dyDescent="0.25">
      <c r="A17" s="29" t="s">
        <v>26</v>
      </c>
      <c r="B17" s="30">
        <v>3682</v>
      </c>
      <c r="C17" s="31">
        <v>4003</v>
      </c>
      <c r="D17" s="32">
        <v>459</v>
      </c>
      <c r="E17" s="32">
        <v>579</v>
      </c>
      <c r="F17" s="33">
        <v>8723</v>
      </c>
      <c r="G17" s="84">
        <v>0.1108427915962328</v>
      </c>
      <c r="H17" s="85">
        <v>0.12636403317328676</v>
      </c>
      <c r="I17" s="94">
        <v>0.74</v>
      </c>
      <c r="J17" s="95">
        <v>0.81</v>
      </c>
      <c r="K17" s="78">
        <v>0.11</v>
      </c>
      <c r="L17" s="79">
        <v>0.14000000000000001</v>
      </c>
      <c r="M17" s="94">
        <v>64.819999999999993</v>
      </c>
      <c r="N17" s="95">
        <v>64.680000000000007</v>
      </c>
      <c r="O17" s="78">
        <v>69.989999999999995</v>
      </c>
      <c r="P17" s="79">
        <v>69.98</v>
      </c>
      <c r="Q17" s="42">
        <v>0</v>
      </c>
      <c r="R17" s="43">
        <v>0</v>
      </c>
    </row>
    <row r="18" spans="1:18" x14ac:dyDescent="0.25">
      <c r="A18" s="29" t="s">
        <v>27</v>
      </c>
      <c r="B18" s="30">
        <v>3578</v>
      </c>
      <c r="C18" s="31">
        <v>3655</v>
      </c>
      <c r="D18" s="32">
        <v>431</v>
      </c>
      <c r="E18" s="32">
        <v>492</v>
      </c>
      <c r="F18" s="33">
        <v>8156</v>
      </c>
      <c r="G18" s="84">
        <v>0.10750810675979047</v>
      </c>
      <c r="H18" s="85">
        <v>0.11863998070894623</v>
      </c>
      <c r="I18" s="94">
        <v>0.72</v>
      </c>
      <c r="J18" s="95">
        <v>0.74</v>
      </c>
      <c r="K18" s="78">
        <v>0.11</v>
      </c>
      <c r="L18" s="79">
        <v>0.12</v>
      </c>
      <c r="M18" s="94">
        <v>64.849999999999994</v>
      </c>
      <c r="N18" s="95">
        <v>64.83</v>
      </c>
      <c r="O18" s="78">
        <v>69.989999999999995</v>
      </c>
      <c r="P18" s="79">
        <v>69.989999999999995</v>
      </c>
      <c r="Q18" s="42">
        <v>0</v>
      </c>
      <c r="R18" s="43">
        <v>0</v>
      </c>
    </row>
    <row r="19" spans="1:18" x14ac:dyDescent="0.25">
      <c r="A19" s="29" t="s">
        <v>28</v>
      </c>
      <c r="B19" s="30">
        <v>3599</v>
      </c>
      <c r="C19" s="31">
        <v>3781</v>
      </c>
      <c r="D19" s="32">
        <v>437</v>
      </c>
      <c r="E19" s="32">
        <v>519</v>
      </c>
      <c r="F19" s="33">
        <v>8336</v>
      </c>
      <c r="G19" s="84">
        <v>0.10827552031714568</v>
      </c>
      <c r="H19" s="85">
        <v>0.12069767441860466</v>
      </c>
      <c r="I19" s="94">
        <v>0.72</v>
      </c>
      <c r="J19" s="95">
        <v>0.76</v>
      </c>
      <c r="K19" s="78">
        <v>0.11</v>
      </c>
      <c r="L19" s="79">
        <v>0.13</v>
      </c>
      <c r="M19" s="94">
        <v>64.84</v>
      </c>
      <c r="N19" s="95">
        <v>64.790000000000006</v>
      </c>
      <c r="O19" s="78">
        <v>69.989999999999995</v>
      </c>
      <c r="P19" s="79">
        <v>69.989999999999995</v>
      </c>
      <c r="Q19" s="42">
        <v>0</v>
      </c>
      <c r="R19" s="43">
        <v>0</v>
      </c>
    </row>
    <row r="20" spans="1:18" x14ac:dyDescent="0.25">
      <c r="A20" s="29" t="s">
        <v>29</v>
      </c>
      <c r="B20" s="30">
        <v>3940</v>
      </c>
      <c r="C20" s="31">
        <v>3967</v>
      </c>
      <c r="D20" s="32">
        <v>369</v>
      </c>
      <c r="E20" s="32">
        <v>398</v>
      </c>
      <c r="F20" s="33">
        <v>8674</v>
      </c>
      <c r="G20" s="84">
        <v>8.5634718032025992E-2</v>
      </c>
      <c r="H20" s="85">
        <v>9.1179839633447876E-2</v>
      </c>
      <c r="I20" s="94">
        <v>0.79</v>
      </c>
      <c r="J20" s="95">
        <v>0.8</v>
      </c>
      <c r="K20" s="78">
        <v>0.09</v>
      </c>
      <c r="L20" s="79">
        <v>0.1</v>
      </c>
      <c r="M20" s="94">
        <v>64.72</v>
      </c>
      <c r="N20" s="95">
        <v>64.7</v>
      </c>
      <c r="O20" s="78">
        <v>69.989999999999995</v>
      </c>
      <c r="P20" s="79">
        <v>69.989999999999995</v>
      </c>
      <c r="Q20" s="42">
        <v>0</v>
      </c>
      <c r="R20" s="43">
        <v>0</v>
      </c>
    </row>
    <row r="21" spans="1:18" x14ac:dyDescent="0.25">
      <c r="A21" s="29" t="s">
        <v>30</v>
      </c>
      <c r="B21" s="30">
        <v>4841</v>
      </c>
      <c r="C21" s="31">
        <v>3897</v>
      </c>
      <c r="D21" s="32">
        <v>1268</v>
      </c>
      <c r="E21" s="32">
        <v>742</v>
      </c>
      <c r="F21" s="33">
        <v>10748</v>
      </c>
      <c r="G21" s="84">
        <v>0.20756261253887706</v>
      </c>
      <c r="H21" s="85">
        <v>0.15994826471222245</v>
      </c>
      <c r="I21" s="94">
        <v>0.97</v>
      </c>
      <c r="J21" s="95">
        <v>0.78</v>
      </c>
      <c r="K21" s="78">
        <v>0.31</v>
      </c>
      <c r="L21" s="79">
        <v>0.18</v>
      </c>
      <c r="M21" s="94">
        <v>33.020000000000003</v>
      </c>
      <c r="N21" s="95">
        <v>64.739999999999995</v>
      </c>
      <c r="O21" s="78">
        <v>69.97</v>
      </c>
      <c r="P21" s="79">
        <v>69.98</v>
      </c>
      <c r="Q21" s="42">
        <v>0.18</v>
      </c>
      <c r="R21" s="43">
        <v>0</v>
      </c>
    </row>
    <row r="22" spans="1:18" x14ac:dyDescent="0.25">
      <c r="A22" s="44" t="s">
        <v>31</v>
      </c>
      <c r="B22" s="45">
        <v>5167</v>
      </c>
      <c r="C22" s="46">
        <v>4105</v>
      </c>
      <c r="D22" s="47">
        <v>1994</v>
      </c>
      <c r="E22" s="47">
        <v>817</v>
      </c>
      <c r="F22" s="48">
        <v>12083</v>
      </c>
      <c r="G22" s="86">
        <v>0.27845273006563331</v>
      </c>
      <c r="H22" s="87">
        <v>0.16598943518894757</v>
      </c>
      <c r="I22" s="96">
        <v>1.04</v>
      </c>
      <c r="J22" s="97">
        <v>0.83</v>
      </c>
      <c r="K22" s="80">
        <v>0.49</v>
      </c>
      <c r="L22" s="81">
        <v>0.2</v>
      </c>
      <c r="M22" s="96">
        <v>23.07</v>
      </c>
      <c r="N22" s="97">
        <v>64.58</v>
      </c>
      <c r="O22" s="80">
        <v>69.930000000000007</v>
      </c>
      <c r="P22" s="81">
        <v>69.98</v>
      </c>
      <c r="Q22" s="53">
        <v>0.18</v>
      </c>
      <c r="R22" s="54">
        <v>0</v>
      </c>
    </row>
    <row r="23" spans="1:18" x14ac:dyDescent="0.25">
      <c r="A23" s="44" t="s">
        <v>32</v>
      </c>
      <c r="B23" s="45">
        <v>5445</v>
      </c>
      <c r="C23" s="46">
        <v>4359</v>
      </c>
      <c r="D23" s="47">
        <v>2290</v>
      </c>
      <c r="E23" s="47">
        <v>892</v>
      </c>
      <c r="F23" s="48">
        <v>12986</v>
      </c>
      <c r="G23" s="86">
        <v>0.29605688429217841</v>
      </c>
      <c r="H23" s="87">
        <v>0.1698724052561417</v>
      </c>
      <c r="I23" s="96">
        <v>1.1000000000000001</v>
      </c>
      <c r="J23" s="97">
        <v>0.88</v>
      </c>
      <c r="K23" s="80">
        <v>0.56000000000000005</v>
      </c>
      <c r="L23" s="81">
        <v>0.22</v>
      </c>
      <c r="M23" s="96">
        <v>18.350000000000001</v>
      </c>
      <c r="N23" s="97">
        <v>63.69</v>
      </c>
      <c r="O23" s="80">
        <v>69.91</v>
      </c>
      <c r="P23" s="81">
        <v>69.98</v>
      </c>
      <c r="Q23" s="53">
        <v>0.18</v>
      </c>
      <c r="R23" s="54">
        <v>0</v>
      </c>
    </row>
    <row r="24" spans="1:18" x14ac:dyDescent="0.25">
      <c r="A24" s="44" t="s">
        <v>33</v>
      </c>
      <c r="B24" s="45">
        <v>4441</v>
      </c>
      <c r="C24" s="46">
        <v>4001</v>
      </c>
      <c r="D24" s="47">
        <v>483</v>
      </c>
      <c r="E24" s="47">
        <v>403</v>
      </c>
      <c r="F24" s="48">
        <v>9328</v>
      </c>
      <c r="G24" s="86">
        <v>9.8090982940698623E-2</v>
      </c>
      <c r="H24" s="87">
        <v>9.1507720254314265E-2</v>
      </c>
      <c r="I24" s="96">
        <v>0.89</v>
      </c>
      <c r="J24" s="97">
        <v>0.8</v>
      </c>
      <c r="K24" s="80">
        <v>0.12</v>
      </c>
      <c r="L24" s="81">
        <v>0.1</v>
      </c>
      <c r="M24" s="96">
        <v>61.9</v>
      </c>
      <c r="N24" s="97">
        <v>64.680000000000007</v>
      </c>
      <c r="O24" s="80">
        <v>69.989999999999995</v>
      </c>
      <c r="P24" s="81">
        <v>69.989999999999995</v>
      </c>
      <c r="Q24" s="53">
        <v>0</v>
      </c>
      <c r="R24" s="54">
        <v>0</v>
      </c>
    </row>
    <row r="25" spans="1:18" x14ac:dyDescent="0.25">
      <c r="A25" s="29" t="s">
        <v>34</v>
      </c>
      <c r="B25" s="30">
        <v>3260</v>
      </c>
      <c r="C25" s="31">
        <v>3103</v>
      </c>
      <c r="D25" s="32">
        <v>141</v>
      </c>
      <c r="E25" s="32">
        <v>143</v>
      </c>
      <c r="F25" s="33">
        <v>6647</v>
      </c>
      <c r="G25" s="84">
        <v>4.1458394589826524E-2</v>
      </c>
      <c r="H25" s="85">
        <v>4.4054220579174366E-2</v>
      </c>
      <c r="I25" s="94">
        <v>0.66</v>
      </c>
      <c r="J25" s="95">
        <v>0.62</v>
      </c>
      <c r="K25" s="78">
        <v>0.03</v>
      </c>
      <c r="L25" s="79">
        <v>0.03</v>
      </c>
      <c r="M25" s="94">
        <v>64.900000000000006</v>
      </c>
      <c r="N25" s="95">
        <v>64.91</v>
      </c>
      <c r="O25" s="78">
        <v>69.989999999999995</v>
      </c>
      <c r="P25" s="79">
        <v>69.989999999999995</v>
      </c>
      <c r="Q25" s="42">
        <v>0</v>
      </c>
      <c r="R25" s="43">
        <v>0</v>
      </c>
    </row>
    <row r="26" spans="1:18" x14ac:dyDescent="0.25">
      <c r="A26" s="29" t="s">
        <v>35</v>
      </c>
      <c r="B26" s="30">
        <v>2454</v>
      </c>
      <c r="C26" s="31">
        <v>2499</v>
      </c>
      <c r="D26" s="32">
        <v>101</v>
      </c>
      <c r="E26" s="32">
        <v>112</v>
      </c>
      <c r="F26" s="33">
        <v>5166</v>
      </c>
      <c r="G26" s="84">
        <v>3.9530332681017612E-2</v>
      </c>
      <c r="H26" s="85">
        <v>4.2895442359249331E-2</v>
      </c>
      <c r="I26" s="94">
        <v>0.49</v>
      </c>
      <c r="J26" s="95">
        <v>0.5</v>
      </c>
      <c r="K26" s="78">
        <v>0.02</v>
      </c>
      <c r="L26" s="79">
        <v>0.03</v>
      </c>
      <c r="M26" s="94">
        <v>64.95</v>
      </c>
      <c r="N26" s="95">
        <v>64.95</v>
      </c>
      <c r="O26" s="78">
        <v>69.989999999999995</v>
      </c>
      <c r="P26" s="79">
        <v>69.989999999999995</v>
      </c>
      <c r="Q26" s="42">
        <v>0</v>
      </c>
      <c r="R26" s="43">
        <v>0</v>
      </c>
    </row>
    <row r="27" spans="1:18" x14ac:dyDescent="0.25">
      <c r="A27" s="29" t="s">
        <v>36</v>
      </c>
      <c r="B27" s="30">
        <v>2055</v>
      </c>
      <c r="C27" s="31">
        <v>2113</v>
      </c>
      <c r="D27" s="32">
        <v>84</v>
      </c>
      <c r="E27" s="32">
        <v>94</v>
      </c>
      <c r="F27" s="33">
        <v>4346</v>
      </c>
      <c r="G27" s="84">
        <v>3.9270687237026647E-2</v>
      </c>
      <c r="H27" s="85">
        <v>4.2591753511554149E-2</v>
      </c>
      <c r="I27" s="94">
        <v>0.41</v>
      </c>
      <c r="J27" s="95">
        <v>0.43</v>
      </c>
      <c r="K27" s="78">
        <v>0.02</v>
      </c>
      <c r="L27" s="79">
        <v>0.02</v>
      </c>
      <c r="M27" s="94">
        <v>64.959999999999994</v>
      </c>
      <c r="N27" s="95">
        <v>64.959999999999994</v>
      </c>
      <c r="O27" s="78">
        <v>69.989999999999995</v>
      </c>
      <c r="P27" s="79">
        <v>69.989999999999995</v>
      </c>
      <c r="Q27" s="42">
        <v>0</v>
      </c>
      <c r="R27" s="43">
        <v>0</v>
      </c>
    </row>
    <row r="28" spans="1:18" x14ac:dyDescent="0.25">
      <c r="A28" s="29" t="s">
        <v>37</v>
      </c>
      <c r="B28" s="30">
        <v>1748</v>
      </c>
      <c r="C28" s="31">
        <v>1782</v>
      </c>
      <c r="D28" s="32">
        <v>71</v>
      </c>
      <c r="E28" s="32">
        <v>79</v>
      </c>
      <c r="F28" s="33">
        <v>3680</v>
      </c>
      <c r="G28" s="84">
        <v>3.9032435404068172E-2</v>
      </c>
      <c r="H28" s="85">
        <v>4.245029554003224E-2</v>
      </c>
      <c r="I28" s="94">
        <v>0.35</v>
      </c>
      <c r="J28" s="95">
        <v>0.36</v>
      </c>
      <c r="K28" s="78">
        <v>0.02</v>
      </c>
      <c r="L28" s="79">
        <v>0.02</v>
      </c>
      <c r="M28" s="94">
        <v>64.97</v>
      </c>
      <c r="N28" s="95">
        <v>64.97</v>
      </c>
      <c r="O28" s="78">
        <v>69.989999999999995</v>
      </c>
      <c r="P28" s="79">
        <v>69.989999999999995</v>
      </c>
      <c r="Q28" s="42">
        <v>0</v>
      </c>
      <c r="R28" s="43">
        <v>0</v>
      </c>
    </row>
    <row r="29" spans="1:18" x14ac:dyDescent="0.25">
      <c r="A29" s="29" t="s">
        <v>38</v>
      </c>
      <c r="B29" s="55">
        <v>1469</v>
      </c>
      <c r="C29" s="56">
        <v>1316</v>
      </c>
      <c r="D29" s="57">
        <v>60</v>
      </c>
      <c r="E29" s="57">
        <v>58</v>
      </c>
      <c r="F29" s="58">
        <v>2903</v>
      </c>
      <c r="G29" s="88">
        <v>3.9241334205362979E-2</v>
      </c>
      <c r="H29" s="89">
        <v>4.2212518195050945E-2</v>
      </c>
      <c r="I29" s="98">
        <v>0.3</v>
      </c>
      <c r="J29" s="99">
        <v>0.26</v>
      </c>
      <c r="K29" s="82">
        <v>0.01</v>
      </c>
      <c r="L29" s="83">
        <v>0.01</v>
      </c>
      <c r="M29" s="98">
        <v>64.98</v>
      </c>
      <c r="N29" s="99">
        <v>64.98</v>
      </c>
      <c r="O29" s="82">
        <v>69.989999999999995</v>
      </c>
      <c r="P29" s="83">
        <v>69.989999999999995</v>
      </c>
      <c r="Q29" s="63">
        <v>0</v>
      </c>
      <c r="R29" s="64">
        <v>0</v>
      </c>
    </row>
    <row r="30" spans="1:18" x14ac:dyDescent="0.25">
      <c r="A30" s="29" t="s">
        <v>39</v>
      </c>
      <c r="B30" s="65">
        <f>SUM(B6:B29)</f>
        <v>65911</v>
      </c>
      <c r="C30" s="66">
        <f t="shared" ref="C30:F30" si="0">SUM(C6:C29)</f>
        <v>67252</v>
      </c>
      <c r="D30" s="67">
        <f t="shared" si="0"/>
        <v>10515</v>
      </c>
      <c r="E30" s="67">
        <f t="shared" si="0"/>
        <v>9492</v>
      </c>
      <c r="F30" s="68">
        <f t="shared" si="0"/>
        <v>153170</v>
      </c>
      <c r="G30" s="100">
        <f>D30/B30</f>
        <v>0.15953331006963936</v>
      </c>
      <c r="H30" s="101">
        <f>E30/C30</f>
        <v>0.14114078391720691</v>
      </c>
      <c r="I30" s="71"/>
      <c r="J30" s="71"/>
      <c r="K30" s="71"/>
      <c r="L30" s="71"/>
    </row>
    <row r="32" spans="1:18" x14ac:dyDescent="0.25">
      <c r="A32" s="5" t="s">
        <v>40</v>
      </c>
      <c r="B32" s="72">
        <f>B30+C30</f>
        <v>133163</v>
      </c>
    </row>
    <row r="33" spans="1:18" x14ac:dyDescent="0.25">
      <c r="A33" s="5" t="s">
        <v>41</v>
      </c>
      <c r="B33" s="72">
        <f>D30+E30</f>
        <v>20007</v>
      </c>
    </row>
    <row r="34" spans="1:18" x14ac:dyDescent="0.25">
      <c r="A34" s="5" t="s">
        <v>42</v>
      </c>
      <c r="B34" s="72">
        <f>B32+B33</f>
        <v>153170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43</v>
      </c>
      <c r="B36" s="72"/>
      <c r="C36"/>
      <c r="D36"/>
      <c r="E36"/>
      <c r="F36"/>
      <c r="Q36"/>
      <c r="R36"/>
    </row>
    <row r="37" spans="1:18" x14ac:dyDescent="0.25">
      <c r="A37" s="5" t="s">
        <v>44</v>
      </c>
      <c r="B37" s="73"/>
      <c r="C37"/>
      <c r="D37"/>
      <c r="E37"/>
      <c r="F37"/>
      <c r="Q37"/>
      <c r="R37"/>
    </row>
    <row r="38" spans="1:18" x14ac:dyDescent="0.25">
      <c r="A38" s="5" t="s">
        <v>45</v>
      </c>
      <c r="B38" s="73"/>
      <c r="C38"/>
      <c r="D38"/>
      <c r="E38"/>
      <c r="F38"/>
      <c r="Q38"/>
      <c r="R38"/>
    </row>
    <row r="39" spans="1:18" x14ac:dyDescent="0.25">
      <c r="A39" s="5" t="s">
        <v>46</v>
      </c>
      <c r="B39" s="73"/>
      <c r="C39"/>
      <c r="D39"/>
      <c r="E39"/>
      <c r="F39"/>
      <c r="Q39"/>
      <c r="R39"/>
    </row>
    <row r="40" spans="1:18" x14ac:dyDescent="0.25">
      <c r="A40" s="5" t="s">
        <v>47</v>
      </c>
      <c r="B40" s="73"/>
      <c r="C40"/>
      <c r="D40"/>
      <c r="E40"/>
      <c r="F40"/>
      <c r="Q40"/>
      <c r="R40"/>
    </row>
    <row r="41" spans="1:18" x14ac:dyDescent="0.25">
      <c r="A41" s="5" t="s">
        <v>48</v>
      </c>
      <c r="B41" s="73"/>
      <c r="C41"/>
      <c r="D41"/>
      <c r="E41"/>
      <c r="F41"/>
      <c r="Q41"/>
      <c r="R41"/>
    </row>
    <row r="42" spans="1:18" x14ac:dyDescent="0.25">
      <c r="A42" s="5" t="s">
        <v>49</v>
      </c>
      <c r="B42" s="73"/>
      <c r="C42"/>
      <c r="D42"/>
      <c r="E42"/>
      <c r="F42"/>
      <c r="Q42"/>
      <c r="R42"/>
    </row>
    <row r="43" spans="1:18" x14ac:dyDescent="0.25">
      <c r="A43" s="5" t="s">
        <v>50</v>
      </c>
      <c r="B43" s="73"/>
      <c r="C43"/>
      <c r="D43"/>
      <c r="E43"/>
      <c r="F43"/>
      <c r="Q43"/>
      <c r="R43"/>
    </row>
    <row r="44" spans="1:18" x14ac:dyDescent="0.25">
      <c r="A44" s="5" t="s">
        <v>51</v>
      </c>
      <c r="B44" s="73"/>
      <c r="C44"/>
      <c r="D44"/>
      <c r="E44"/>
      <c r="F44"/>
      <c r="Q44"/>
      <c r="R44"/>
    </row>
    <row r="46" spans="1:18" x14ac:dyDescent="0.25">
      <c r="A46" s="1" t="s">
        <v>52</v>
      </c>
      <c r="B46" s="2" t="s">
        <v>54</v>
      </c>
      <c r="C46" s="2"/>
    </row>
    <row r="48" spans="1:18" ht="15.75" thickBot="1" x14ac:dyDescent="0.3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25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25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25">
      <c r="A51" s="29" t="s">
        <v>15</v>
      </c>
      <c r="B51" s="30">
        <v>808</v>
      </c>
      <c r="C51" s="31">
        <v>1007</v>
      </c>
      <c r="D51" s="32">
        <v>25</v>
      </c>
      <c r="E51" s="32">
        <v>34</v>
      </c>
      <c r="F51" s="33">
        <v>1874</v>
      </c>
      <c r="G51" s="84">
        <v>3.0012004801920768E-2</v>
      </c>
      <c r="H51" s="85">
        <v>3.2660902977905859E-2</v>
      </c>
      <c r="I51" s="90">
        <v>0.14000000000000001</v>
      </c>
      <c r="J51" s="91">
        <v>0.17</v>
      </c>
      <c r="K51" s="92">
        <v>0.01</v>
      </c>
      <c r="L51" s="93">
        <v>0.02</v>
      </c>
      <c r="M51" s="94">
        <v>64.989999999999995</v>
      </c>
      <c r="N51" s="95">
        <v>64.989999999999995</v>
      </c>
      <c r="O51" s="78">
        <v>69.989999999999995</v>
      </c>
      <c r="P51" s="79">
        <v>69.989999999999995</v>
      </c>
      <c r="Q51" s="42">
        <v>0</v>
      </c>
      <c r="R51" s="43">
        <v>0</v>
      </c>
    </row>
    <row r="52" spans="1:18" x14ac:dyDescent="0.25">
      <c r="A52" s="29" t="s">
        <v>16</v>
      </c>
      <c r="B52" s="30">
        <v>365</v>
      </c>
      <c r="C52" s="31">
        <v>460</v>
      </c>
      <c r="D52" s="32">
        <v>11</v>
      </c>
      <c r="E52" s="32">
        <v>16</v>
      </c>
      <c r="F52" s="33">
        <v>852</v>
      </c>
      <c r="G52" s="84">
        <v>2.9255319148936171E-2</v>
      </c>
      <c r="H52" s="85">
        <v>3.3613445378151259E-2</v>
      </c>
      <c r="I52" s="94">
        <v>0.06</v>
      </c>
      <c r="J52" s="95">
        <v>0.08</v>
      </c>
      <c r="K52" s="78">
        <v>0.01</v>
      </c>
      <c r="L52" s="79">
        <v>0.01</v>
      </c>
      <c r="M52" s="94">
        <v>64.989999999999995</v>
      </c>
      <c r="N52" s="95">
        <v>64.989999999999995</v>
      </c>
      <c r="O52" s="78">
        <v>69.989999999999995</v>
      </c>
      <c r="P52" s="79">
        <v>69.989999999999995</v>
      </c>
      <c r="Q52" s="42">
        <v>0</v>
      </c>
      <c r="R52" s="43">
        <v>0</v>
      </c>
    </row>
    <row r="53" spans="1:18" x14ac:dyDescent="0.25">
      <c r="A53" s="29" t="s">
        <v>17</v>
      </c>
      <c r="B53" s="30">
        <v>271</v>
      </c>
      <c r="C53" s="31">
        <v>155</v>
      </c>
      <c r="D53" s="32">
        <v>8</v>
      </c>
      <c r="E53" s="32">
        <v>5</v>
      </c>
      <c r="F53" s="33">
        <v>439</v>
      </c>
      <c r="G53" s="84">
        <v>2.8673835125448029E-2</v>
      </c>
      <c r="H53" s="85">
        <v>3.125E-2</v>
      </c>
      <c r="I53" s="94">
        <v>0.05</v>
      </c>
      <c r="J53" s="95">
        <v>0.03</v>
      </c>
      <c r="K53" s="78">
        <v>0</v>
      </c>
      <c r="L53" s="79">
        <v>0</v>
      </c>
      <c r="M53" s="94">
        <v>65</v>
      </c>
      <c r="N53" s="95">
        <v>65</v>
      </c>
      <c r="O53" s="78">
        <v>69.989999999999995</v>
      </c>
      <c r="P53" s="79">
        <v>69.989999999999995</v>
      </c>
      <c r="Q53" s="42">
        <v>0</v>
      </c>
      <c r="R53" s="43">
        <v>0</v>
      </c>
    </row>
    <row r="54" spans="1:18" x14ac:dyDescent="0.25">
      <c r="A54" s="29" t="s">
        <v>18</v>
      </c>
      <c r="B54" s="30">
        <v>351</v>
      </c>
      <c r="C54" s="31">
        <v>194</v>
      </c>
      <c r="D54" s="32">
        <v>11</v>
      </c>
      <c r="E54" s="32">
        <v>7</v>
      </c>
      <c r="F54" s="33">
        <v>563</v>
      </c>
      <c r="G54" s="84">
        <v>3.0386740331491711E-2</v>
      </c>
      <c r="H54" s="85">
        <v>3.482587064676617E-2</v>
      </c>
      <c r="I54" s="94">
        <v>0.06</v>
      </c>
      <c r="J54" s="95">
        <v>0.03</v>
      </c>
      <c r="K54" s="78">
        <v>0.01</v>
      </c>
      <c r="L54" s="79">
        <v>0</v>
      </c>
      <c r="M54" s="94">
        <v>64.989999999999995</v>
      </c>
      <c r="N54" s="95">
        <v>65</v>
      </c>
      <c r="O54" s="78">
        <v>69.989999999999995</v>
      </c>
      <c r="P54" s="79">
        <v>69.989999999999995</v>
      </c>
      <c r="Q54" s="42">
        <v>0</v>
      </c>
      <c r="R54" s="43">
        <v>0</v>
      </c>
    </row>
    <row r="55" spans="1:18" x14ac:dyDescent="0.25">
      <c r="A55" s="29" t="s">
        <v>19</v>
      </c>
      <c r="B55" s="30">
        <v>973</v>
      </c>
      <c r="C55" s="31">
        <v>520</v>
      </c>
      <c r="D55" s="32">
        <v>29</v>
      </c>
      <c r="E55" s="32">
        <v>18</v>
      </c>
      <c r="F55" s="33">
        <v>1540</v>
      </c>
      <c r="G55" s="84">
        <v>2.8942115768463075E-2</v>
      </c>
      <c r="H55" s="85">
        <v>3.3457249070631967E-2</v>
      </c>
      <c r="I55" s="94">
        <v>0.16</v>
      </c>
      <c r="J55" s="95">
        <v>0.09</v>
      </c>
      <c r="K55" s="78">
        <v>0.02</v>
      </c>
      <c r="L55" s="79">
        <v>0.01</v>
      </c>
      <c r="M55" s="94">
        <v>64.989999999999995</v>
      </c>
      <c r="N55" s="95">
        <v>64.989999999999995</v>
      </c>
      <c r="O55" s="78">
        <v>69.989999999999995</v>
      </c>
      <c r="P55" s="79">
        <v>69.989999999999995</v>
      </c>
      <c r="Q55" s="42">
        <v>0</v>
      </c>
      <c r="R55" s="43">
        <v>0</v>
      </c>
    </row>
    <row r="56" spans="1:18" x14ac:dyDescent="0.25">
      <c r="A56" s="29" t="s">
        <v>20</v>
      </c>
      <c r="B56" s="30">
        <v>1911</v>
      </c>
      <c r="C56" s="31">
        <v>1372</v>
      </c>
      <c r="D56" s="32">
        <v>58</v>
      </c>
      <c r="E56" s="32">
        <v>46</v>
      </c>
      <c r="F56" s="33">
        <v>3387</v>
      </c>
      <c r="G56" s="84">
        <v>2.9456576942610464E-2</v>
      </c>
      <c r="H56" s="85">
        <v>3.244005641748942E-2</v>
      </c>
      <c r="I56" s="94">
        <v>0.32</v>
      </c>
      <c r="J56" s="95">
        <v>0.23</v>
      </c>
      <c r="K56" s="78">
        <v>0.03</v>
      </c>
      <c r="L56" s="79">
        <v>0.03</v>
      </c>
      <c r="M56" s="94">
        <v>64.98</v>
      </c>
      <c r="N56" s="95">
        <v>64.989999999999995</v>
      </c>
      <c r="O56" s="78">
        <v>69.98</v>
      </c>
      <c r="P56" s="79">
        <v>69.98</v>
      </c>
      <c r="Q56" s="42">
        <v>0</v>
      </c>
      <c r="R56" s="43">
        <v>0</v>
      </c>
    </row>
    <row r="57" spans="1:18" x14ac:dyDescent="0.25">
      <c r="A57" s="29" t="s">
        <v>21</v>
      </c>
      <c r="B57" s="30">
        <v>2463</v>
      </c>
      <c r="C57" s="31">
        <v>3044</v>
      </c>
      <c r="D57" s="32">
        <v>139</v>
      </c>
      <c r="E57" s="32">
        <v>197</v>
      </c>
      <c r="F57" s="33">
        <v>5843</v>
      </c>
      <c r="G57" s="84">
        <v>5.342044581091468E-2</v>
      </c>
      <c r="H57" s="85">
        <v>6.0783708731872881E-2</v>
      </c>
      <c r="I57" s="94">
        <v>0.41</v>
      </c>
      <c r="J57" s="95">
        <v>0.51</v>
      </c>
      <c r="K57" s="78">
        <v>0.08</v>
      </c>
      <c r="L57" s="79">
        <v>0.11</v>
      </c>
      <c r="M57" s="94">
        <v>64.97</v>
      </c>
      <c r="N57" s="95">
        <v>64.959999999999994</v>
      </c>
      <c r="O57" s="78">
        <v>69.98</v>
      </c>
      <c r="P57" s="79">
        <v>69.97</v>
      </c>
      <c r="Q57" s="42">
        <v>0</v>
      </c>
      <c r="R57" s="43">
        <v>0</v>
      </c>
    </row>
    <row r="58" spans="1:18" x14ac:dyDescent="0.25">
      <c r="A58" s="44" t="s">
        <v>22</v>
      </c>
      <c r="B58" s="45">
        <v>3069</v>
      </c>
      <c r="C58" s="46">
        <v>4996</v>
      </c>
      <c r="D58" s="47">
        <v>370</v>
      </c>
      <c r="E58" s="47">
        <v>881</v>
      </c>
      <c r="F58" s="48">
        <v>9316</v>
      </c>
      <c r="G58" s="86">
        <v>0.1075894155277697</v>
      </c>
      <c r="H58" s="87">
        <v>0.14990641483750214</v>
      </c>
      <c r="I58" s="96">
        <v>0.52</v>
      </c>
      <c r="J58" s="97">
        <v>0.84</v>
      </c>
      <c r="K58" s="80">
        <v>0.2</v>
      </c>
      <c r="L58" s="81">
        <v>0.48</v>
      </c>
      <c r="M58" s="96">
        <v>64.95</v>
      </c>
      <c r="N58" s="97">
        <v>64.569999999999993</v>
      </c>
      <c r="O58" s="80">
        <v>69.95</v>
      </c>
      <c r="P58" s="81">
        <v>69.86</v>
      </c>
      <c r="Q58" s="53">
        <v>0</v>
      </c>
      <c r="R58" s="54">
        <v>0.18</v>
      </c>
    </row>
    <row r="59" spans="1:18" x14ac:dyDescent="0.25">
      <c r="A59" s="44" t="s">
        <v>23</v>
      </c>
      <c r="B59" s="45">
        <v>3595</v>
      </c>
      <c r="C59" s="46">
        <v>5289</v>
      </c>
      <c r="D59" s="47">
        <v>452</v>
      </c>
      <c r="E59" s="47">
        <v>1019</v>
      </c>
      <c r="F59" s="48">
        <v>10355</v>
      </c>
      <c r="G59" s="86">
        <v>0.11168766987892266</v>
      </c>
      <c r="H59" s="87">
        <v>0.16154090044388078</v>
      </c>
      <c r="I59" s="96">
        <v>0.6</v>
      </c>
      <c r="J59" s="97">
        <v>0.89</v>
      </c>
      <c r="K59" s="80">
        <v>0.24</v>
      </c>
      <c r="L59" s="81">
        <v>0.55000000000000004</v>
      </c>
      <c r="M59" s="96">
        <v>64.930000000000007</v>
      </c>
      <c r="N59" s="97">
        <v>63.07</v>
      </c>
      <c r="O59" s="80">
        <v>69.94</v>
      </c>
      <c r="P59" s="81">
        <v>69.8</v>
      </c>
      <c r="Q59" s="53">
        <v>0</v>
      </c>
      <c r="R59" s="54">
        <v>0.18</v>
      </c>
    </row>
    <row r="60" spans="1:18" x14ac:dyDescent="0.25">
      <c r="A60" s="44" t="s">
        <v>24</v>
      </c>
      <c r="B60" s="45">
        <v>3410</v>
      </c>
      <c r="C60" s="46">
        <v>4524</v>
      </c>
      <c r="D60" s="47">
        <v>422</v>
      </c>
      <c r="E60" s="47">
        <v>673</v>
      </c>
      <c r="F60" s="48">
        <v>9029</v>
      </c>
      <c r="G60" s="86">
        <v>0.11012526096033402</v>
      </c>
      <c r="H60" s="87">
        <v>0.12949778718491436</v>
      </c>
      <c r="I60" s="96">
        <v>0.56999999999999995</v>
      </c>
      <c r="J60" s="97">
        <v>0.76</v>
      </c>
      <c r="K60" s="80">
        <v>0.23</v>
      </c>
      <c r="L60" s="81">
        <v>0.36</v>
      </c>
      <c r="M60" s="96">
        <v>64.94</v>
      </c>
      <c r="N60" s="97">
        <v>64.83</v>
      </c>
      <c r="O60" s="80">
        <v>69.95</v>
      </c>
      <c r="P60" s="81">
        <v>69.91</v>
      </c>
      <c r="Q60" s="53">
        <v>0</v>
      </c>
      <c r="R60" s="54">
        <v>0.18</v>
      </c>
    </row>
    <row r="61" spans="1:18" x14ac:dyDescent="0.25">
      <c r="A61" s="29" t="s">
        <v>25</v>
      </c>
      <c r="B61" s="30">
        <v>3746</v>
      </c>
      <c r="C61" s="31">
        <v>3961</v>
      </c>
      <c r="D61" s="32">
        <v>243</v>
      </c>
      <c r="E61" s="32">
        <v>302</v>
      </c>
      <c r="F61" s="33">
        <v>8252</v>
      </c>
      <c r="G61" s="84">
        <v>6.0917523188769113E-2</v>
      </c>
      <c r="H61" s="85">
        <v>7.0842129955430447E-2</v>
      </c>
      <c r="I61" s="94">
        <v>0.63</v>
      </c>
      <c r="J61" s="95">
        <v>0.67</v>
      </c>
      <c r="K61" s="78">
        <v>0.13</v>
      </c>
      <c r="L61" s="79">
        <v>0.16</v>
      </c>
      <c r="M61" s="94">
        <v>64.92</v>
      </c>
      <c r="N61" s="95">
        <v>64.91</v>
      </c>
      <c r="O61" s="78">
        <v>69.97</v>
      </c>
      <c r="P61" s="79">
        <v>69.959999999999994</v>
      </c>
      <c r="Q61" s="42">
        <v>0</v>
      </c>
      <c r="R61" s="43">
        <v>0</v>
      </c>
    </row>
    <row r="62" spans="1:18" x14ac:dyDescent="0.25">
      <c r="A62" s="29" t="s">
        <v>26</v>
      </c>
      <c r="B62" s="30">
        <v>3822</v>
      </c>
      <c r="C62" s="31">
        <v>4113</v>
      </c>
      <c r="D62" s="32">
        <v>351</v>
      </c>
      <c r="E62" s="32">
        <v>451</v>
      </c>
      <c r="F62" s="33">
        <v>8737</v>
      </c>
      <c r="G62" s="84">
        <v>8.4112149532710276E-2</v>
      </c>
      <c r="H62" s="85">
        <v>9.8816827344434713E-2</v>
      </c>
      <c r="I62" s="94">
        <v>0.64</v>
      </c>
      <c r="J62" s="95">
        <v>0.69</v>
      </c>
      <c r="K62" s="78">
        <v>0.19</v>
      </c>
      <c r="L62" s="79">
        <v>0.24</v>
      </c>
      <c r="M62" s="94">
        <v>64.92</v>
      </c>
      <c r="N62" s="95">
        <v>64.89</v>
      </c>
      <c r="O62" s="78">
        <v>69.959999999999994</v>
      </c>
      <c r="P62" s="79">
        <v>69.94</v>
      </c>
      <c r="Q62" s="42">
        <v>0</v>
      </c>
      <c r="R62" s="43">
        <v>0</v>
      </c>
    </row>
    <row r="63" spans="1:18" x14ac:dyDescent="0.25">
      <c r="A63" s="29" t="s">
        <v>27</v>
      </c>
      <c r="B63" s="30">
        <v>3711</v>
      </c>
      <c r="C63" s="31">
        <v>3750</v>
      </c>
      <c r="D63" s="32">
        <v>329</v>
      </c>
      <c r="E63" s="32">
        <v>381</v>
      </c>
      <c r="F63" s="33">
        <v>8171</v>
      </c>
      <c r="G63" s="84">
        <v>8.1435643564356439E-2</v>
      </c>
      <c r="H63" s="85">
        <v>9.2229484386347135E-2</v>
      </c>
      <c r="I63" s="94">
        <v>0.62</v>
      </c>
      <c r="J63" s="95">
        <v>0.63</v>
      </c>
      <c r="K63" s="78">
        <v>0.18</v>
      </c>
      <c r="L63" s="79">
        <v>0.21</v>
      </c>
      <c r="M63" s="94">
        <v>64.930000000000007</v>
      </c>
      <c r="N63" s="95">
        <v>64.92</v>
      </c>
      <c r="O63" s="78">
        <v>69.959999999999994</v>
      </c>
      <c r="P63" s="79">
        <v>69.95</v>
      </c>
      <c r="Q63" s="42">
        <v>0</v>
      </c>
      <c r="R63" s="43">
        <v>0</v>
      </c>
    </row>
    <row r="64" spans="1:18" x14ac:dyDescent="0.25">
      <c r="A64" s="29" t="s">
        <v>28</v>
      </c>
      <c r="B64" s="30">
        <v>3733</v>
      </c>
      <c r="C64" s="31">
        <v>3880</v>
      </c>
      <c r="D64" s="32">
        <v>334</v>
      </c>
      <c r="E64" s="32">
        <v>402</v>
      </c>
      <c r="F64" s="33">
        <v>8349</v>
      </c>
      <c r="G64" s="84">
        <v>8.212441603147283E-2</v>
      </c>
      <c r="H64" s="85">
        <v>9.3881363848668853E-2</v>
      </c>
      <c r="I64" s="94">
        <v>0.63</v>
      </c>
      <c r="J64" s="95">
        <v>0.65</v>
      </c>
      <c r="K64" s="78">
        <v>0.18</v>
      </c>
      <c r="L64" s="79">
        <v>0.22</v>
      </c>
      <c r="M64" s="94">
        <v>64.92</v>
      </c>
      <c r="N64" s="95">
        <v>64.91</v>
      </c>
      <c r="O64" s="78">
        <v>69.959999999999994</v>
      </c>
      <c r="P64" s="79">
        <v>69.95</v>
      </c>
      <c r="Q64" s="42">
        <v>0</v>
      </c>
      <c r="R64" s="43">
        <v>0</v>
      </c>
    </row>
    <row r="65" spans="1:18" x14ac:dyDescent="0.25">
      <c r="A65" s="29" t="s">
        <v>29</v>
      </c>
      <c r="B65" s="30">
        <v>4059</v>
      </c>
      <c r="C65" s="31">
        <v>4038</v>
      </c>
      <c r="D65" s="32">
        <v>283</v>
      </c>
      <c r="E65" s="32">
        <v>310</v>
      </c>
      <c r="F65" s="33">
        <v>8690</v>
      </c>
      <c r="G65" s="84">
        <v>6.5177337632427459E-2</v>
      </c>
      <c r="H65" s="85">
        <v>7.1297148114075434E-2</v>
      </c>
      <c r="I65" s="94">
        <v>0.68</v>
      </c>
      <c r="J65" s="95">
        <v>0.68</v>
      </c>
      <c r="K65" s="78">
        <v>0.15</v>
      </c>
      <c r="L65" s="79">
        <v>0.17</v>
      </c>
      <c r="M65" s="94">
        <v>64.900000000000006</v>
      </c>
      <c r="N65" s="95">
        <v>64.900000000000006</v>
      </c>
      <c r="O65" s="78">
        <v>69.959999999999994</v>
      </c>
      <c r="P65" s="79">
        <v>69.959999999999994</v>
      </c>
      <c r="Q65" s="42">
        <v>0</v>
      </c>
      <c r="R65" s="43">
        <v>0</v>
      </c>
    </row>
    <row r="66" spans="1:18" x14ac:dyDescent="0.25">
      <c r="A66" s="29" t="s">
        <v>30</v>
      </c>
      <c r="B66" s="30">
        <v>5200</v>
      </c>
      <c r="C66" s="31">
        <v>4058</v>
      </c>
      <c r="D66" s="32">
        <v>957</v>
      </c>
      <c r="E66" s="32">
        <v>562</v>
      </c>
      <c r="F66" s="33">
        <v>10777</v>
      </c>
      <c r="G66" s="84">
        <v>0.15543284066915705</v>
      </c>
      <c r="H66" s="85">
        <v>0.12164502164502164</v>
      </c>
      <c r="I66" s="94">
        <v>0.87</v>
      </c>
      <c r="J66" s="95">
        <v>0.68</v>
      </c>
      <c r="K66" s="78">
        <v>0.52</v>
      </c>
      <c r="L66" s="79">
        <v>0.3</v>
      </c>
      <c r="M66" s="94">
        <v>64.03</v>
      </c>
      <c r="N66" s="95">
        <v>64.900000000000006</v>
      </c>
      <c r="O66" s="78">
        <v>69.83</v>
      </c>
      <c r="P66" s="79">
        <v>69.930000000000007</v>
      </c>
      <c r="Q66" s="42">
        <v>0.18</v>
      </c>
      <c r="R66" s="43">
        <v>0.18</v>
      </c>
    </row>
    <row r="67" spans="1:18" x14ac:dyDescent="0.25">
      <c r="A67" s="44" t="s">
        <v>31</v>
      </c>
      <c r="B67" s="45">
        <v>5673</v>
      </c>
      <c r="C67" s="46">
        <v>4281</v>
      </c>
      <c r="D67" s="47">
        <v>1542</v>
      </c>
      <c r="E67" s="47">
        <v>621</v>
      </c>
      <c r="F67" s="48">
        <v>12117</v>
      </c>
      <c r="G67" s="86">
        <v>0.21372141372141373</v>
      </c>
      <c r="H67" s="87">
        <v>0.12668298653610771</v>
      </c>
      <c r="I67" s="96">
        <v>0.95</v>
      </c>
      <c r="J67" s="97">
        <v>0.72</v>
      </c>
      <c r="K67" s="80">
        <v>0.83</v>
      </c>
      <c r="L67" s="81">
        <v>0.34</v>
      </c>
      <c r="M67" s="96">
        <v>38.380000000000003</v>
      </c>
      <c r="N67" s="97">
        <v>64.87</v>
      </c>
      <c r="O67" s="80">
        <v>68.569999999999993</v>
      </c>
      <c r="P67" s="81">
        <v>69.92</v>
      </c>
      <c r="Q67" s="53">
        <v>0.49</v>
      </c>
      <c r="R67" s="54">
        <v>0.18</v>
      </c>
    </row>
    <row r="68" spans="1:18" x14ac:dyDescent="0.25">
      <c r="A68" s="44" t="s">
        <v>32</v>
      </c>
      <c r="B68" s="45">
        <v>6093</v>
      </c>
      <c r="C68" s="46">
        <v>4549</v>
      </c>
      <c r="D68" s="47">
        <v>1702</v>
      </c>
      <c r="E68" s="47">
        <v>680</v>
      </c>
      <c r="F68" s="48">
        <v>13024</v>
      </c>
      <c r="G68" s="86">
        <v>0.21834509300833868</v>
      </c>
      <c r="H68" s="87">
        <v>0.13004398546567222</v>
      </c>
      <c r="I68" s="96">
        <v>1.02</v>
      </c>
      <c r="J68" s="97">
        <v>0.76</v>
      </c>
      <c r="K68" s="80">
        <v>0.92</v>
      </c>
      <c r="L68" s="81">
        <v>0.37</v>
      </c>
      <c r="M68" s="96">
        <v>24.96</v>
      </c>
      <c r="N68" s="97">
        <v>64.819999999999993</v>
      </c>
      <c r="O68" s="80">
        <v>52.25</v>
      </c>
      <c r="P68" s="81">
        <v>69.91</v>
      </c>
      <c r="Q68" s="53">
        <v>1.55</v>
      </c>
      <c r="R68" s="54">
        <v>0.18</v>
      </c>
    </row>
    <row r="69" spans="1:18" x14ac:dyDescent="0.25">
      <c r="A69" s="44" t="s">
        <v>33</v>
      </c>
      <c r="B69" s="45">
        <v>4588</v>
      </c>
      <c r="C69" s="46">
        <v>4072</v>
      </c>
      <c r="D69" s="47">
        <v>374</v>
      </c>
      <c r="E69" s="47">
        <v>314</v>
      </c>
      <c r="F69" s="48">
        <v>9348</v>
      </c>
      <c r="G69" s="86">
        <v>7.5372833534864972E-2</v>
      </c>
      <c r="H69" s="87">
        <v>7.159142726858185E-2</v>
      </c>
      <c r="I69" s="96">
        <v>0.77</v>
      </c>
      <c r="J69" s="97">
        <v>0.68</v>
      </c>
      <c r="K69" s="80">
        <v>0.2</v>
      </c>
      <c r="L69" s="81">
        <v>0.17</v>
      </c>
      <c r="M69" s="96">
        <v>64.81</v>
      </c>
      <c r="N69" s="97">
        <v>64.900000000000006</v>
      </c>
      <c r="O69" s="80">
        <v>69.95</v>
      </c>
      <c r="P69" s="81">
        <v>69.959999999999994</v>
      </c>
      <c r="Q69" s="53">
        <v>0</v>
      </c>
      <c r="R69" s="54">
        <v>0</v>
      </c>
    </row>
    <row r="70" spans="1:18" x14ac:dyDescent="0.25">
      <c r="A70" s="29" t="s">
        <v>34</v>
      </c>
      <c r="B70" s="30">
        <v>3319</v>
      </c>
      <c r="C70" s="31">
        <v>3123</v>
      </c>
      <c r="D70" s="32">
        <v>108</v>
      </c>
      <c r="E70" s="32">
        <v>110</v>
      </c>
      <c r="F70" s="33">
        <v>6660</v>
      </c>
      <c r="G70" s="84">
        <v>3.1514444120221766E-2</v>
      </c>
      <c r="H70" s="85">
        <v>3.402412619857717E-2</v>
      </c>
      <c r="I70" s="94">
        <v>0.56000000000000005</v>
      </c>
      <c r="J70" s="95">
        <v>0.52</v>
      </c>
      <c r="K70" s="78">
        <v>0.06</v>
      </c>
      <c r="L70" s="79">
        <v>0.06</v>
      </c>
      <c r="M70" s="94">
        <v>64.95</v>
      </c>
      <c r="N70" s="95">
        <v>64.95</v>
      </c>
      <c r="O70" s="78">
        <v>69.98</v>
      </c>
      <c r="P70" s="79">
        <v>69.98</v>
      </c>
      <c r="Q70" s="42">
        <v>0</v>
      </c>
      <c r="R70" s="43">
        <v>0</v>
      </c>
    </row>
    <row r="71" spans="1:18" x14ac:dyDescent="0.25">
      <c r="A71" s="29" t="s">
        <v>35</v>
      </c>
      <c r="B71" s="30">
        <v>2498</v>
      </c>
      <c r="C71" s="31">
        <v>2514</v>
      </c>
      <c r="D71" s="32">
        <v>77</v>
      </c>
      <c r="E71" s="32">
        <v>86</v>
      </c>
      <c r="F71" s="33">
        <v>5175</v>
      </c>
      <c r="G71" s="84">
        <v>2.9902912621359225E-2</v>
      </c>
      <c r="H71" s="85">
        <v>3.307692307692308E-2</v>
      </c>
      <c r="I71" s="94">
        <v>0.42</v>
      </c>
      <c r="J71" s="95">
        <v>0.42</v>
      </c>
      <c r="K71" s="78">
        <v>0.04</v>
      </c>
      <c r="L71" s="79">
        <v>0.05</v>
      </c>
      <c r="M71" s="94">
        <v>64.97</v>
      </c>
      <c r="N71" s="95">
        <v>64.97</v>
      </c>
      <c r="O71" s="78">
        <v>69.98</v>
      </c>
      <c r="P71" s="79">
        <v>69.98</v>
      </c>
      <c r="Q71" s="42">
        <v>0</v>
      </c>
      <c r="R71" s="43">
        <v>0</v>
      </c>
    </row>
    <row r="72" spans="1:18" x14ac:dyDescent="0.25">
      <c r="A72" s="29" t="s">
        <v>36</v>
      </c>
      <c r="B72" s="30">
        <v>2092</v>
      </c>
      <c r="C72" s="31">
        <v>2126</v>
      </c>
      <c r="D72" s="32">
        <v>64</v>
      </c>
      <c r="E72" s="32">
        <v>72</v>
      </c>
      <c r="F72" s="33">
        <v>4354</v>
      </c>
      <c r="G72" s="84">
        <v>2.9684601113172542E-2</v>
      </c>
      <c r="H72" s="85">
        <v>3.2757051865332121E-2</v>
      </c>
      <c r="I72" s="94">
        <v>0.35</v>
      </c>
      <c r="J72" s="95">
        <v>0.36</v>
      </c>
      <c r="K72" s="78">
        <v>0.03</v>
      </c>
      <c r="L72" s="79">
        <v>0.04</v>
      </c>
      <c r="M72" s="94">
        <v>64.98</v>
      </c>
      <c r="N72" s="95">
        <v>64.98</v>
      </c>
      <c r="O72" s="78">
        <v>69.98</v>
      </c>
      <c r="P72" s="79">
        <v>69.98</v>
      </c>
      <c r="Q72" s="42">
        <v>0</v>
      </c>
      <c r="R72" s="43">
        <v>0</v>
      </c>
    </row>
    <row r="73" spans="1:18" x14ac:dyDescent="0.25">
      <c r="A73" s="29" t="s">
        <v>37</v>
      </c>
      <c r="B73" s="30">
        <v>1779</v>
      </c>
      <c r="C73" s="31">
        <v>1793</v>
      </c>
      <c r="D73" s="32">
        <v>54</v>
      </c>
      <c r="E73" s="32">
        <v>61</v>
      </c>
      <c r="F73" s="33">
        <v>3687</v>
      </c>
      <c r="G73" s="84">
        <v>2.9459901800327332E-2</v>
      </c>
      <c r="H73" s="85">
        <v>3.2901833872707661E-2</v>
      </c>
      <c r="I73" s="94">
        <v>0.3</v>
      </c>
      <c r="J73" s="95">
        <v>0.3</v>
      </c>
      <c r="K73" s="78">
        <v>0.03</v>
      </c>
      <c r="L73" s="79">
        <v>0.03</v>
      </c>
      <c r="M73" s="94">
        <v>64.98</v>
      </c>
      <c r="N73" s="95">
        <v>64.98</v>
      </c>
      <c r="O73" s="78">
        <v>69.98</v>
      </c>
      <c r="P73" s="79">
        <v>69.98</v>
      </c>
      <c r="Q73" s="42">
        <v>0</v>
      </c>
      <c r="R73" s="43">
        <v>0</v>
      </c>
    </row>
    <row r="74" spans="1:18" x14ac:dyDescent="0.25">
      <c r="A74" s="29" t="s">
        <v>38</v>
      </c>
      <c r="B74" s="55">
        <v>1495</v>
      </c>
      <c r="C74" s="56">
        <v>1324</v>
      </c>
      <c r="D74" s="57">
        <v>45</v>
      </c>
      <c r="E74" s="57">
        <v>45</v>
      </c>
      <c r="F74" s="58">
        <v>2909</v>
      </c>
      <c r="G74" s="88">
        <v>2.922077922077922E-2</v>
      </c>
      <c r="H74" s="89">
        <v>3.2870708546384221E-2</v>
      </c>
      <c r="I74" s="98">
        <v>0.25</v>
      </c>
      <c r="J74" s="99">
        <v>0.22</v>
      </c>
      <c r="K74" s="82">
        <v>0.02</v>
      </c>
      <c r="L74" s="83">
        <v>0.02</v>
      </c>
      <c r="M74" s="98">
        <v>64.98</v>
      </c>
      <c r="N74" s="99">
        <v>64.989999999999995</v>
      </c>
      <c r="O74" s="82">
        <v>69.98</v>
      </c>
      <c r="P74" s="83">
        <v>69.98</v>
      </c>
      <c r="Q74" s="63">
        <v>0</v>
      </c>
      <c r="R74" s="64">
        <v>0</v>
      </c>
    </row>
    <row r="75" spans="1:18" x14ac:dyDescent="0.25">
      <c r="A75" s="29" t="s">
        <v>39</v>
      </c>
      <c r="B75" s="65">
        <f>SUM(B51:B74)</f>
        <v>69024</v>
      </c>
      <c r="C75" s="66">
        <f t="shared" ref="C75" si="1">SUM(C51:C74)</f>
        <v>69143</v>
      </c>
      <c r="D75" s="67">
        <f t="shared" ref="D75" si="2">SUM(D51:D74)</f>
        <v>7988</v>
      </c>
      <c r="E75" s="67">
        <f t="shared" ref="E75" si="3">SUM(E51:E74)</f>
        <v>7293</v>
      </c>
      <c r="F75" s="68">
        <f t="shared" ref="F75" si="4">SUM(F51:F74)</f>
        <v>153448</v>
      </c>
      <c r="G75" s="100">
        <f>D75/B75</f>
        <v>0.11572786277236903</v>
      </c>
      <c r="H75" s="101">
        <f>E75/C75</f>
        <v>0.10547705479947356</v>
      </c>
      <c r="I75" s="71"/>
      <c r="J75" s="71"/>
      <c r="K75" s="71"/>
      <c r="L75" s="71"/>
    </row>
    <row r="77" spans="1:18" x14ac:dyDescent="0.25">
      <c r="A77" s="5" t="s">
        <v>40</v>
      </c>
      <c r="B77" s="72">
        <f>B75+C75</f>
        <v>138167</v>
      </c>
    </row>
    <row r="78" spans="1:18" x14ac:dyDescent="0.25">
      <c r="A78" s="5" t="s">
        <v>41</v>
      </c>
      <c r="B78" s="72">
        <f>D75+E75</f>
        <v>15281</v>
      </c>
    </row>
    <row r="79" spans="1:18" x14ac:dyDescent="0.25">
      <c r="A79" s="5" t="s">
        <v>42</v>
      </c>
      <c r="B79" s="72">
        <f>B77+B78</f>
        <v>153448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43</v>
      </c>
      <c r="B81" s="72"/>
      <c r="C81"/>
      <c r="D81"/>
      <c r="E81"/>
      <c r="F81"/>
      <c r="Q81"/>
      <c r="R81"/>
    </row>
    <row r="82" spans="1:18" x14ac:dyDescent="0.25">
      <c r="A82" s="5" t="s">
        <v>44</v>
      </c>
      <c r="B82" s="5"/>
      <c r="C82"/>
      <c r="D82"/>
      <c r="E82"/>
      <c r="F82"/>
      <c r="Q82"/>
      <c r="R82"/>
    </row>
    <row r="83" spans="1:18" x14ac:dyDescent="0.25">
      <c r="A83" s="5" t="s">
        <v>45</v>
      </c>
      <c r="B83" s="5"/>
      <c r="C83"/>
      <c r="D83"/>
      <c r="E83"/>
      <c r="F83"/>
      <c r="Q83"/>
      <c r="R83"/>
    </row>
    <row r="84" spans="1:18" x14ac:dyDescent="0.25">
      <c r="A84" s="5" t="s">
        <v>46</v>
      </c>
      <c r="B84" s="5"/>
      <c r="C84"/>
      <c r="D84"/>
      <c r="E84"/>
      <c r="F84"/>
      <c r="Q84"/>
      <c r="R84"/>
    </row>
    <row r="85" spans="1:18" x14ac:dyDescent="0.25">
      <c r="A85" s="5" t="s">
        <v>47</v>
      </c>
      <c r="B85" s="5"/>
      <c r="C85"/>
      <c r="D85"/>
      <c r="E85"/>
      <c r="F85"/>
      <c r="Q85"/>
      <c r="R85"/>
    </row>
    <row r="86" spans="1:18" x14ac:dyDescent="0.25">
      <c r="A86" s="5" t="s">
        <v>48</v>
      </c>
      <c r="B86" s="5"/>
      <c r="C86"/>
      <c r="D86"/>
      <c r="E86"/>
      <c r="F86"/>
      <c r="Q86"/>
      <c r="R86"/>
    </row>
    <row r="87" spans="1:18" x14ac:dyDescent="0.25">
      <c r="A87" s="5" t="s">
        <v>49</v>
      </c>
      <c r="B87" s="5"/>
      <c r="C87"/>
      <c r="D87"/>
      <c r="E87"/>
      <c r="F87"/>
      <c r="Q87"/>
      <c r="R87"/>
    </row>
    <row r="88" spans="1:18" x14ac:dyDescent="0.25">
      <c r="A88" s="5" t="s">
        <v>50</v>
      </c>
      <c r="B88" s="5"/>
      <c r="C88"/>
      <c r="D88"/>
      <c r="E88"/>
      <c r="F88"/>
      <c r="Q88"/>
      <c r="R88"/>
    </row>
    <row r="89" spans="1:18" x14ac:dyDescent="0.25">
      <c r="A89" s="5" t="s">
        <v>51</v>
      </c>
      <c r="B89" s="5"/>
      <c r="C89"/>
      <c r="D89"/>
      <c r="E89"/>
      <c r="F89"/>
      <c r="Q89"/>
      <c r="R89"/>
    </row>
    <row r="91" spans="1:18" x14ac:dyDescent="0.25">
      <c r="A91" s="1"/>
      <c r="B91" s="2"/>
      <c r="C91" s="2"/>
    </row>
    <row r="93" spans="1:18" ht="15.75" thickBot="1" x14ac:dyDescent="0.3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25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25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25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25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25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25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25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25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25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25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25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25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25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25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25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25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25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25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25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25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25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25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25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25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25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25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25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25">
      <c r="B122" s="72"/>
    </row>
    <row r="123" spans="1:18" x14ac:dyDescent="0.25">
      <c r="B123" s="72"/>
    </row>
    <row r="124" spans="1:18" x14ac:dyDescent="0.25">
      <c r="B124" s="72"/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/>
      <c r="B126" s="5"/>
      <c r="C126"/>
      <c r="D126"/>
      <c r="E126"/>
      <c r="F126"/>
      <c r="Q126"/>
      <c r="R126"/>
    </row>
    <row r="127" spans="1:18" x14ac:dyDescent="0.25">
      <c r="B127" s="5"/>
      <c r="C127"/>
      <c r="D127"/>
      <c r="E127"/>
      <c r="F127"/>
      <c r="Q127"/>
      <c r="R127"/>
    </row>
    <row r="128" spans="1:18" x14ac:dyDescent="0.25">
      <c r="B128" s="5"/>
      <c r="C128"/>
      <c r="D128"/>
      <c r="E128"/>
      <c r="F128"/>
      <c r="Q128"/>
      <c r="R128"/>
    </row>
    <row r="129" spans="1:18" x14ac:dyDescent="0.25">
      <c r="B129" s="5"/>
      <c r="C129"/>
      <c r="D129"/>
      <c r="E129"/>
      <c r="F129"/>
      <c r="Q129"/>
      <c r="R129"/>
    </row>
    <row r="130" spans="1:18" x14ac:dyDescent="0.25">
      <c r="B130" s="5"/>
      <c r="C130"/>
      <c r="D130"/>
      <c r="E130"/>
      <c r="F130"/>
      <c r="Q130"/>
      <c r="R130"/>
    </row>
    <row r="131" spans="1:18" x14ac:dyDescent="0.25">
      <c r="B131" s="5"/>
      <c r="C131"/>
      <c r="D131"/>
      <c r="E131"/>
      <c r="F131"/>
      <c r="Q131"/>
      <c r="R131"/>
    </row>
    <row r="132" spans="1:18" x14ac:dyDescent="0.25">
      <c r="B132" s="5"/>
      <c r="C132"/>
      <c r="D132"/>
      <c r="E132"/>
      <c r="F132"/>
      <c r="Q132"/>
      <c r="R132"/>
    </row>
    <row r="133" spans="1:18" x14ac:dyDescent="0.25">
      <c r="B133" s="5"/>
      <c r="C133"/>
      <c r="D133"/>
      <c r="E133"/>
      <c r="F133"/>
      <c r="Q133"/>
      <c r="R133"/>
    </row>
    <row r="134" spans="1:18" x14ac:dyDescent="0.25">
      <c r="B134" s="5"/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r="138" spans="1:18" ht="15.75" thickBot="1" x14ac:dyDescent="0.3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r="183" spans="1:18" ht="15.75" thickBot="1" x14ac:dyDescent="0.3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r="228" spans="1:18" ht="15.75" thickBot="1" x14ac:dyDescent="0.3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r="273" spans="1:18" ht="15.75" thickBot="1" x14ac:dyDescent="0.3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r="318" spans="1:18" ht="15.75" thickBot="1" x14ac:dyDescent="0.3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r="363" spans="1:18" ht="15.75" thickBot="1" x14ac:dyDescent="0.3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r="408" spans="1:18" ht="15.75" thickBot="1" x14ac:dyDescent="0.3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r="453" spans="1:18" ht="15.75" thickBot="1" x14ac:dyDescent="0.3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r="498" spans="1:18" ht="15.75" thickBot="1" x14ac:dyDescent="0.3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r="543" spans="1:18" ht="15.75" thickBot="1" x14ac:dyDescent="0.3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r="588" spans="1:18" ht="15.75" thickBot="1" x14ac:dyDescent="0.3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r="633" spans="1:18" ht="15.75" thickBot="1" x14ac:dyDescent="0.3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r="678" spans="1:18" ht="15.75" thickBot="1" x14ac:dyDescent="0.3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r="723" spans="1:18" ht="15.75" thickBot="1" x14ac:dyDescent="0.3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Sarvepalli, Venkat</cp:lastModifiedBy>
  <dcterms:created xsi:type="dcterms:W3CDTF">2017-07-19T17:37:10Z</dcterms:created>
  <dcterms:modified xsi:type="dcterms:W3CDTF">2017-08-21T20:47:32Z</dcterms:modified>
</cp:coreProperties>
</file>