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odels\StateWide\TSM_Legacy\FLUAM\Input\controlTotals\"/>
    </mc:Choice>
  </mc:AlternateContent>
  <xr:revisionPtr revIDLastSave="0" documentId="13_ncr:1_{AFFA4546-7380-44D6-B4CC-31CBCE8286BD}" xr6:coauthVersionLast="43" xr6:coauthVersionMax="43" xr10:uidLastSave="{00000000-0000-0000-0000-000000000000}"/>
  <bookViews>
    <workbookView xWindow="-120" yWindow="-120" windowWidth="29040" windowHeight="15840" activeTab="4" xr2:uid="{85E8C833-01CA-4206-A220-C0593A88DEA7}"/>
  </bookViews>
  <sheets>
    <sheet name="Sheet1" sheetId="1" r:id="rId1"/>
    <sheet name="ext_growthrates" sheetId="2" r:id="rId2"/>
    <sheet name="NB_CostalConnector (v8)" sheetId="4" r:id="rId3"/>
    <sheet name="NB_CostalConnector (v9)" sheetId="3" r:id="rId4"/>
    <sheet name="FLSW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5" l="1"/>
  <c r="P3" i="5"/>
  <c r="Q18" i="5"/>
  <c r="Q25" i="5"/>
  <c r="Q26" i="5"/>
  <c r="Q27" i="5"/>
  <c r="Q28" i="5"/>
  <c r="Q30" i="5"/>
  <c r="Q35" i="5"/>
  <c r="P18" i="5"/>
  <c r="P24" i="5"/>
  <c r="P25" i="5"/>
  <c r="P26" i="5"/>
  <c r="P27" i="5"/>
  <c r="P28" i="5"/>
  <c r="P29" i="5"/>
  <c r="P30" i="5"/>
  <c r="P35" i="5"/>
  <c r="O18" i="5"/>
  <c r="O20" i="5"/>
  <c r="O25" i="5"/>
  <c r="O28" i="5"/>
  <c r="O29" i="5"/>
  <c r="O30" i="5"/>
  <c r="O31" i="5"/>
  <c r="O35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9" i="5"/>
  <c r="N20" i="5"/>
  <c r="N21" i="5"/>
  <c r="N22" i="5"/>
  <c r="N23" i="5"/>
  <c r="N24" i="5"/>
  <c r="N25" i="5"/>
  <c r="N26" i="5"/>
  <c r="N27" i="5"/>
  <c r="N29" i="5"/>
  <c r="N30" i="5"/>
  <c r="N31" i="5"/>
  <c r="N32" i="5"/>
  <c r="N33" i="5"/>
  <c r="N34" i="5"/>
  <c r="N36" i="5"/>
  <c r="N37" i="5"/>
  <c r="N38" i="5"/>
  <c r="N39" i="5"/>
  <c r="N3" i="5"/>
  <c r="M4" i="5"/>
  <c r="Q4" i="5" s="1"/>
  <c r="M5" i="5"/>
  <c r="Q5" i="5" s="1"/>
  <c r="M6" i="5"/>
  <c r="Q6" i="5" s="1"/>
  <c r="M7" i="5"/>
  <c r="Q7" i="5" s="1"/>
  <c r="M8" i="5"/>
  <c r="Q8" i="5" s="1"/>
  <c r="M9" i="5"/>
  <c r="Q9" i="5" s="1"/>
  <c r="M10" i="5"/>
  <c r="Q10" i="5" s="1"/>
  <c r="M11" i="5"/>
  <c r="Q11" i="5" s="1"/>
  <c r="M12" i="5"/>
  <c r="Q12" i="5" s="1"/>
  <c r="M13" i="5"/>
  <c r="O13" i="5" s="1"/>
  <c r="M14" i="5"/>
  <c r="Q14" i="5" s="1"/>
  <c r="M15" i="5"/>
  <c r="Q15" i="5" s="1"/>
  <c r="M16" i="5"/>
  <c r="O16" i="5" s="1"/>
  <c r="M17" i="5"/>
  <c r="O17" i="5" s="1"/>
  <c r="M19" i="5"/>
  <c r="O19" i="5" s="1"/>
  <c r="M20" i="5"/>
  <c r="Q20" i="5" s="1"/>
  <c r="M21" i="5"/>
  <c r="O21" i="5" s="1"/>
  <c r="M22" i="5"/>
  <c r="O22" i="5" s="1"/>
  <c r="M23" i="5"/>
  <c r="O23" i="5" s="1"/>
  <c r="M24" i="5"/>
  <c r="O24" i="5" s="1"/>
  <c r="M25" i="5"/>
  <c r="M26" i="5"/>
  <c r="O26" i="5" s="1"/>
  <c r="M27" i="5"/>
  <c r="O27" i="5" s="1"/>
  <c r="M29" i="5"/>
  <c r="Q29" i="5" s="1"/>
  <c r="M30" i="5"/>
  <c r="M31" i="5"/>
  <c r="P31" i="5" s="1"/>
  <c r="M32" i="5"/>
  <c r="P32" i="5" s="1"/>
  <c r="M33" i="5"/>
  <c r="P33" i="5" s="1"/>
  <c r="M34" i="5"/>
  <c r="P34" i="5" s="1"/>
  <c r="M36" i="5"/>
  <c r="Q36" i="5" s="1"/>
  <c r="M37" i="5"/>
  <c r="Q37" i="5" s="1"/>
  <c r="M38" i="5"/>
  <c r="P38" i="5" s="1"/>
  <c r="M39" i="5"/>
  <c r="Q39" i="5" s="1"/>
  <c r="M3" i="5"/>
  <c r="Q3" i="5" s="1"/>
  <c r="P21" i="5" l="1"/>
  <c r="P20" i="5"/>
  <c r="Q34" i="5"/>
  <c r="Q33" i="5"/>
  <c r="P22" i="5"/>
  <c r="Q31" i="5"/>
  <c r="P23" i="5"/>
  <c r="Q32" i="5"/>
  <c r="O33" i="5"/>
  <c r="Q24" i="5"/>
  <c r="Q23" i="5"/>
  <c r="Q22" i="5"/>
  <c r="Q21" i="5"/>
  <c r="O14" i="5"/>
  <c r="O12" i="5"/>
  <c r="P17" i="5"/>
  <c r="O11" i="5"/>
  <c r="P16" i="5"/>
  <c r="O10" i="5"/>
  <c r="P15" i="5"/>
  <c r="O9" i="5"/>
  <c r="P14" i="5"/>
  <c r="Q19" i="5"/>
  <c r="O15" i="5"/>
  <c r="O3" i="5"/>
  <c r="O8" i="5"/>
  <c r="P13" i="5"/>
  <c r="P19" i="5"/>
  <c r="O38" i="5"/>
  <c r="O6" i="5"/>
  <c r="P11" i="5"/>
  <c r="Q16" i="5"/>
  <c r="Q17" i="5"/>
  <c r="O37" i="5"/>
  <c r="O5" i="5"/>
  <c r="P12" i="5"/>
  <c r="P8" i="5"/>
  <c r="Q13" i="5"/>
  <c r="O39" i="5"/>
  <c r="O7" i="5"/>
  <c r="O36" i="5"/>
  <c r="O4" i="5"/>
  <c r="P9" i="5"/>
  <c r="O34" i="5"/>
  <c r="P39" i="5"/>
  <c r="P7" i="5"/>
  <c r="O32" i="5"/>
  <c r="P37" i="5"/>
  <c r="P5" i="5"/>
  <c r="P36" i="5"/>
  <c r="P4" i="5"/>
  <c r="P6" i="5"/>
  <c r="Q38" i="5"/>
</calcChain>
</file>

<file path=xl/sharedStrings.xml><?xml version="1.0" encoding="utf-8"?>
<sst xmlns="http://schemas.openxmlformats.org/spreadsheetml/2006/main" count="492" uniqueCount="301">
  <si>
    <t>Year 2020</t>
  </si>
  <si>
    <t>Year 2025</t>
  </si>
  <si>
    <t>Year 2030</t>
  </si>
  <si>
    <t>Year 2035</t>
  </si>
  <si>
    <t>Year 2040</t>
  </si>
  <si>
    <t>Year 2045</t>
  </si>
  <si>
    <t>Year 2050</t>
  </si>
  <si>
    <t>FO 6425 1 0000110</t>
  </si>
  <si>
    <t>FO 6425 1 0000108</t>
  </si>
  <si>
    <t>FO 6425 1 0000106</t>
  </si>
  <si>
    <t>FO 6425 1 0000105</t>
  </si>
  <si>
    <t>FO 6425 1 0000104</t>
  </si>
  <si>
    <t>FO 6425 1 0000103</t>
  </si>
  <si>
    <t>FO 6426 1 0000110</t>
  </si>
  <si>
    <t>FO 6426 1 0000108</t>
  </si>
  <si>
    <t>FO 6426 1 0000106</t>
  </si>
  <si>
    <t>FO 6426 1 0000105</t>
  </si>
  <si>
    <t>FO 6426 1 0000104</t>
  </si>
  <si>
    <t>FO 6426 1 0000103</t>
  </si>
  <si>
    <t>FO 6427 1 0000110</t>
  </si>
  <si>
    <t>FO 6427 1 0000108</t>
  </si>
  <si>
    <t>FO 6427 1 0000106</t>
  </si>
  <si>
    <t>FO 6427 1 0000105</t>
  </si>
  <si>
    <t>FO 6427 1 0000104</t>
  </si>
  <si>
    <t>FO 6427 1 0000103</t>
  </si>
  <si>
    <t>FO 6428 1 0000110</t>
  </si>
  <si>
    <t>FO 6428 1 0000108</t>
  </si>
  <si>
    <t>FO 6428 1 0000106</t>
  </si>
  <si>
    <t>FO 6428 1 0000105</t>
  </si>
  <si>
    <t>FO 6428 1 0000104</t>
  </si>
  <si>
    <t>FO 6428 1 0000103</t>
  </si>
  <si>
    <t>FO 6429 1 0000104</t>
  </si>
  <si>
    <t>FO 6429 1 0000103</t>
  </si>
  <si>
    <t>FO 6429 1 0000102</t>
  </si>
  <si>
    <t>FO 6429 1 0000101</t>
  </si>
  <si>
    <t>FO 6430 1 0000104</t>
  </si>
  <si>
    <t>FO 6430 1 0000103</t>
  </si>
  <si>
    <t>FO 6430 1 0000102</t>
  </si>
  <si>
    <t>FO 6430 1 0000101</t>
  </si>
  <si>
    <t>FO 6431 1 0000104</t>
  </si>
  <si>
    <t>FO 6431 1 0000103</t>
  </si>
  <si>
    <t>FO 6431 1 0000102</t>
  </si>
  <si>
    <t>FO 6431 1 0000101</t>
  </si>
  <si>
    <t>FO 6432 1 0000104</t>
  </si>
  <si>
    <t>FO 6432 1 0000103</t>
  </si>
  <si>
    <t>FO 6432 1 0000102</t>
  </si>
  <si>
    <t>FO 6432 1 0000101</t>
  </si>
  <si>
    <t>FO 6433 1 0000104</t>
  </si>
  <si>
    <t>FO 6433 1 0000103</t>
  </si>
  <si>
    <t>FO 6433 1 0000102</t>
  </si>
  <si>
    <t>FO 6433 1 0000101</t>
  </si>
  <si>
    <t>FO 6434 1 0000104</t>
  </si>
  <si>
    <t>FO 6434 1 0000103</t>
  </si>
  <si>
    <t>FO 6434 1 0000102</t>
  </si>
  <si>
    <t>FO 6434 1 0000101</t>
  </si>
  <si>
    <t>FO 6435 1 0000104</t>
  </si>
  <si>
    <t>FO 6435 1 0000103</t>
  </si>
  <si>
    <t>FO 6435 1 0000102</t>
  </si>
  <si>
    <t>FO 6435 1 0000101</t>
  </si>
  <si>
    <t>FO 6436 1 0000103</t>
  </si>
  <si>
    <t>FO 6436 1 0000104</t>
  </si>
  <si>
    <t>FO 6436 1 0000102</t>
  </si>
  <si>
    <t>FO 6436 1 0000101</t>
  </si>
  <si>
    <t>FO 6437 1 0000103</t>
  </si>
  <si>
    <t>FO 6437 1 0000104</t>
  </si>
  <si>
    <t>FO 6437 1 0000102</t>
  </si>
  <si>
    <t>FO 6437 1 0000101</t>
  </si>
  <si>
    <t>FO 6438 1 0000103</t>
  </si>
  <si>
    <t>FO 6438 1 0000104</t>
  </si>
  <si>
    <t>FO 6438 1 0000102</t>
  </si>
  <si>
    <t>FO 6438 1 0000101</t>
  </si>
  <si>
    <t>FO 6439 1 0000103</t>
  </si>
  <si>
    <t>FO 6439 1 0000104</t>
  </si>
  <si>
    <t>FO 6439 1 0000102</t>
  </si>
  <si>
    <t>FO 6439 1 0000101</t>
  </si>
  <si>
    <t>FO 6440 1 0000103</t>
  </si>
  <si>
    <t>FO 6440 1 0000104</t>
  </si>
  <si>
    <t>FO 6440 1 0000102</t>
  </si>
  <si>
    <t>FO 6440 1 0000101</t>
  </si>
  <si>
    <t>FO 6441 1 0000103</t>
  </si>
  <si>
    <t>FO 6441 1 0000104</t>
  </si>
  <si>
    <t>FO 6441 1 0000102</t>
  </si>
  <si>
    <t>FO 6441 1 0000101</t>
  </si>
  <si>
    <t>FO 6442 1 0000103</t>
  </si>
  <si>
    <t>FO 6442 1 0000104</t>
  </si>
  <si>
    <t>FO 6442 1 0000102</t>
  </si>
  <si>
    <t>FO 6442 1 0000101</t>
  </si>
  <si>
    <t>FO 6443 1 0000103</t>
  </si>
  <si>
    <t>FO 6443 1 0000104</t>
  </si>
  <si>
    <t>FO 6443 1 0000102</t>
  </si>
  <si>
    <t>FO 6443 1 0000101</t>
  </si>
  <si>
    <t>FO 6444 1 0000103</t>
  </si>
  <si>
    <t>FO 6444 1 0000104</t>
  </si>
  <si>
    <t>FO 6444 1 0000102</t>
  </si>
  <si>
    <t>FO 6444 1 0000101</t>
  </si>
  <si>
    <t>FO 6445 1 0000103</t>
  </si>
  <si>
    <t>FO 6445 1 0000104</t>
  </si>
  <si>
    <t>FO 6445 1 0000102</t>
  </si>
  <si>
    <t>FO 6445 1 0000101</t>
  </si>
  <si>
    <t>FO 6446 1 0000103</t>
  </si>
  <si>
    <t>FO 6446 1 0000104</t>
  </si>
  <si>
    <t>FO 6446 1 0000102</t>
  </si>
  <si>
    <t>FO 6446 1 0000101</t>
  </si>
  <si>
    <t>FO 6447 1 0000107</t>
  </si>
  <si>
    <t>FO 6447 1 0000106</t>
  </si>
  <si>
    <t>FO 6447 1 0000105</t>
  </si>
  <si>
    <t>FO 6447 1 0000104</t>
  </si>
  <si>
    <t>FO 6447 1 0000103</t>
  </si>
  <si>
    <t>FO 6447 1 0000102</t>
  </si>
  <si>
    <t>FO 6448 1 0000107</t>
  </si>
  <si>
    <t>FO 6448 1 0000106</t>
  </si>
  <si>
    <t>FO 6448 1 0000105</t>
  </si>
  <si>
    <t>FO 6448 1 0000104</t>
  </si>
  <si>
    <t>FO 6448 1 0000103</t>
  </si>
  <si>
    <t>FO 6448 1 0000102</t>
  </si>
  <si>
    <t>FO 6449 1 0000107</t>
  </si>
  <si>
    <t>FO 6449 1 0000106</t>
  </si>
  <si>
    <t>FO 6449 1 0000105</t>
  </si>
  <si>
    <t>FO 6449 1 0000104</t>
  </si>
  <si>
    <t>FO 6449 1 0000103</t>
  </si>
  <si>
    <t>FO 6449 1 0000102</t>
  </si>
  <si>
    <t>FO 6450 1 0000107</t>
  </si>
  <si>
    <t>FO 6450 1 0000106</t>
  </si>
  <si>
    <t>FO 6450 1 0000105</t>
  </si>
  <si>
    <t>FO 6450 1 0000104</t>
  </si>
  <si>
    <t>FO 6450 1 0000103</t>
  </si>
  <si>
    <t>FO 6450 1 0000102</t>
  </si>
  <si>
    <t>FO 6451 1 0000107</t>
  </si>
  <si>
    <t>FO 6451 1 0000106</t>
  </si>
  <si>
    <t>FO 6451 1 0000105</t>
  </si>
  <si>
    <t>FO 6451 1 0000104</t>
  </si>
  <si>
    <t>FO 6451 1 0000103</t>
  </si>
  <si>
    <t>FO 6451 1 0000102</t>
  </si>
  <si>
    <t>FO 6452 1 0000107</t>
  </si>
  <si>
    <t>FO 6452 1 0000106</t>
  </si>
  <si>
    <t>FO 6452 1 0000105</t>
  </si>
  <si>
    <t>FO 6452 1 0000104</t>
  </si>
  <si>
    <t>FO 6452 1 0000103</t>
  </si>
  <si>
    <t>FO 6452 1 0000102</t>
  </si>
  <si>
    <t>FO 6453 1 0000107</t>
  </si>
  <si>
    <t>FO 6453 1 0000106</t>
  </si>
  <si>
    <t>FO 6453 1 0000105</t>
  </si>
  <si>
    <t>FO 6453 1 0000104</t>
  </si>
  <si>
    <t>FO 6453 1 0000103</t>
  </si>
  <si>
    <t>FO 6453 1 0000102</t>
  </si>
  <si>
    <t>FO 6454 1 0000107</t>
  </si>
  <si>
    <t>FO 6454 1 0000106</t>
  </si>
  <si>
    <t>FO 6454 1 0000105</t>
  </si>
  <si>
    <t>FO 6454 1 0000104</t>
  </si>
  <si>
    <t>FO 6454 1 0000103</t>
  </si>
  <si>
    <t>FO 6454 1 0000102</t>
  </si>
  <si>
    <t>FO 6455 1 0000107</t>
  </si>
  <si>
    <t>FO 6455 1 0000106</t>
  </si>
  <si>
    <t>FO 6455 1 0000105</t>
  </si>
  <si>
    <t>FO 6455 1 0000104</t>
  </si>
  <si>
    <t>FO 6455 1 0000103</t>
  </si>
  <si>
    <t>FO 6455 1 0000102</t>
  </si>
  <si>
    <t>FO 6456 1 0000107</t>
  </si>
  <si>
    <t>FO 6456 1 0000106</t>
  </si>
  <si>
    <t>FO 6456 1 0000105</t>
  </si>
  <si>
    <t>FO 6456 1 0000104</t>
  </si>
  <si>
    <t>FO 6456 1 0000103</t>
  </si>
  <si>
    <t>FO 6456 1 0000102</t>
  </si>
  <si>
    <t>FO 6457 1 0000107</t>
  </si>
  <si>
    <t>FO 6457 1 0000106</t>
  </si>
  <si>
    <t>FO 6457 1 0000105</t>
  </si>
  <si>
    <t>FO 6457 1 0000104</t>
  </si>
  <si>
    <t>FO 6457 1 0000103</t>
  </si>
  <si>
    <t>FO 6457 1 0000102</t>
  </si>
  <si>
    <t>FO 6458 1 0000107</t>
  </si>
  <si>
    <t>FO 6458 1 0000106</t>
  </si>
  <si>
    <t>FO 6458 1 0000105</t>
  </si>
  <si>
    <t>FO 6458 1 0000104</t>
  </si>
  <si>
    <t>FO 6458 1 0000103</t>
  </si>
  <si>
    <t>FO 6458 1 0000102</t>
  </si>
  <si>
    <t>FO 6459 1 0000107</t>
  </si>
  <si>
    <t>FO 6459 1 0000106</t>
  </si>
  <si>
    <t>FO 6459 1 0000105</t>
  </si>
  <si>
    <t>FO 6459 1 0000104</t>
  </si>
  <si>
    <t>FO 6459 1 0000103</t>
  </si>
  <si>
    <t>FO 6459 1 0000102</t>
  </si>
  <si>
    <t>FO 6460 1 0000107</t>
  </si>
  <si>
    <t>FO 6460 1 0000106</t>
  </si>
  <si>
    <t>FO 6460 1 0000105</t>
  </si>
  <si>
    <t>FO 6460 1 0000104</t>
  </si>
  <si>
    <t>FO 6460 1 0000103</t>
  </si>
  <si>
    <t>FO 6460 1 0000102</t>
  </si>
  <si>
    <t>FO 6461 1 0000107</t>
  </si>
  <si>
    <t>FO 6461 1 0000106</t>
  </si>
  <si>
    <t>FO 6461 1 0000105</t>
  </si>
  <si>
    <t>FO 6461 1 0000104</t>
  </si>
  <si>
    <t>FO 6461 1 0000103</t>
  </si>
  <si>
    <t>FO 6461 1 0000102</t>
  </si>
  <si>
    <t>TAZ</t>
  </si>
  <si>
    <t>Name</t>
  </si>
  <si>
    <t>I95</t>
  </si>
  <si>
    <t>US17</t>
  </si>
  <si>
    <t>US1</t>
  </si>
  <si>
    <t>SR121</t>
  </si>
  <si>
    <t>US441</t>
  </si>
  <si>
    <t>US129</t>
  </si>
  <si>
    <t>US41</t>
  </si>
  <si>
    <t>I75</t>
  </si>
  <si>
    <t>SR145</t>
  </si>
  <si>
    <t>SR53</t>
  </si>
  <si>
    <t>US221</t>
  </si>
  <si>
    <t>US19</t>
  </si>
  <si>
    <t>SR59</t>
  </si>
  <si>
    <t>US319</t>
  </si>
  <si>
    <t>US27</t>
  </si>
  <si>
    <t>SR65</t>
  </si>
  <si>
    <t>SR267</t>
  </si>
  <si>
    <t>SR269A</t>
  </si>
  <si>
    <t>SR2</t>
  </si>
  <si>
    <t>SR71</t>
  </si>
  <si>
    <t>US231</t>
  </si>
  <si>
    <t>SR77</t>
  </si>
  <si>
    <t>SR79</t>
  </si>
  <si>
    <t>SR185</t>
  </si>
  <si>
    <t>CR181</t>
  </si>
  <si>
    <t>US331/SR85</t>
  </si>
  <si>
    <t>SR189</t>
  </si>
  <si>
    <t>SR87</t>
  </si>
  <si>
    <t>SR89</t>
  </si>
  <si>
    <t>US29</t>
  </si>
  <si>
    <t>SR97</t>
  </si>
  <si>
    <t>Muscogee</t>
  </si>
  <si>
    <t>I10</t>
  </si>
  <si>
    <t>US90</t>
  </si>
  <si>
    <t>US98</t>
  </si>
  <si>
    <t>SR292</t>
  </si>
  <si>
    <t>Z</t>
  </si>
  <si>
    <t>NAME</t>
  </si>
  <si>
    <t>AADT2015</t>
  </si>
  <si>
    <t>AADT2045</t>
  </si>
  <si>
    <t>AADT_AG</t>
  </si>
  <si>
    <t>P_EXT_2015</t>
  </si>
  <si>
    <t>P_EXT_2045</t>
  </si>
  <si>
    <t>P_EXT_AG</t>
  </si>
  <si>
    <t>CR 141 @ GA SL</t>
  </si>
  <si>
    <t>CR 146 @ GA SL</t>
  </si>
  <si>
    <t>CR 149 @ GA SL</t>
  </si>
  <si>
    <t>CR 155 @ GA SL</t>
  </si>
  <si>
    <t>CR 159 @ GA SL</t>
  </si>
  <si>
    <t>CR 167 @ AL SL</t>
  </si>
  <si>
    <t>CR 171 @ AL SL</t>
  </si>
  <si>
    <t>CR 177 @ AL SL</t>
  </si>
  <si>
    <t>CR 177A @ AL SL</t>
  </si>
  <si>
    <t>CR 179 @ AL SL</t>
  </si>
  <si>
    <t>CR 179A @ AL SL</t>
  </si>
  <si>
    <t>CR 184 @ AL SL</t>
  </si>
  <si>
    <t>CR 189 @ AL SL</t>
  </si>
  <si>
    <t>CR 191 @ AL SL</t>
  </si>
  <si>
    <t>CR 269 @ GA SL</t>
  </si>
  <si>
    <t>CR 269A @ GA SL</t>
  </si>
  <si>
    <t>CR 271 @ AL SL</t>
  </si>
  <si>
    <t>CR 379A @ GA SL</t>
  </si>
  <si>
    <t>CR 59 @ GA SL</t>
  </si>
  <si>
    <t>CR 85A @ AL SL</t>
  </si>
  <si>
    <t>CR 89 @ AL SL</t>
  </si>
  <si>
    <t>I-10 @ AL SL</t>
  </si>
  <si>
    <t>I-75 @ GA SL</t>
  </si>
  <si>
    <t>I-95 @ GA SL</t>
  </si>
  <si>
    <t>N Co Hwy 285 @ AL SL</t>
  </si>
  <si>
    <t>N Pineville Rd @ AL SL</t>
  </si>
  <si>
    <t>SR 121 @ GA SL</t>
  </si>
  <si>
    <t>SR 145 @ GA SL</t>
  </si>
  <si>
    <t>SR 185 @ AL SL</t>
  </si>
  <si>
    <t>SR 2 @ GA SL</t>
  </si>
  <si>
    <t>SR 2(E) @ GA SL</t>
  </si>
  <si>
    <t>SR 2(N) @ GA SL</t>
  </si>
  <si>
    <t>SR 2(W) @ GA SL</t>
  </si>
  <si>
    <t>SR 267 @ GA SL</t>
  </si>
  <si>
    <t>SR 292 @ AL SL</t>
  </si>
  <si>
    <t>SR 53 @ GA SL</t>
  </si>
  <si>
    <t>SR 71 @ AL SL</t>
  </si>
  <si>
    <t>SR 77 @ AL SL</t>
  </si>
  <si>
    <t>SR 79 @ AL SL</t>
  </si>
  <si>
    <t>SR 81 @ AL SL</t>
  </si>
  <si>
    <t>SR 83 @ AL SL</t>
  </si>
  <si>
    <t>SR 85 @ AL SL</t>
  </si>
  <si>
    <t>SR 87 @ AL SL</t>
  </si>
  <si>
    <t>SR 97 @ AL SL</t>
  </si>
  <si>
    <t>US 129 @ GA SL</t>
  </si>
  <si>
    <t>US 17 @ GA SL</t>
  </si>
  <si>
    <t>US 19 @ GA SL</t>
  </si>
  <si>
    <t>US 221 @ GA SL</t>
  </si>
  <si>
    <t>US 231 @ AL SL</t>
  </si>
  <si>
    <t>US 27 @ GA SL</t>
  </si>
  <si>
    <t>US 29 @ AL SL</t>
  </si>
  <si>
    <t>US 319 @ GA SL</t>
  </si>
  <si>
    <t>US 331 @ AL SL</t>
  </si>
  <si>
    <t>US 41 @ GA SL</t>
  </si>
  <si>
    <t>US 441 @ GA SL</t>
  </si>
  <si>
    <t>US 90 @ AL SL</t>
  </si>
  <si>
    <t>US 98 @ AL SL</t>
  </si>
  <si>
    <t>US1/23 @ GA SL</t>
  </si>
  <si>
    <t>TSM_v4</t>
  </si>
  <si>
    <t>TSM_v8</t>
  </si>
  <si>
    <t>TSM_v9</t>
  </si>
  <si>
    <t>FLSWM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</si>
</sst>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ourier"/>
    </font>
    <font>
      <sz val="8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5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9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3" fillId="0" borderId="0"/>
    <xf numFmtId="0" fontId="5" fillId="0" borderId="0"/>
    <xf numFmtId="0" fontId="7" fillId="0" borderId="0">
      <alignment horizontal="left" indent="1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2" applyFont="1" applyAlignment="1">
      <alignment horizontal="center"/>
    </xf>
    <xf numFmtId="0" fontId="5" fillId="0" borderId="0" xfId="2" applyAlignment="1">
      <alignment horizontal="center"/>
    </xf>
    <xf numFmtId="0" fontId="4" fillId="0" borderId="0" xfId="2" applyFont="1"/>
    <xf numFmtId="0" fontId="5" fillId="3" borderId="0" xfId="2" applyFill="1" applyAlignment="1">
      <alignment horizontal="center"/>
    </xf>
    <xf numFmtId="0" fontId="5" fillId="4" borderId="0" xfId="2" applyFill="1"/>
    <xf numFmtId="2" fontId="5" fillId="0" borderId="0" xfId="2" applyNumberFormat="1"/>
    <xf numFmtId="164" fontId="5" fillId="0" borderId="0" xfId="23" applyNumberFormat="1" applyFont="1"/>
    <xf numFmtId="9" fontId="0" fillId="0" borderId="0" xfId="24" applyFont="1"/>
    <xf numFmtId="0" fontId="0" fillId="4" borderId="0" xfId="0" applyFill="1"/>
    <xf numFmtId="164" fontId="0" fillId="0" borderId="0" xfId="23" applyNumberFormat="1" applyFont="1"/>
    <xf numFmtId="0" fontId="8" fillId="0" borderId="0" xfId="0" applyFont="1" applyAlignment="1">
      <alignment horizontal="center"/>
    </xf>
  </cellXfs>
  <cellStyles count="25">
    <cellStyle name="Comma" xfId="23" builtinId="3"/>
    <cellStyle name="Comma 2" xfId="4" xr:uid="{DB0CF21B-09E8-4C8B-A052-BD91672542F3}"/>
    <cellStyle name="Comma 2 2" xfId="16" xr:uid="{C861441D-BD92-47D9-9FEC-76296BFAC76C}"/>
    <cellStyle name="Comma 2 3" xfId="17" xr:uid="{DEA79E02-605A-426A-98F6-CCF292435F40}"/>
    <cellStyle name="Comma 3" xfId="14" xr:uid="{E0B1A336-3893-4B8F-A29B-9AD3E97E3C97}"/>
    <cellStyle name="Comma 4" xfId="18" xr:uid="{1567B7DF-7842-4683-92D3-E1D638E2FE80}"/>
    <cellStyle name="Comma 5" xfId="11" xr:uid="{FF100D8C-35AC-4FF9-A25C-F24C8E74A183}"/>
    <cellStyle name="Normal" xfId="0" builtinId="0"/>
    <cellStyle name="Normal 2" xfId="2" xr:uid="{9D758909-638E-4F48-9803-309A6456B311}"/>
    <cellStyle name="Normal 2 2" xfId="5" xr:uid="{CA452C5C-B495-4274-8117-80C588207202}"/>
    <cellStyle name="Normal 2 2 2" xfId="12" xr:uid="{24A0FAC3-2A06-45CF-944D-C0361E7BC8F9}"/>
    <cellStyle name="Normal 2 3" xfId="15" xr:uid="{918AF4F4-3AD7-4222-8B3B-6BE496B44E3D}"/>
    <cellStyle name="Normal 2 4" xfId="19" xr:uid="{13F9F14E-D5CA-4105-97AD-5C494B509D90}"/>
    <cellStyle name="Normal 3" xfId="3" xr:uid="{D8495F00-E884-4962-8B11-B0AB1EF0E652}"/>
    <cellStyle name="Normal 3 2" xfId="6" xr:uid="{9D63E5D7-2E64-4313-8784-89589FA581F9}"/>
    <cellStyle name="Normal 3 2 2" xfId="20" xr:uid="{FD06E507-084A-4B36-8B7B-EB54FE364AD0}"/>
    <cellStyle name="Normal 4" xfId="7" xr:uid="{C13655E5-0CB3-4F22-8225-DDD258F7AAB3}"/>
    <cellStyle name="Normal 5" xfId="8" xr:uid="{DDE8462E-4FC3-48C9-9A2F-6E7D421191AC}"/>
    <cellStyle name="Normal 6" xfId="13" xr:uid="{70AB52E5-67CF-4608-96EE-88397B2D991D}"/>
    <cellStyle name="Normal 6 2" xfId="21" xr:uid="{21A60BAB-2FD6-44DC-AD7E-69F5B63292E2}"/>
    <cellStyle name="Normal 7" xfId="1" xr:uid="{B7484ABC-0DF4-4D64-AA25-FB1995875E4A}"/>
    <cellStyle name="Note 2" xfId="9" xr:uid="{018CA7EC-E60E-4064-BED2-AFB95DF80BBA}"/>
    <cellStyle name="Percent" xfId="24" builtinId="5"/>
    <cellStyle name="Percent 2" xfId="10" xr:uid="{C207CBC7-3114-48ED-A037-390E13ED4798}"/>
    <cellStyle name="Style 1" xfId="22" xr:uid="{8F3F68E4-A682-401F-AE47-98D93458E0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External Stations - 2045</a:t>
            </a:r>
          </a:p>
        </c:rich>
      </c:tx>
      <c:layout>
        <c:manualLayout>
          <c:xMode val="edge"/>
          <c:yMode val="edge"/>
          <c:x val="0.38266469029314737"/>
          <c:y val="3.2835584109149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88210953313445E-2"/>
          <c:y val="3.6610643957561313E-2"/>
          <c:w val="0.91760627545881357"/>
          <c:h val="0.784245214326004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FLSWM!$M$2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FLSWM!$L$3:$L$39</c:f>
              <c:strCache>
                <c:ptCount val="37"/>
                <c:pt idx="0">
                  <c:v>I95</c:v>
                </c:pt>
                <c:pt idx="1">
                  <c:v>US17</c:v>
                </c:pt>
                <c:pt idx="2">
                  <c:v>US1</c:v>
                </c:pt>
                <c:pt idx="3">
                  <c:v>SR121</c:v>
                </c:pt>
                <c:pt idx="4">
                  <c:v>US441</c:v>
                </c:pt>
                <c:pt idx="5">
                  <c:v>US129</c:v>
                </c:pt>
                <c:pt idx="6">
                  <c:v>US41</c:v>
                </c:pt>
                <c:pt idx="7">
                  <c:v>I75</c:v>
                </c:pt>
                <c:pt idx="8">
                  <c:v>SR145</c:v>
                </c:pt>
                <c:pt idx="9">
                  <c:v>SR53</c:v>
                </c:pt>
                <c:pt idx="10">
                  <c:v>US221</c:v>
                </c:pt>
                <c:pt idx="11">
                  <c:v>US19</c:v>
                </c:pt>
                <c:pt idx="12">
                  <c:v>SR59</c:v>
                </c:pt>
                <c:pt idx="13">
                  <c:v>US319</c:v>
                </c:pt>
                <c:pt idx="14">
                  <c:v>US27</c:v>
                </c:pt>
                <c:pt idx="15">
                  <c:v>SR65</c:v>
                </c:pt>
                <c:pt idx="16">
                  <c:v>SR267</c:v>
                </c:pt>
                <c:pt idx="17">
                  <c:v>SR269A</c:v>
                </c:pt>
                <c:pt idx="18">
                  <c:v>SR2</c:v>
                </c:pt>
                <c:pt idx="19">
                  <c:v>SR71</c:v>
                </c:pt>
                <c:pt idx="20">
                  <c:v>US231</c:v>
                </c:pt>
                <c:pt idx="21">
                  <c:v>SR77</c:v>
                </c:pt>
                <c:pt idx="22">
                  <c:v>SR79</c:v>
                </c:pt>
                <c:pt idx="23">
                  <c:v>SR185</c:v>
                </c:pt>
                <c:pt idx="24">
                  <c:v>SR2</c:v>
                </c:pt>
                <c:pt idx="25">
                  <c:v>CR181</c:v>
                </c:pt>
                <c:pt idx="26">
                  <c:v>US331/SR85</c:v>
                </c:pt>
                <c:pt idx="27">
                  <c:v>SR189</c:v>
                </c:pt>
                <c:pt idx="28">
                  <c:v>SR87</c:v>
                </c:pt>
                <c:pt idx="29">
                  <c:v>SR89</c:v>
                </c:pt>
                <c:pt idx="30">
                  <c:v>US29</c:v>
                </c:pt>
                <c:pt idx="31">
                  <c:v>SR97</c:v>
                </c:pt>
                <c:pt idx="32">
                  <c:v>Muscogee</c:v>
                </c:pt>
                <c:pt idx="33">
                  <c:v>I10</c:v>
                </c:pt>
                <c:pt idx="34">
                  <c:v>US90</c:v>
                </c:pt>
                <c:pt idx="35">
                  <c:v>US98</c:v>
                </c:pt>
                <c:pt idx="36">
                  <c:v>SR292</c:v>
                </c:pt>
              </c:strCache>
            </c:strRef>
          </c:cat>
          <c:val>
            <c:numRef>
              <c:f>FLSWM!$M$3:$M$39</c:f>
              <c:numCache>
                <c:formatCode>General</c:formatCode>
                <c:ptCount val="37"/>
                <c:pt idx="0">
                  <c:v>63116</c:v>
                </c:pt>
                <c:pt idx="1">
                  <c:v>2900</c:v>
                </c:pt>
                <c:pt idx="2">
                  <c:v>8718</c:v>
                </c:pt>
                <c:pt idx="3">
                  <c:v>2776</c:v>
                </c:pt>
                <c:pt idx="4">
                  <c:v>800</c:v>
                </c:pt>
                <c:pt idx="5">
                  <c:v>921</c:v>
                </c:pt>
                <c:pt idx="6">
                  <c:v>1620</c:v>
                </c:pt>
                <c:pt idx="7">
                  <c:v>41556</c:v>
                </c:pt>
                <c:pt idx="8">
                  <c:v>3000</c:v>
                </c:pt>
                <c:pt idx="9">
                  <c:v>900</c:v>
                </c:pt>
                <c:pt idx="10">
                  <c:v>1050</c:v>
                </c:pt>
                <c:pt idx="11">
                  <c:v>3800</c:v>
                </c:pt>
                <c:pt idx="12">
                  <c:v>1300</c:v>
                </c:pt>
                <c:pt idx="13">
                  <c:v>10500</c:v>
                </c:pt>
                <c:pt idx="14">
                  <c:v>5400</c:v>
                </c:pt>
                <c:pt idx="16">
                  <c:v>1505</c:v>
                </c:pt>
                <c:pt idx="17">
                  <c:v>1500</c:v>
                </c:pt>
                <c:pt idx="18">
                  <c:v>2015</c:v>
                </c:pt>
                <c:pt idx="19">
                  <c:v>1950</c:v>
                </c:pt>
                <c:pt idx="20">
                  <c:v>12777</c:v>
                </c:pt>
                <c:pt idx="21">
                  <c:v>3217</c:v>
                </c:pt>
                <c:pt idx="22">
                  <c:v>3100</c:v>
                </c:pt>
                <c:pt idx="23">
                  <c:v>1600</c:v>
                </c:pt>
                <c:pt idx="24">
                  <c:v>450</c:v>
                </c:pt>
                <c:pt idx="26">
                  <c:v>4017</c:v>
                </c:pt>
                <c:pt idx="27">
                  <c:v>2700</c:v>
                </c:pt>
                <c:pt idx="28">
                  <c:v>2860</c:v>
                </c:pt>
                <c:pt idx="29">
                  <c:v>1200</c:v>
                </c:pt>
                <c:pt idx="30">
                  <c:v>11900</c:v>
                </c:pt>
                <c:pt idx="31">
                  <c:v>5740</c:v>
                </c:pt>
                <c:pt idx="33">
                  <c:v>28500</c:v>
                </c:pt>
                <c:pt idx="34">
                  <c:v>5059</c:v>
                </c:pt>
                <c:pt idx="35">
                  <c:v>11950</c:v>
                </c:pt>
                <c:pt idx="36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0-48BA-BA49-86FE570B9DF5}"/>
            </c:ext>
          </c:extLst>
        </c:ser>
        <c:ser>
          <c:idx val="1"/>
          <c:order val="1"/>
          <c:tx>
            <c:strRef>
              <c:f>FLSWM!$N$2</c:f>
              <c:strCache>
                <c:ptCount val="1"/>
                <c:pt idx="0">
                  <c:v>FLSWM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FLSWM!$L$3:$L$39</c:f>
              <c:strCache>
                <c:ptCount val="37"/>
                <c:pt idx="0">
                  <c:v>I95</c:v>
                </c:pt>
                <c:pt idx="1">
                  <c:v>US17</c:v>
                </c:pt>
                <c:pt idx="2">
                  <c:v>US1</c:v>
                </c:pt>
                <c:pt idx="3">
                  <c:v>SR121</c:v>
                </c:pt>
                <c:pt idx="4">
                  <c:v>US441</c:v>
                </c:pt>
                <c:pt idx="5">
                  <c:v>US129</c:v>
                </c:pt>
                <c:pt idx="6">
                  <c:v>US41</c:v>
                </c:pt>
                <c:pt idx="7">
                  <c:v>I75</c:v>
                </c:pt>
                <c:pt idx="8">
                  <c:v>SR145</c:v>
                </c:pt>
                <c:pt idx="9">
                  <c:v>SR53</c:v>
                </c:pt>
                <c:pt idx="10">
                  <c:v>US221</c:v>
                </c:pt>
                <c:pt idx="11">
                  <c:v>US19</c:v>
                </c:pt>
                <c:pt idx="12">
                  <c:v>SR59</c:v>
                </c:pt>
                <c:pt idx="13">
                  <c:v>US319</c:v>
                </c:pt>
                <c:pt idx="14">
                  <c:v>US27</c:v>
                </c:pt>
                <c:pt idx="15">
                  <c:v>SR65</c:v>
                </c:pt>
                <c:pt idx="16">
                  <c:v>SR267</c:v>
                </c:pt>
                <c:pt idx="17">
                  <c:v>SR269A</c:v>
                </c:pt>
                <c:pt idx="18">
                  <c:v>SR2</c:v>
                </c:pt>
                <c:pt idx="19">
                  <c:v>SR71</c:v>
                </c:pt>
                <c:pt idx="20">
                  <c:v>US231</c:v>
                </c:pt>
                <c:pt idx="21">
                  <c:v>SR77</c:v>
                </c:pt>
                <c:pt idx="22">
                  <c:v>SR79</c:v>
                </c:pt>
                <c:pt idx="23">
                  <c:v>SR185</c:v>
                </c:pt>
                <c:pt idx="24">
                  <c:v>SR2</c:v>
                </c:pt>
                <c:pt idx="25">
                  <c:v>CR181</c:v>
                </c:pt>
                <c:pt idx="26">
                  <c:v>US331/SR85</c:v>
                </c:pt>
                <c:pt idx="27">
                  <c:v>SR189</c:v>
                </c:pt>
                <c:pt idx="28">
                  <c:v>SR87</c:v>
                </c:pt>
                <c:pt idx="29">
                  <c:v>SR89</c:v>
                </c:pt>
                <c:pt idx="30">
                  <c:v>US29</c:v>
                </c:pt>
                <c:pt idx="31">
                  <c:v>SR97</c:v>
                </c:pt>
                <c:pt idx="32">
                  <c:v>Muscogee</c:v>
                </c:pt>
                <c:pt idx="33">
                  <c:v>I10</c:v>
                </c:pt>
                <c:pt idx="34">
                  <c:v>US90</c:v>
                </c:pt>
                <c:pt idx="35">
                  <c:v>US98</c:v>
                </c:pt>
                <c:pt idx="36">
                  <c:v>SR292</c:v>
                </c:pt>
              </c:strCache>
            </c:strRef>
          </c:cat>
          <c:val>
            <c:numRef>
              <c:f>FLSWM!$N$3:$N$39</c:f>
              <c:numCache>
                <c:formatCode>General</c:formatCode>
                <c:ptCount val="37"/>
                <c:pt idx="0">
                  <c:v>79779</c:v>
                </c:pt>
                <c:pt idx="1">
                  <c:v>8609</c:v>
                </c:pt>
                <c:pt idx="2">
                  <c:v>13216</c:v>
                </c:pt>
                <c:pt idx="3">
                  <c:v>4325</c:v>
                </c:pt>
                <c:pt idx="4">
                  <c:v>750</c:v>
                </c:pt>
                <c:pt idx="5">
                  <c:v>2618</c:v>
                </c:pt>
                <c:pt idx="6">
                  <c:v>2127</c:v>
                </c:pt>
                <c:pt idx="7">
                  <c:v>57818</c:v>
                </c:pt>
                <c:pt idx="8">
                  <c:v>10543</c:v>
                </c:pt>
                <c:pt idx="9">
                  <c:v>2688</c:v>
                </c:pt>
                <c:pt idx="10">
                  <c:v>2357</c:v>
                </c:pt>
                <c:pt idx="11">
                  <c:v>5618</c:v>
                </c:pt>
                <c:pt idx="12">
                  <c:v>3058</c:v>
                </c:pt>
                <c:pt idx="13">
                  <c:v>28520</c:v>
                </c:pt>
                <c:pt idx="14">
                  <c:v>8525</c:v>
                </c:pt>
                <c:pt idx="16">
                  <c:v>1707</c:v>
                </c:pt>
                <c:pt idx="17">
                  <c:v>2223</c:v>
                </c:pt>
                <c:pt idx="18">
                  <c:v>4609</c:v>
                </c:pt>
                <c:pt idx="19">
                  <c:v>3319</c:v>
                </c:pt>
                <c:pt idx="20">
                  <c:v>18303</c:v>
                </c:pt>
                <c:pt idx="21">
                  <c:v>2776</c:v>
                </c:pt>
                <c:pt idx="22">
                  <c:v>7519</c:v>
                </c:pt>
                <c:pt idx="23">
                  <c:v>2417</c:v>
                </c:pt>
                <c:pt idx="24">
                  <c:v>400</c:v>
                </c:pt>
                <c:pt idx="26">
                  <c:v>5305</c:v>
                </c:pt>
                <c:pt idx="27">
                  <c:v>14328</c:v>
                </c:pt>
                <c:pt idx="28">
                  <c:v>3203</c:v>
                </c:pt>
                <c:pt idx="29">
                  <c:v>1100</c:v>
                </c:pt>
                <c:pt idx="30">
                  <c:v>11523</c:v>
                </c:pt>
                <c:pt idx="31">
                  <c:v>7581</c:v>
                </c:pt>
                <c:pt idx="33">
                  <c:v>43567</c:v>
                </c:pt>
                <c:pt idx="34">
                  <c:v>6635</c:v>
                </c:pt>
                <c:pt idx="35">
                  <c:v>19420</c:v>
                </c:pt>
                <c:pt idx="36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0-48BA-BA49-86FE570B9DF5}"/>
            </c:ext>
          </c:extLst>
        </c:ser>
        <c:ser>
          <c:idx val="2"/>
          <c:order val="2"/>
          <c:tx>
            <c:strRef>
              <c:f>FLSWM!$O$2</c:f>
              <c:strCache>
                <c:ptCount val="1"/>
                <c:pt idx="0">
                  <c:v> TSM_v4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FLSWM!$L$3:$L$39</c:f>
              <c:strCache>
                <c:ptCount val="37"/>
                <c:pt idx="0">
                  <c:v>I95</c:v>
                </c:pt>
                <c:pt idx="1">
                  <c:v>US17</c:v>
                </c:pt>
                <c:pt idx="2">
                  <c:v>US1</c:v>
                </c:pt>
                <c:pt idx="3">
                  <c:v>SR121</c:v>
                </c:pt>
                <c:pt idx="4">
                  <c:v>US441</c:v>
                </c:pt>
                <c:pt idx="5">
                  <c:v>US129</c:v>
                </c:pt>
                <c:pt idx="6">
                  <c:v>US41</c:v>
                </c:pt>
                <c:pt idx="7">
                  <c:v>I75</c:v>
                </c:pt>
                <c:pt idx="8">
                  <c:v>SR145</c:v>
                </c:pt>
                <c:pt idx="9">
                  <c:v>SR53</c:v>
                </c:pt>
                <c:pt idx="10">
                  <c:v>US221</c:v>
                </c:pt>
                <c:pt idx="11">
                  <c:v>US19</c:v>
                </c:pt>
                <c:pt idx="12">
                  <c:v>SR59</c:v>
                </c:pt>
                <c:pt idx="13">
                  <c:v>US319</c:v>
                </c:pt>
                <c:pt idx="14">
                  <c:v>US27</c:v>
                </c:pt>
                <c:pt idx="15">
                  <c:v>SR65</c:v>
                </c:pt>
                <c:pt idx="16">
                  <c:v>SR267</c:v>
                </c:pt>
                <c:pt idx="17">
                  <c:v>SR269A</c:v>
                </c:pt>
                <c:pt idx="18">
                  <c:v>SR2</c:v>
                </c:pt>
                <c:pt idx="19">
                  <c:v>SR71</c:v>
                </c:pt>
                <c:pt idx="20">
                  <c:v>US231</c:v>
                </c:pt>
                <c:pt idx="21">
                  <c:v>SR77</c:v>
                </c:pt>
                <c:pt idx="22">
                  <c:v>SR79</c:v>
                </c:pt>
                <c:pt idx="23">
                  <c:v>SR185</c:v>
                </c:pt>
                <c:pt idx="24">
                  <c:v>SR2</c:v>
                </c:pt>
                <c:pt idx="25">
                  <c:v>CR181</c:v>
                </c:pt>
                <c:pt idx="26">
                  <c:v>US331/SR85</c:v>
                </c:pt>
                <c:pt idx="27">
                  <c:v>SR189</c:v>
                </c:pt>
                <c:pt idx="28">
                  <c:v>SR87</c:v>
                </c:pt>
                <c:pt idx="29">
                  <c:v>SR89</c:v>
                </c:pt>
                <c:pt idx="30">
                  <c:v>US29</c:v>
                </c:pt>
                <c:pt idx="31">
                  <c:v>SR97</c:v>
                </c:pt>
                <c:pt idx="32">
                  <c:v>Muscogee</c:v>
                </c:pt>
                <c:pt idx="33">
                  <c:v>I10</c:v>
                </c:pt>
                <c:pt idx="34">
                  <c:v>US90</c:v>
                </c:pt>
                <c:pt idx="35">
                  <c:v>US98</c:v>
                </c:pt>
                <c:pt idx="36">
                  <c:v>SR292</c:v>
                </c:pt>
              </c:strCache>
            </c:strRef>
          </c:cat>
          <c:val>
            <c:numRef>
              <c:f>FLSWM!$O$3:$O$39</c:f>
              <c:numCache>
                <c:formatCode>_(* #,##0_);_(* \(#,##0\);_(* "-"??_);_(@_)</c:formatCode>
                <c:ptCount val="37"/>
                <c:pt idx="0">
                  <c:v>90727.726977201964</c:v>
                </c:pt>
                <c:pt idx="1">
                  <c:v>4168.6800214507539</c:v>
                </c:pt>
                <c:pt idx="2">
                  <c:v>12531.914630002642</c:v>
                </c:pt>
                <c:pt idx="3">
                  <c:v>3990.4330136369972</c:v>
                </c:pt>
                <c:pt idx="4">
                  <c:v>943.29954590162959</c:v>
                </c:pt>
                <c:pt idx="5">
                  <c:v>1085.9736022192512</c:v>
                </c:pt>
                <c:pt idx="6">
                  <c:v>1910.1815804508003</c:v>
                </c:pt>
                <c:pt idx="7">
                  <c:v>48999.694911860162</c:v>
                </c:pt>
                <c:pt idx="8">
                  <c:v>3537.3732971311119</c:v>
                </c:pt>
                <c:pt idx="9">
                  <c:v>1061.2119891393334</c:v>
                </c:pt>
                <c:pt idx="10">
                  <c:v>1238.080653995889</c:v>
                </c:pt>
                <c:pt idx="11">
                  <c:v>4463.9723926061133</c:v>
                </c:pt>
                <c:pt idx="12">
                  <c:v>1527.1484501020914</c:v>
                </c:pt>
                <c:pt idx="13">
                  <c:v>12334.660558516893</c:v>
                </c:pt>
                <c:pt idx="14">
                  <c:v>6343.539715808688</c:v>
                </c:pt>
                <c:pt idx="15">
                  <c:v>0</c:v>
                </c:pt>
                <c:pt idx="16">
                  <c:v>1767.9680133874215</c:v>
                </c:pt>
                <c:pt idx="17">
                  <c:v>1762.0943655024132</c:v>
                </c:pt>
                <c:pt idx="18">
                  <c:v>2367.0800976582418</c:v>
                </c:pt>
                <c:pt idx="19">
                  <c:v>2290.722675153138</c:v>
                </c:pt>
                <c:pt idx="20">
                  <c:v>15009.519805349557</c:v>
                </c:pt>
                <c:pt idx="21">
                  <c:v>3779.1050492141758</c:v>
                </c:pt>
                <c:pt idx="22">
                  <c:v>4049.6640057152517</c:v>
                </c:pt>
                <c:pt idx="23">
                  <c:v>2090.1491642401302</c:v>
                </c:pt>
                <c:pt idx="24">
                  <c:v>587.85445244253651</c:v>
                </c:pt>
                <c:pt idx="25">
                  <c:v>0</c:v>
                </c:pt>
                <c:pt idx="26">
                  <c:v>5247.5807454703772</c:v>
                </c:pt>
                <c:pt idx="27">
                  <c:v>3527.1267146552186</c:v>
                </c:pt>
                <c:pt idx="28">
                  <c:v>3736.1416310792329</c:v>
                </c:pt>
                <c:pt idx="29">
                  <c:v>1567.6118731800975</c:v>
                </c:pt>
                <c:pt idx="30">
                  <c:v>15545.484409035966</c:v>
                </c:pt>
                <c:pt idx="31">
                  <c:v>7498.4101267114656</c:v>
                </c:pt>
                <c:pt idx="32">
                  <c:v>0</c:v>
                </c:pt>
                <c:pt idx="33">
                  <c:v>37230.781988027316</c:v>
                </c:pt>
                <c:pt idx="34">
                  <c:v>6608.7903886817603</c:v>
                </c:pt>
                <c:pt idx="35">
                  <c:v>15610.801570418469</c:v>
                </c:pt>
                <c:pt idx="36">
                  <c:v>15676.118731800974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0-48BA-BA49-86FE570B9DF5}"/>
            </c:ext>
          </c:extLst>
        </c:ser>
        <c:ser>
          <c:idx val="4"/>
          <c:order val="4"/>
          <c:tx>
            <c:strRef>
              <c:f>FLSWM!$Q$2</c:f>
              <c:strCache>
                <c:ptCount val="1"/>
                <c:pt idx="0">
                  <c:v> TSM_v9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FLSWM!$L$3:$L$39</c:f>
              <c:strCache>
                <c:ptCount val="37"/>
                <c:pt idx="0">
                  <c:v>I95</c:v>
                </c:pt>
                <c:pt idx="1">
                  <c:v>US17</c:v>
                </c:pt>
                <c:pt idx="2">
                  <c:v>US1</c:v>
                </c:pt>
                <c:pt idx="3">
                  <c:v>SR121</c:v>
                </c:pt>
                <c:pt idx="4">
                  <c:v>US441</c:v>
                </c:pt>
                <c:pt idx="5">
                  <c:v>US129</c:v>
                </c:pt>
                <c:pt idx="6">
                  <c:v>US41</c:v>
                </c:pt>
                <c:pt idx="7">
                  <c:v>I75</c:v>
                </c:pt>
                <c:pt idx="8">
                  <c:v>SR145</c:v>
                </c:pt>
                <c:pt idx="9">
                  <c:v>SR53</c:v>
                </c:pt>
                <c:pt idx="10">
                  <c:v>US221</c:v>
                </c:pt>
                <c:pt idx="11">
                  <c:v>US19</c:v>
                </c:pt>
                <c:pt idx="12">
                  <c:v>SR59</c:v>
                </c:pt>
                <c:pt idx="13">
                  <c:v>US319</c:v>
                </c:pt>
                <c:pt idx="14">
                  <c:v>US27</c:v>
                </c:pt>
                <c:pt idx="15">
                  <c:v>SR65</c:v>
                </c:pt>
                <c:pt idx="16">
                  <c:v>SR267</c:v>
                </c:pt>
                <c:pt idx="17">
                  <c:v>SR269A</c:v>
                </c:pt>
                <c:pt idx="18">
                  <c:v>SR2</c:v>
                </c:pt>
                <c:pt idx="19">
                  <c:v>SR71</c:v>
                </c:pt>
                <c:pt idx="20">
                  <c:v>US231</c:v>
                </c:pt>
                <c:pt idx="21">
                  <c:v>SR77</c:v>
                </c:pt>
                <c:pt idx="22">
                  <c:v>SR79</c:v>
                </c:pt>
                <c:pt idx="23">
                  <c:v>SR185</c:v>
                </c:pt>
                <c:pt idx="24">
                  <c:v>SR2</c:v>
                </c:pt>
                <c:pt idx="25">
                  <c:v>CR181</c:v>
                </c:pt>
                <c:pt idx="26">
                  <c:v>US331/SR85</c:v>
                </c:pt>
                <c:pt idx="27">
                  <c:v>SR189</c:v>
                </c:pt>
                <c:pt idx="28">
                  <c:v>SR87</c:v>
                </c:pt>
                <c:pt idx="29">
                  <c:v>SR89</c:v>
                </c:pt>
                <c:pt idx="30">
                  <c:v>US29</c:v>
                </c:pt>
                <c:pt idx="31">
                  <c:v>SR97</c:v>
                </c:pt>
                <c:pt idx="32">
                  <c:v>Muscogee</c:v>
                </c:pt>
                <c:pt idx="33">
                  <c:v>I10</c:v>
                </c:pt>
                <c:pt idx="34">
                  <c:v>US90</c:v>
                </c:pt>
                <c:pt idx="35">
                  <c:v>US98</c:v>
                </c:pt>
                <c:pt idx="36">
                  <c:v>SR292</c:v>
                </c:pt>
              </c:strCache>
            </c:strRef>
          </c:cat>
          <c:val>
            <c:numRef>
              <c:f>FLSWM!$Q$3:$Q$39</c:f>
              <c:numCache>
                <c:formatCode>_(* #,##0_);_(* \(#,##0\);_(* "-"??_);_(@_)</c:formatCode>
                <c:ptCount val="37"/>
                <c:pt idx="0">
                  <c:v>89624.72</c:v>
                </c:pt>
                <c:pt idx="1">
                  <c:v>4088.9999999999991</c:v>
                </c:pt>
                <c:pt idx="2">
                  <c:v>12553.919999999998</c:v>
                </c:pt>
                <c:pt idx="3">
                  <c:v>3969.68</c:v>
                </c:pt>
                <c:pt idx="4">
                  <c:v>1160</c:v>
                </c:pt>
                <c:pt idx="5">
                  <c:v>1335.45</c:v>
                </c:pt>
                <c:pt idx="6">
                  <c:v>2349</c:v>
                </c:pt>
                <c:pt idx="7">
                  <c:v>68151.839999999997</c:v>
                </c:pt>
                <c:pt idx="8">
                  <c:v>4289.9999999999991</c:v>
                </c:pt>
                <c:pt idx="9">
                  <c:v>1304.9999999999998</c:v>
                </c:pt>
                <c:pt idx="10">
                  <c:v>1522.5</c:v>
                </c:pt>
                <c:pt idx="11">
                  <c:v>5471.9999999999991</c:v>
                </c:pt>
                <c:pt idx="12">
                  <c:v>1871.9999999999995</c:v>
                </c:pt>
                <c:pt idx="13">
                  <c:v>15224.999999999998</c:v>
                </c:pt>
                <c:pt idx="14">
                  <c:v>7775.9999999999991</c:v>
                </c:pt>
                <c:pt idx="15">
                  <c:v>0</c:v>
                </c:pt>
                <c:pt idx="16">
                  <c:v>2167.1999999999994</c:v>
                </c:pt>
                <c:pt idx="17">
                  <c:v>2159.9999999999995</c:v>
                </c:pt>
                <c:pt idx="18">
                  <c:v>2901.5999999999995</c:v>
                </c:pt>
                <c:pt idx="19">
                  <c:v>2769</c:v>
                </c:pt>
                <c:pt idx="20">
                  <c:v>18143.34</c:v>
                </c:pt>
                <c:pt idx="21">
                  <c:v>4568.1399999999994</c:v>
                </c:pt>
                <c:pt idx="22">
                  <c:v>4309.0000000000009</c:v>
                </c:pt>
                <c:pt idx="23">
                  <c:v>2240.0000000000005</c:v>
                </c:pt>
                <c:pt idx="24">
                  <c:v>630.00000000000011</c:v>
                </c:pt>
                <c:pt idx="25">
                  <c:v>0</c:v>
                </c:pt>
                <c:pt idx="26">
                  <c:v>5663.97</c:v>
                </c:pt>
                <c:pt idx="27">
                  <c:v>3806.9999999999986</c:v>
                </c:pt>
                <c:pt idx="28">
                  <c:v>4003.9999999999995</c:v>
                </c:pt>
                <c:pt idx="29">
                  <c:v>1692</c:v>
                </c:pt>
                <c:pt idx="30">
                  <c:v>16778.999999999993</c:v>
                </c:pt>
                <c:pt idx="31">
                  <c:v>8093.4000000000005</c:v>
                </c:pt>
                <c:pt idx="32">
                  <c:v>0</c:v>
                </c:pt>
                <c:pt idx="33">
                  <c:v>40184.999999999993</c:v>
                </c:pt>
                <c:pt idx="34">
                  <c:v>7133.19</c:v>
                </c:pt>
                <c:pt idx="35">
                  <c:v>16849.5</c:v>
                </c:pt>
                <c:pt idx="36">
                  <c:v>16920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00-48BA-BA49-86FE570B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434416"/>
        <c:axId val="90244097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FLSWM!$P$2</c15:sqref>
                        </c15:formulaRef>
                      </c:ext>
                    </c:extLst>
                    <c:strCache>
                      <c:ptCount val="1"/>
                      <c:pt idx="0">
                        <c:v> TSM_v8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FLSWM!$L$3:$L$39</c15:sqref>
                        </c15:formulaRef>
                      </c:ext>
                    </c:extLst>
                    <c:strCache>
                      <c:ptCount val="37"/>
                      <c:pt idx="0">
                        <c:v>I95</c:v>
                      </c:pt>
                      <c:pt idx="1">
                        <c:v>US17</c:v>
                      </c:pt>
                      <c:pt idx="2">
                        <c:v>US1</c:v>
                      </c:pt>
                      <c:pt idx="3">
                        <c:v>SR121</c:v>
                      </c:pt>
                      <c:pt idx="4">
                        <c:v>US441</c:v>
                      </c:pt>
                      <c:pt idx="5">
                        <c:v>US129</c:v>
                      </c:pt>
                      <c:pt idx="6">
                        <c:v>US41</c:v>
                      </c:pt>
                      <c:pt idx="7">
                        <c:v>I75</c:v>
                      </c:pt>
                      <c:pt idx="8">
                        <c:v>SR145</c:v>
                      </c:pt>
                      <c:pt idx="9">
                        <c:v>SR53</c:v>
                      </c:pt>
                      <c:pt idx="10">
                        <c:v>US221</c:v>
                      </c:pt>
                      <c:pt idx="11">
                        <c:v>US19</c:v>
                      </c:pt>
                      <c:pt idx="12">
                        <c:v>SR59</c:v>
                      </c:pt>
                      <c:pt idx="13">
                        <c:v>US319</c:v>
                      </c:pt>
                      <c:pt idx="14">
                        <c:v>US27</c:v>
                      </c:pt>
                      <c:pt idx="15">
                        <c:v>SR65</c:v>
                      </c:pt>
                      <c:pt idx="16">
                        <c:v>SR267</c:v>
                      </c:pt>
                      <c:pt idx="17">
                        <c:v>SR269A</c:v>
                      </c:pt>
                      <c:pt idx="18">
                        <c:v>SR2</c:v>
                      </c:pt>
                      <c:pt idx="19">
                        <c:v>SR71</c:v>
                      </c:pt>
                      <c:pt idx="20">
                        <c:v>US231</c:v>
                      </c:pt>
                      <c:pt idx="21">
                        <c:v>SR77</c:v>
                      </c:pt>
                      <c:pt idx="22">
                        <c:v>SR79</c:v>
                      </c:pt>
                      <c:pt idx="23">
                        <c:v>SR185</c:v>
                      </c:pt>
                      <c:pt idx="24">
                        <c:v>SR2</c:v>
                      </c:pt>
                      <c:pt idx="25">
                        <c:v>CR181</c:v>
                      </c:pt>
                      <c:pt idx="26">
                        <c:v>US331/SR85</c:v>
                      </c:pt>
                      <c:pt idx="27">
                        <c:v>SR189</c:v>
                      </c:pt>
                      <c:pt idx="28">
                        <c:v>SR87</c:v>
                      </c:pt>
                      <c:pt idx="29">
                        <c:v>SR89</c:v>
                      </c:pt>
                      <c:pt idx="30">
                        <c:v>US29</c:v>
                      </c:pt>
                      <c:pt idx="31">
                        <c:v>SR97</c:v>
                      </c:pt>
                      <c:pt idx="32">
                        <c:v>Muscogee</c:v>
                      </c:pt>
                      <c:pt idx="33">
                        <c:v>I10</c:v>
                      </c:pt>
                      <c:pt idx="34">
                        <c:v>US90</c:v>
                      </c:pt>
                      <c:pt idx="35">
                        <c:v>US98</c:v>
                      </c:pt>
                      <c:pt idx="36">
                        <c:v>SR292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FLSWM!$P$3:$P$39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7"/>
                      <c:pt idx="0">
                        <c:v>160000</c:v>
                      </c:pt>
                      <c:pt idx="1">
                        <c:v>10618.613533440001</c:v>
                      </c:pt>
                      <c:pt idx="2">
                        <c:v>34156.234261843201</c:v>
                      </c:pt>
                      <c:pt idx="3">
                        <c:v>10552.747444462082</c:v>
                      </c:pt>
                      <c:pt idx="4">
                        <c:v>3206.7661017599989</c:v>
                      </c:pt>
                      <c:pt idx="5">
                        <c:v>3725.9727105275997</c:v>
                      </c:pt>
                      <c:pt idx="6">
                        <c:v>6493.7013560639989</c:v>
                      </c:pt>
                      <c:pt idx="7">
                        <c:v>160000</c:v>
                      </c:pt>
                      <c:pt idx="8">
                        <c:v>11404.265970239998</c:v>
                      </c:pt>
                      <c:pt idx="9">
                        <c:v>3581.4697495200003</c:v>
                      </c:pt>
                      <c:pt idx="10">
                        <c:v>4174.2251595449998</c:v>
                      </c:pt>
                      <c:pt idx="11">
                        <c:v>15017.473156607999</c:v>
                      </c:pt>
                      <c:pt idx="12">
                        <c:v>5093.2673251200004</c:v>
                      </c:pt>
                      <c:pt idx="13">
                        <c:v>42478.51624379999</c:v>
                      </c:pt>
                      <c:pt idx="14">
                        <c:v>21340.619748863999</c:v>
                      </c:pt>
                      <c:pt idx="15">
                        <c:v>0</c:v>
                      </c:pt>
                      <c:pt idx="16">
                        <c:v>5896.436403312</c:v>
                      </c:pt>
                      <c:pt idx="17">
                        <c:v>5876.8469136000003</c:v>
                      </c:pt>
                      <c:pt idx="18">
                        <c:v>7963.2127396224014</c:v>
                      </c:pt>
                      <c:pt idx="19">
                        <c:v>7250.1688396799991</c:v>
                      </c:pt>
                      <c:pt idx="20">
                        <c:v>47115.949050086412</c:v>
                      </c:pt>
                      <c:pt idx="21">
                        <c:v>11862.879243494399</c:v>
                      </c:pt>
                      <c:pt idx="22">
                        <c:v>10292.715065480399</c:v>
                      </c:pt>
                      <c:pt idx="23">
                        <c:v>5579.8999603199991</c:v>
                      </c:pt>
                      <c:pt idx="24">
                        <c:v>1609.7902571519996</c:v>
                      </c:pt>
                      <c:pt idx="25">
                        <c:v>0</c:v>
                      </c:pt>
                      <c:pt idx="26">
                        <c:v>14472.704321906691</c:v>
                      </c:pt>
                      <c:pt idx="27">
                        <c:v>9727.7325539327994</c:v>
                      </c:pt>
                      <c:pt idx="28">
                        <c:v>9644.5464635519984</c:v>
                      </c:pt>
                      <c:pt idx="29">
                        <c:v>4283.4048694271987</c:v>
                      </c:pt>
                      <c:pt idx="30">
                        <c:v>42145.245958107604</c:v>
                      </c:pt>
                      <c:pt idx="31">
                        <c:v>20328.883344498958</c:v>
                      </c:pt>
                      <c:pt idx="32">
                        <c:v>0</c:v>
                      </c:pt>
                      <c:pt idx="33">
                        <c:v>100936.09326101399</c:v>
                      </c:pt>
                      <c:pt idx="34">
                        <c:v>17917.041958156835</c:v>
                      </c:pt>
                      <c:pt idx="35">
                        <c:v>42322.326823477793</c:v>
                      </c:pt>
                      <c:pt idx="36">
                        <c:v>42499.407688847998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E00-48BA-BA49-86FE570B9DF5}"/>
                  </c:ext>
                </c:extLst>
              </c15:ser>
            </c15:filteredBarSeries>
          </c:ext>
        </c:extLst>
      </c:barChart>
      <c:catAx>
        <c:axId val="9024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40976"/>
        <c:crosses val="autoZero"/>
        <c:auto val="0"/>
        <c:lblAlgn val="ctr"/>
        <c:lblOffset val="100"/>
        <c:noMultiLvlLbl val="0"/>
      </c:catAx>
      <c:valAx>
        <c:axId val="9024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63821930515432"/>
          <c:y val="0.13040788718032537"/>
          <c:w val="0.37774300767865959"/>
          <c:h val="5.1456280712842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381000</xdr:colOff>
      <xdr:row>3</xdr:row>
      <xdr:rowOff>123265</xdr:rowOff>
    </xdr:from>
    <xdr:to>
      <xdr:col>35</xdr:col>
      <xdr:colOff>414617</xdr:colOff>
      <xdr:row>36</xdr:row>
      <xdr:rowOff>89646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ED045-2ED3-4BD9-881D-130481CF4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C42F-C1E9-44DA-BD5C-27F65473AC78}">
  <dimension ref="A1:G38"/>
  <sheetViews>
    <sheetView workbookViewId="0">
      <selection activeCell="A2" sqref="A2"/>
    </sheetView>
  </sheetViews>
  <sheetFormatPr defaultRowHeight="15" x14ac:dyDescent="0.25"/>
  <cols>
    <col min="1" max="1" width="16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11</v>
      </c>
      <c r="G2" t="s">
        <v>12</v>
      </c>
    </row>
    <row r="3" spans="1:7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17</v>
      </c>
      <c r="G3" t="s">
        <v>18</v>
      </c>
    </row>
    <row r="4" spans="1:7" x14ac:dyDescent="0.25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23</v>
      </c>
      <c r="G4" t="s">
        <v>24</v>
      </c>
    </row>
    <row r="5" spans="1:7" x14ac:dyDescent="0.25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29</v>
      </c>
      <c r="G5" t="s">
        <v>30</v>
      </c>
    </row>
    <row r="6" spans="1:7" x14ac:dyDescent="0.25">
      <c r="A6" t="s">
        <v>31</v>
      </c>
      <c r="B6" t="s">
        <v>31</v>
      </c>
      <c r="C6" t="s">
        <v>32</v>
      </c>
      <c r="D6" t="s">
        <v>33</v>
      </c>
      <c r="E6" t="s">
        <v>33</v>
      </c>
      <c r="F6" t="s">
        <v>33</v>
      </c>
      <c r="G6" t="s">
        <v>34</v>
      </c>
    </row>
    <row r="7" spans="1:7" x14ac:dyDescent="0.25">
      <c r="A7" t="s">
        <v>35</v>
      </c>
      <c r="B7" t="s">
        <v>35</v>
      </c>
      <c r="C7" t="s">
        <v>36</v>
      </c>
      <c r="D7" t="s">
        <v>37</v>
      </c>
      <c r="E7" t="s">
        <v>37</v>
      </c>
      <c r="F7" t="s">
        <v>37</v>
      </c>
      <c r="G7" t="s">
        <v>38</v>
      </c>
    </row>
    <row r="8" spans="1:7" x14ac:dyDescent="0.25">
      <c r="A8" t="s">
        <v>39</v>
      </c>
      <c r="B8" t="s">
        <v>39</v>
      </c>
      <c r="C8" t="s">
        <v>40</v>
      </c>
      <c r="D8" t="s">
        <v>41</v>
      </c>
      <c r="E8" t="s">
        <v>41</v>
      </c>
      <c r="F8" t="s">
        <v>41</v>
      </c>
      <c r="G8" t="s">
        <v>42</v>
      </c>
    </row>
    <row r="9" spans="1:7" x14ac:dyDescent="0.25">
      <c r="A9" t="s">
        <v>43</v>
      </c>
      <c r="B9" t="s">
        <v>43</v>
      </c>
      <c r="C9" t="s">
        <v>44</v>
      </c>
      <c r="D9" t="s">
        <v>45</v>
      </c>
      <c r="E9" t="s">
        <v>45</v>
      </c>
      <c r="F9" t="s">
        <v>45</v>
      </c>
      <c r="G9" t="s">
        <v>46</v>
      </c>
    </row>
    <row r="10" spans="1:7" x14ac:dyDescent="0.25">
      <c r="A10" t="s">
        <v>47</v>
      </c>
      <c r="B10" t="s">
        <v>47</v>
      </c>
      <c r="C10" t="s">
        <v>48</v>
      </c>
      <c r="D10" t="s">
        <v>49</v>
      </c>
      <c r="E10" t="s">
        <v>49</v>
      </c>
      <c r="F10" t="s">
        <v>49</v>
      </c>
      <c r="G10" t="s">
        <v>50</v>
      </c>
    </row>
    <row r="11" spans="1:7" x14ac:dyDescent="0.25">
      <c r="A11" t="s">
        <v>51</v>
      </c>
      <c r="B11" t="s">
        <v>51</v>
      </c>
      <c r="C11" t="s">
        <v>52</v>
      </c>
      <c r="D11" t="s">
        <v>53</v>
      </c>
      <c r="E11" t="s">
        <v>53</v>
      </c>
      <c r="F11" t="s">
        <v>53</v>
      </c>
      <c r="G11" t="s">
        <v>54</v>
      </c>
    </row>
    <row r="12" spans="1:7" x14ac:dyDescent="0.25">
      <c r="A12" t="s">
        <v>55</v>
      </c>
      <c r="B12" t="s">
        <v>55</v>
      </c>
      <c r="C12" t="s">
        <v>56</v>
      </c>
      <c r="D12" t="s">
        <v>57</v>
      </c>
      <c r="E12" t="s">
        <v>57</v>
      </c>
      <c r="F12" t="s">
        <v>57</v>
      </c>
      <c r="G12" t="s">
        <v>58</v>
      </c>
    </row>
    <row r="13" spans="1:7" x14ac:dyDescent="0.25">
      <c r="A13" t="s">
        <v>59</v>
      </c>
      <c r="B13" t="s">
        <v>60</v>
      </c>
      <c r="C13" t="s">
        <v>59</v>
      </c>
      <c r="D13" t="s">
        <v>61</v>
      </c>
      <c r="E13" t="s">
        <v>61</v>
      </c>
      <c r="F13" t="s">
        <v>61</v>
      </c>
      <c r="G13" t="s">
        <v>62</v>
      </c>
    </row>
    <row r="14" spans="1:7" x14ac:dyDescent="0.25">
      <c r="A14" t="s">
        <v>63</v>
      </c>
      <c r="B14" t="s">
        <v>64</v>
      </c>
      <c r="C14" t="s">
        <v>63</v>
      </c>
      <c r="D14" t="s">
        <v>65</v>
      </c>
      <c r="E14" t="s">
        <v>65</v>
      </c>
      <c r="F14" t="s">
        <v>65</v>
      </c>
      <c r="G14" t="s">
        <v>66</v>
      </c>
    </row>
    <row r="15" spans="1:7" x14ac:dyDescent="0.25">
      <c r="A15" t="s">
        <v>67</v>
      </c>
      <c r="B15" t="s">
        <v>68</v>
      </c>
      <c r="C15" t="s">
        <v>67</v>
      </c>
      <c r="D15" t="s">
        <v>69</v>
      </c>
      <c r="E15" t="s">
        <v>69</v>
      </c>
      <c r="F15" t="s">
        <v>69</v>
      </c>
      <c r="G15" t="s">
        <v>70</v>
      </c>
    </row>
    <row r="16" spans="1:7" x14ac:dyDescent="0.25">
      <c r="A16" t="s">
        <v>71</v>
      </c>
      <c r="B16" t="s">
        <v>72</v>
      </c>
      <c r="C16" t="s">
        <v>71</v>
      </c>
      <c r="D16" t="s">
        <v>73</v>
      </c>
      <c r="E16" t="s">
        <v>73</v>
      </c>
      <c r="F16" t="s">
        <v>73</v>
      </c>
      <c r="G16" t="s">
        <v>74</v>
      </c>
    </row>
    <row r="17" spans="1:7" x14ac:dyDescent="0.25">
      <c r="A17" t="s">
        <v>75</v>
      </c>
      <c r="B17" t="s">
        <v>76</v>
      </c>
      <c r="C17" t="s">
        <v>75</v>
      </c>
      <c r="D17" t="s">
        <v>77</v>
      </c>
      <c r="E17" t="s">
        <v>77</v>
      </c>
      <c r="F17" t="s">
        <v>77</v>
      </c>
      <c r="G17" t="s">
        <v>78</v>
      </c>
    </row>
    <row r="18" spans="1:7" x14ac:dyDescent="0.25">
      <c r="A18" t="s">
        <v>79</v>
      </c>
      <c r="B18" t="s">
        <v>80</v>
      </c>
      <c r="C18" t="s">
        <v>79</v>
      </c>
      <c r="D18" t="s">
        <v>81</v>
      </c>
      <c r="E18" t="s">
        <v>81</v>
      </c>
      <c r="F18" t="s">
        <v>81</v>
      </c>
      <c r="G18" t="s">
        <v>82</v>
      </c>
    </row>
    <row r="19" spans="1:7" x14ac:dyDescent="0.25">
      <c r="A19" t="s">
        <v>83</v>
      </c>
      <c r="B19" t="s">
        <v>84</v>
      </c>
      <c r="C19" t="s">
        <v>83</v>
      </c>
      <c r="D19" t="s">
        <v>85</v>
      </c>
      <c r="E19" t="s">
        <v>85</v>
      </c>
      <c r="F19" t="s">
        <v>85</v>
      </c>
      <c r="G19" t="s">
        <v>86</v>
      </c>
    </row>
    <row r="20" spans="1:7" x14ac:dyDescent="0.25">
      <c r="A20" t="s">
        <v>87</v>
      </c>
      <c r="B20" t="s">
        <v>88</v>
      </c>
      <c r="C20" t="s">
        <v>87</v>
      </c>
      <c r="D20" t="s">
        <v>89</v>
      </c>
      <c r="E20" t="s">
        <v>89</v>
      </c>
      <c r="F20" t="s">
        <v>89</v>
      </c>
      <c r="G20" t="s">
        <v>90</v>
      </c>
    </row>
    <row r="21" spans="1:7" x14ac:dyDescent="0.25">
      <c r="A21" t="s">
        <v>91</v>
      </c>
      <c r="B21" t="s">
        <v>92</v>
      </c>
      <c r="C21" t="s">
        <v>91</v>
      </c>
      <c r="D21" t="s">
        <v>93</v>
      </c>
      <c r="E21" t="s">
        <v>93</v>
      </c>
      <c r="F21" t="s">
        <v>93</v>
      </c>
      <c r="G21" t="s">
        <v>94</v>
      </c>
    </row>
    <row r="22" spans="1:7" x14ac:dyDescent="0.25">
      <c r="A22" t="s">
        <v>95</v>
      </c>
      <c r="B22" t="s">
        <v>96</v>
      </c>
      <c r="C22" t="s">
        <v>95</v>
      </c>
      <c r="D22" t="s">
        <v>97</v>
      </c>
      <c r="E22" t="s">
        <v>97</v>
      </c>
      <c r="F22" t="s">
        <v>97</v>
      </c>
      <c r="G22" t="s">
        <v>98</v>
      </c>
    </row>
    <row r="23" spans="1:7" x14ac:dyDescent="0.25">
      <c r="A23" t="s">
        <v>99</v>
      </c>
      <c r="B23" t="s">
        <v>100</v>
      </c>
      <c r="C23" t="s">
        <v>99</v>
      </c>
      <c r="D23" t="s">
        <v>101</v>
      </c>
      <c r="E23" t="s">
        <v>101</v>
      </c>
      <c r="F23" t="s">
        <v>101</v>
      </c>
      <c r="G23" t="s">
        <v>102</v>
      </c>
    </row>
    <row r="24" spans="1:7" x14ac:dyDescent="0.25">
      <c r="A24" t="s">
        <v>103</v>
      </c>
      <c r="B24" t="s">
        <v>104</v>
      </c>
      <c r="C24" t="s">
        <v>105</v>
      </c>
      <c r="D24" t="s">
        <v>106</v>
      </c>
      <c r="E24" t="s">
        <v>107</v>
      </c>
      <c r="F24" t="s">
        <v>107</v>
      </c>
      <c r="G24" t="s">
        <v>108</v>
      </c>
    </row>
    <row r="25" spans="1:7" x14ac:dyDescent="0.25">
      <c r="A25" t="s">
        <v>109</v>
      </c>
      <c r="B25" t="s">
        <v>110</v>
      </c>
      <c r="C25" t="s">
        <v>111</v>
      </c>
      <c r="D25" t="s">
        <v>112</v>
      </c>
      <c r="E25" t="s">
        <v>113</v>
      </c>
      <c r="F25" t="s">
        <v>113</v>
      </c>
      <c r="G25" t="s">
        <v>114</v>
      </c>
    </row>
    <row r="26" spans="1:7" x14ac:dyDescent="0.25">
      <c r="A26" t="s">
        <v>115</v>
      </c>
      <c r="B26" t="s">
        <v>116</v>
      </c>
      <c r="C26" t="s">
        <v>117</v>
      </c>
      <c r="D26" t="s">
        <v>118</v>
      </c>
      <c r="E26" t="s">
        <v>119</v>
      </c>
      <c r="F26" t="s">
        <v>119</v>
      </c>
      <c r="G26" t="s">
        <v>120</v>
      </c>
    </row>
    <row r="27" spans="1:7" x14ac:dyDescent="0.25">
      <c r="A27" t="s">
        <v>121</v>
      </c>
      <c r="B27" t="s">
        <v>122</v>
      </c>
      <c r="C27" t="s">
        <v>123</v>
      </c>
      <c r="D27" t="s">
        <v>124</v>
      </c>
      <c r="E27" t="s">
        <v>125</v>
      </c>
      <c r="F27" t="s">
        <v>125</v>
      </c>
      <c r="G27" t="s">
        <v>126</v>
      </c>
    </row>
    <row r="28" spans="1:7" x14ac:dyDescent="0.25">
      <c r="A28" t="s">
        <v>127</v>
      </c>
      <c r="B28" t="s">
        <v>128</v>
      </c>
      <c r="C28" t="s">
        <v>129</v>
      </c>
      <c r="D28" t="s">
        <v>130</v>
      </c>
      <c r="E28" t="s">
        <v>131</v>
      </c>
      <c r="F28" t="s">
        <v>131</v>
      </c>
      <c r="G28" t="s">
        <v>132</v>
      </c>
    </row>
    <row r="29" spans="1:7" x14ac:dyDescent="0.25">
      <c r="A29" t="s">
        <v>133</v>
      </c>
      <c r="B29" t="s">
        <v>134</v>
      </c>
      <c r="C29" t="s">
        <v>135</v>
      </c>
      <c r="D29" t="s">
        <v>136</v>
      </c>
      <c r="E29" t="s">
        <v>137</v>
      </c>
      <c r="F29" t="s">
        <v>137</v>
      </c>
      <c r="G29" t="s">
        <v>138</v>
      </c>
    </row>
    <row r="30" spans="1:7" x14ac:dyDescent="0.25">
      <c r="A30" t="s">
        <v>139</v>
      </c>
      <c r="B30" t="s">
        <v>140</v>
      </c>
      <c r="C30" t="s">
        <v>141</v>
      </c>
      <c r="D30" t="s">
        <v>142</v>
      </c>
      <c r="E30" t="s">
        <v>143</v>
      </c>
      <c r="F30" t="s">
        <v>143</v>
      </c>
      <c r="G30" t="s">
        <v>144</v>
      </c>
    </row>
    <row r="31" spans="1:7" x14ac:dyDescent="0.25">
      <c r="A31" t="s">
        <v>145</v>
      </c>
      <c r="B31" t="s">
        <v>146</v>
      </c>
      <c r="C31" t="s">
        <v>147</v>
      </c>
      <c r="D31" t="s">
        <v>148</v>
      </c>
      <c r="E31" t="s">
        <v>149</v>
      </c>
      <c r="F31" t="s">
        <v>149</v>
      </c>
      <c r="G31" t="s">
        <v>150</v>
      </c>
    </row>
    <row r="32" spans="1:7" x14ac:dyDescent="0.25">
      <c r="A32" t="s">
        <v>151</v>
      </c>
      <c r="B32" t="s">
        <v>152</v>
      </c>
      <c r="C32" t="s">
        <v>153</v>
      </c>
      <c r="D32" t="s">
        <v>154</v>
      </c>
      <c r="E32" t="s">
        <v>155</v>
      </c>
      <c r="F32" t="s">
        <v>155</v>
      </c>
      <c r="G32" t="s">
        <v>156</v>
      </c>
    </row>
    <row r="33" spans="1:7" x14ac:dyDescent="0.25">
      <c r="A33" t="s">
        <v>157</v>
      </c>
      <c r="B33" t="s">
        <v>158</v>
      </c>
      <c r="C33" t="s">
        <v>159</v>
      </c>
      <c r="D33" t="s">
        <v>160</v>
      </c>
      <c r="E33" t="s">
        <v>161</v>
      </c>
      <c r="F33" t="s">
        <v>161</v>
      </c>
      <c r="G33" t="s">
        <v>162</v>
      </c>
    </row>
    <row r="34" spans="1:7" x14ac:dyDescent="0.25">
      <c r="A34" t="s">
        <v>163</v>
      </c>
      <c r="B34" t="s">
        <v>164</v>
      </c>
      <c r="C34" t="s">
        <v>165</v>
      </c>
      <c r="D34" t="s">
        <v>166</v>
      </c>
      <c r="E34" t="s">
        <v>167</v>
      </c>
      <c r="F34" t="s">
        <v>167</v>
      </c>
      <c r="G34" t="s">
        <v>168</v>
      </c>
    </row>
    <row r="35" spans="1:7" x14ac:dyDescent="0.25">
      <c r="A35" t="s">
        <v>169</v>
      </c>
      <c r="B35" t="s">
        <v>170</v>
      </c>
      <c r="C35" t="s">
        <v>171</v>
      </c>
      <c r="D35" t="s">
        <v>172</v>
      </c>
      <c r="E35" t="s">
        <v>173</v>
      </c>
      <c r="F35" t="s">
        <v>173</v>
      </c>
      <c r="G35" t="s">
        <v>174</v>
      </c>
    </row>
    <row r="36" spans="1:7" x14ac:dyDescent="0.25">
      <c r="A36" t="s">
        <v>175</v>
      </c>
      <c r="B36" t="s">
        <v>176</v>
      </c>
      <c r="C36" t="s">
        <v>177</v>
      </c>
      <c r="D36" t="s">
        <v>178</v>
      </c>
      <c r="E36" t="s">
        <v>179</v>
      </c>
      <c r="F36" t="s">
        <v>179</v>
      </c>
      <c r="G36" t="s">
        <v>180</v>
      </c>
    </row>
    <row r="37" spans="1:7" x14ac:dyDescent="0.25">
      <c r="A37" t="s">
        <v>181</v>
      </c>
      <c r="B37" t="s">
        <v>182</v>
      </c>
      <c r="C37" t="s">
        <v>183</v>
      </c>
      <c r="D37" t="s">
        <v>184</v>
      </c>
      <c r="E37" t="s">
        <v>185</v>
      </c>
      <c r="F37" t="s">
        <v>185</v>
      </c>
      <c r="G37" t="s">
        <v>186</v>
      </c>
    </row>
    <row r="38" spans="1:7" x14ac:dyDescent="0.25">
      <c r="A38" t="s">
        <v>187</v>
      </c>
      <c r="B38" t="s">
        <v>188</v>
      </c>
      <c r="C38" t="s">
        <v>189</v>
      </c>
      <c r="D38" t="s">
        <v>190</v>
      </c>
      <c r="E38" t="s">
        <v>191</v>
      </c>
      <c r="F38" t="s">
        <v>191</v>
      </c>
      <c r="G38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2983-3373-4563-AF7F-76D1384B51AB}">
  <dimension ref="A1:I38"/>
  <sheetViews>
    <sheetView workbookViewId="0">
      <selection activeCell="I9" sqref="I9"/>
    </sheetView>
  </sheetViews>
  <sheetFormatPr defaultRowHeight="15" x14ac:dyDescent="0.25"/>
  <sheetData>
    <row r="1" spans="1:9" x14ac:dyDescent="0.25">
      <c r="A1" s="1" t="s">
        <v>193</v>
      </c>
      <c r="B1" s="1" t="s">
        <v>194</v>
      </c>
      <c r="C1" s="3">
        <v>2020</v>
      </c>
      <c r="D1" s="3">
        <v>2025</v>
      </c>
      <c r="E1" s="3">
        <v>2030</v>
      </c>
      <c r="F1" s="3">
        <v>2035</v>
      </c>
      <c r="G1" s="3">
        <v>2040</v>
      </c>
      <c r="H1" s="3">
        <v>2045</v>
      </c>
      <c r="I1" s="3">
        <v>2050</v>
      </c>
    </row>
    <row r="2" spans="1:9" x14ac:dyDescent="0.25">
      <c r="A2" s="5">
        <v>6425</v>
      </c>
      <c r="B2" s="4" t="s">
        <v>195</v>
      </c>
      <c r="C2" s="6">
        <v>1.1003836481175211</v>
      </c>
      <c r="D2" s="6">
        <v>1.0810918396360534</v>
      </c>
      <c r="E2" s="6">
        <v>1.0629635474199148</v>
      </c>
      <c r="F2" s="6">
        <v>1.0512668250197941</v>
      </c>
      <c r="G2" s="6">
        <v>1.0426944078327998</v>
      </c>
      <c r="H2" s="6">
        <v>1.0370637894451717</v>
      </c>
      <c r="I2" s="6">
        <v>1.0273115096639387</v>
      </c>
    </row>
    <row r="3" spans="1:9" x14ac:dyDescent="0.25">
      <c r="A3" s="5">
        <v>6426</v>
      </c>
      <c r="B3" s="2" t="s">
        <v>196</v>
      </c>
      <c r="C3" s="6">
        <v>1.1003836481175211</v>
      </c>
      <c r="D3" s="6">
        <v>1.0810918396360534</v>
      </c>
      <c r="E3" s="6">
        <v>1.0629635474199148</v>
      </c>
      <c r="F3" s="6">
        <v>1.0512668250197941</v>
      </c>
      <c r="G3" s="6">
        <v>1.0426944078327998</v>
      </c>
      <c r="H3" s="6">
        <v>1.0370637894451717</v>
      </c>
      <c r="I3" s="6">
        <v>1.0273115096639387</v>
      </c>
    </row>
    <row r="4" spans="1:9" x14ac:dyDescent="0.25">
      <c r="A4" s="5">
        <v>6427</v>
      </c>
      <c r="B4" s="2" t="s">
        <v>197</v>
      </c>
      <c r="C4" s="6">
        <v>1.1003836481175211</v>
      </c>
      <c r="D4" s="6">
        <v>1.0810918396360534</v>
      </c>
      <c r="E4" s="6">
        <v>1.0629635474199148</v>
      </c>
      <c r="F4" s="6">
        <v>1.0512668250197941</v>
      </c>
      <c r="G4" s="6">
        <v>1.0426944078327998</v>
      </c>
      <c r="H4" s="6">
        <v>1.0370637894451717</v>
      </c>
      <c r="I4" s="6">
        <v>1.0273115096639387</v>
      </c>
    </row>
    <row r="5" spans="1:9" x14ac:dyDescent="0.25">
      <c r="A5" s="5">
        <v>6428</v>
      </c>
      <c r="B5" s="2" t="s">
        <v>198</v>
      </c>
      <c r="C5" s="6">
        <v>1.1003836481175211</v>
      </c>
      <c r="D5" s="6">
        <v>1.0810918396360534</v>
      </c>
      <c r="E5" s="6">
        <v>1.0629635474199148</v>
      </c>
      <c r="F5" s="6">
        <v>1.0512668250197941</v>
      </c>
      <c r="G5" s="6">
        <v>1.0426944078327998</v>
      </c>
      <c r="H5" s="6">
        <v>1.0370637894451717</v>
      </c>
      <c r="I5" s="6">
        <v>1.0273115096639387</v>
      </c>
    </row>
    <row r="6" spans="1:9" x14ac:dyDescent="0.25">
      <c r="A6" s="5">
        <v>6429</v>
      </c>
      <c r="B6" s="2" t="s">
        <v>199</v>
      </c>
      <c r="C6" s="6">
        <v>1.0411083691134579</v>
      </c>
      <c r="D6" s="6">
        <v>1.0356402036583066</v>
      </c>
      <c r="E6" s="6">
        <v>1.0291332847778587</v>
      </c>
      <c r="F6" s="6">
        <v>1.0238853503184713</v>
      </c>
      <c r="G6" s="6">
        <v>1.020044928287541</v>
      </c>
      <c r="H6" s="6">
        <v>1.017448754870405</v>
      </c>
      <c r="I6" s="6">
        <v>1.0126706626706627</v>
      </c>
    </row>
    <row r="7" spans="1:9" x14ac:dyDescent="0.25">
      <c r="A7" s="5">
        <v>6430</v>
      </c>
      <c r="B7" s="2" t="s">
        <v>200</v>
      </c>
      <c r="C7" s="6">
        <v>1.0411083691134579</v>
      </c>
      <c r="D7" s="6">
        <v>1.0356402036583066</v>
      </c>
      <c r="E7" s="6">
        <v>1.0291332847778587</v>
      </c>
      <c r="F7" s="6">
        <v>1.0238853503184713</v>
      </c>
      <c r="G7" s="6">
        <v>1.020044928287541</v>
      </c>
      <c r="H7" s="6">
        <v>1.017448754870405</v>
      </c>
      <c r="I7" s="6">
        <v>1.0126706626706627</v>
      </c>
    </row>
    <row r="8" spans="1:9" x14ac:dyDescent="0.25">
      <c r="A8" s="5">
        <v>6431</v>
      </c>
      <c r="B8" s="2" t="s">
        <v>201</v>
      </c>
      <c r="C8" s="6">
        <v>1.0411083691134579</v>
      </c>
      <c r="D8" s="6">
        <v>1.0356402036583066</v>
      </c>
      <c r="E8" s="6">
        <v>1.0291332847778587</v>
      </c>
      <c r="F8" s="6">
        <v>1.0238853503184713</v>
      </c>
      <c r="G8" s="6">
        <v>1.020044928287541</v>
      </c>
      <c r="H8" s="6">
        <v>1.017448754870405</v>
      </c>
      <c r="I8" s="6">
        <v>1.0126706626706627</v>
      </c>
    </row>
    <row r="9" spans="1:9" x14ac:dyDescent="0.25">
      <c r="A9" s="5">
        <v>6432</v>
      </c>
      <c r="B9" s="4" t="s">
        <v>202</v>
      </c>
      <c r="C9" s="6">
        <v>1.0411083691134579</v>
      </c>
      <c r="D9" s="6">
        <v>1.0356402036583066</v>
      </c>
      <c r="E9" s="6">
        <v>1.0291332847778587</v>
      </c>
      <c r="F9" s="6">
        <v>1.0238853503184713</v>
      </c>
      <c r="G9" s="6">
        <v>1.020044928287541</v>
      </c>
      <c r="H9" s="6">
        <v>1.017448754870405</v>
      </c>
      <c r="I9" s="6">
        <v>1.0126706626706627</v>
      </c>
    </row>
    <row r="10" spans="1:9" x14ac:dyDescent="0.25">
      <c r="A10" s="5">
        <v>6433</v>
      </c>
      <c r="B10" s="2" t="s">
        <v>203</v>
      </c>
      <c r="C10" s="6">
        <v>1.0411083691134579</v>
      </c>
      <c r="D10" s="6">
        <v>1.0356402036583066</v>
      </c>
      <c r="E10" s="6">
        <v>1.0291332847778587</v>
      </c>
      <c r="F10" s="6">
        <v>1.0238853503184713</v>
      </c>
      <c r="G10" s="6">
        <v>1.020044928287541</v>
      </c>
      <c r="H10" s="6">
        <v>1.017448754870405</v>
      </c>
      <c r="I10" s="6">
        <v>1.0126706626706627</v>
      </c>
    </row>
    <row r="11" spans="1:9" x14ac:dyDescent="0.25">
      <c r="A11" s="5">
        <v>6434</v>
      </c>
      <c r="B11" s="2" t="s">
        <v>204</v>
      </c>
      <c r="C11" s="6">
        <v>1.0411083691134579</v>
      </c>
      <c r="D11" s="6">
        <v>1.0356402036583066</v>
      </c>
      <c r="E11" s="6">
        <v>1.0291332847778587</v>
      </c>
      <c r="F11" s="6">
        <v>1.0238853503184713</v>
      </c>
      <c r="G11" s="6">
        <v>1.020044928287541</v>
      </c>
      <c r="H11" s="6">
        <v>1.017448754870405</v>
      </c>
      <c r="I11" s="6">
        <v>1.0126706626706627</v>
      </c>
    </row>
    <row r="12" spans="1:9" x14ac:dyDescent="0.25">
      <c r="A12" s="5">
        <v>6435</v>
      </c>
      <c r="B12" s="2" t="s">
        <v>205</v>
      </c>
      <c r="C12" s="6">
        <v>1.0411083691134579</v>
      </c>
      <c r="D12" s="6">
        <v>1.0356402036583066</v>
      </c>
      <c r="E12" s="6">
        <v>1.0291332847778587</v>
      </c>
      <c r="F12" s="6">
        <v>1.0238853503184713</v>
      </c>
      <c r="G12" s="6">
        <v>1.020044928287541</v>
      </c>
      <c r="H12" s="6">
        <v>1.017448754870405</v>
      </c>
      <c r="I12" s="6">
        <v>1.0126706626706627</v>
      </c>
    </row>
    <row r="13" spans="1:9" x14ac:dyDescent="0.25">
      <c r="A13" s="5">
        <v>6436</v>
      </c>
      <c r="B13" s="2" t="s">
        <v>206</v>
      </c>
      <c r="C13" s="6">
        <v>1.03444471964883</v>
      </c>
      <c r="D13" s="6">
        <v>1.0386317907444669</v>
      </c>
      <c r="E13" s="6">
        <v>1.0294459511817124</v>
      </c>
      <c r="F13" s="6">
        <v>1.0233345878810689</v>
      </c>
      <c r="G13" s="6">
        <v>1.0200441338727473</v>
      </c>
      <c r="H13" s="6">
        <v>1.0174869298720028</v>
      </c>
      <c r="I13" s="6">
        <v>1.0114989369241671</v>
      </c>
    </row>
    <row r="14" spans="1:9" x14ac:dyDescent="0.25">
      <c r="A14" s="5">
        <v>6437</v>
      </c>
      <c r="B14" s="2" t="s">
        <v>207</v>
      </c>
      <c r="C14" s="6">
        <v>1.03444471964883</v>
      </c>
      <c r="D14" s="6">
        <v>1.0386317907444669</v>
      </c>
      <c r="E14" s="6">
        <v>1.0294459511817124</v>
      </c>
      <c r="F14" s="6">
        <v>1.0233345878810689</v>
      </c>
      <c r="G14" s="6">
        <v>1.0200441338727473</v>
      </c>
      <c r="H14" s="6">
        <v>1.0174869298720028</v>
      </c>
      <c r="I14" s="6">
        <v>1.0114989369241671</v>
      </c>
    </row>
    <row r="15" spans="1:9" x14ac:dyDescent="0.25">
      <c r="A15" s="5">
        <v>6438</v>
      </c>
      <c r="B15" s="4" t="s">
        <v>208</v>
      </c>
      <c r="C15" s="6">
        <v>1.03444471964883</v>
      </c>
      <c r="D15" s="6">
        <v>1.0386317907444669</v>
      </c>
      <c r="E15" s="6">
        <v>1.0294459511817124</v>
      </c>
      <c r="F15" s="6">
        <v>1.0233345878810689</v>
      </c>
      <c r="G15" s="6">
        <v>1.0200441338727473</v>
      </c>
      <c r="H15" s="6">
        <v>1.0174869298720028</v>
      </c>
      <c r="I15" s="6">
        <v>1.0114989369241671</v>
      </c>
    </row>
    <row r="16" spans="1:9" x14ac:dyDescent="0.25">
      <c r="A16" s="5">
        <v>6439</v>
      </c>
      <c r="B16" s="4" t="s">
        <v>209</v>
      </c>
      <c r="C16" s="6">
        <v>1.03444471964883</v>
      </c>
      <c r="D16" s="6">
        <v>1.0386317907444669</v>
      </c>
      <c r="E16" s="6">
        <v>1.0294459511817124</v>
      </c>
      <c r="F16" s="6">
        <v>1.0233345878810689</v>
      </c>
      <c r="G16" s="6">
        <v>1.0200441338727473</v>
      </c>
      <c r="H16" s="6">
        <v>1.0174869298720028</v>
      </c>
      <c r="I16" s="6">
        <v>1.0114989369241671</v>
      </c>
    </row>
    <row r="17" spans="1:9" x14ac:dyDescent="0.25">
      <c r="A17" s="5">
        <v>6440</v>
      </c>
      <c r="B17" s="2" t="s">
        <v>210</v>
      </c>
      <c r="C17" s="6">
        <v>1.03444471964883</v>
      </c>
      <c r="D17" s="6">
        <v>1.0386317907444669</v>
      </c>
      <c r="E17" s="6">
        <v>1.0294459511817124</v>
      </c>
      <c r="F17" s="6">
        <v>1.0233345878810689</v>
      </c>
      <c r="G17" s="6">
        <v>1.0200441338727473</v>
      </c>
      <c r="H17" s="6">
        <v>1.0174869298720028</v>
      </c>
      <c r="I17" s="6">
        <v>1.0114989369241671</v>
      </c>
    </row>
    <row r="18" spans="1:9" x14ac:dyDescent="0.25">
      <c r="A18" s="5">
        <v>6441</v>
      </c>
      <c r="B18" s="2" t="s">
        <v>211</v>
      </c>
      <c r="C18" s="6">
        <v>1.03444471964883</v>
      </c>
      <c r="D18" s="6">
        <v>1.0386317907444669</v>
      </c>
      <c r="E18" s="6">
        <v>1.0294459511817124</v>
      </c>
      <c r="F18" s="6">
        <v>1.0233345878810689</v>
      </c>
      <c r="G18" s="6">
        <v>1.0200441338727473</v>
      </c>
      <c r="H18" s="6">
        <v>1.0174869298720028</v>
      </c>
      <c r="I18" s="6">
        <v>1.0114989369241671</v>
      </c>
    </row>
    <row r="19" spans="1:9" x14ac:dyDescent="0.25">
      <c r="A19" s="5">
        <v>6442</v>
      </c>
      <c r="B19" s="2" t="s">
        <v>212</v>
      </c>
      <c r="C19" s="6">
        <v>1.03444471964883</v>
      </c>
      <c r="D19" s="6">
        <v>1.0386317907444669</v>
      </c>
      <c r="E19" s="6">
        <v>1.0294459511817124</v>
      </c>
      <c r="F19" s="6">
        <v>1.0233345878810689</v>
      </c>
      <c r="G19" s="6">
        <v>1.0200441338727473</v>
      </c>
      <c r="H19" s="6">
        <v>1.0174869298720028</v>
      </c>
      <c r="I19" s="6">
        <v>1.0114989369241671</v>
      </c>
    </row>
    <row r="20" spans="1:9" x14ac:dyDescent="0.25">
      <c r="A20" s="5">
        <v>6443</v>
      </c>
      <c r="B20" s="2" t="s">
        <v>213</v>
      </c>
      <c r="C20" s="6">
        <v>1.03444471964883</v>
      </c>
      <c r="D20" s="6">
        <v>1.0386317907444669</v>
      </c>
      <c r="E20" s="6">
        <v>1.0294459511817124</v>
      </c>
      <c r="F20" s="6">
        <v>1.0233345878810689</v>
      </c>
      <c r="G20" s="6">
        <v>1.0200441338727473</v>
      </c>
      <c r="H20" s="6">
        <v>1.0174869298720028</v>
      </c>
      <c r="I20" s="6">
        <v>1.0114989369241671</v>
      </c>
    </row>
    <row r="21" spans="1:9" x14ac:dyDescent="0.25">
      <c r="A21" s="5">
        <v>6444</v>
      </c>
      <c r="B21" s="2" t="s">
        <v>214</v>
      </c>
      <c r="C21" s="6">
        <v>1.03444471964883</v>
      </c>
      <c r="D21" s="6">
        <v>1.0386317907444669</v>
      </c>
      <c r="E21" s="6">
        <v>1.0294459511817124</v>
      </c>
      <c r="F21" s="6">
        <v>1.0233345878810689</v>
      </c>
      <c r="G21" s="6">
        <v>1.0200441338727473</v>
      </c>
      <c r="H21" s="6">
        <v>1.0174869298720028</v>
      </c>
      <c r="I21" s="6">
        <v>1.0114989369241671</v>
      </c>
    </row>
    <row r="22" spans="1:9" x14ac:dyDescent="0.25">
      <c r="A22" s="5">
        <v>6445</v>
      </c>
      <c r="B22" s="4" t="s">
        <v>215</v>
      </c>
      <c r="C22" s="6">
        <v>1.03444471964883</v>
      </c>
      <c r="D22" s="6">
        <v>1.0386317907444669</v>
      </c>
      <c r="E22" s="6">
        <v>1.0294459511817124</v>
      </c>
      <c r="F22" s="6">
        <v>1.0233345878810689</v>
      </c>
      <c r="G22" s="6">
        <v>1.0200441338727473</v>
      </c>
      <c r="H22" s="6">
        <v>1.0174869298720028</v>
      </c>
      <c r="I22" s="6">
        <v>1.0114989369241671</v>
      </c>
    </row>
    <row r="23" spans="1:9" x14ac:dyDescent="0.25">
      <c r="A23" s="5">
        <v>6446</v>
      </c>
      <c r="B23" s="2" t="s">
        <v>216</v>
      </c>
      <c r="C23" s="6">
        <v>1.03444471964883</v>
      </c>
      <c r="D23" s="6">
        <v>1.0386317907444669</v>
      </c>
      <c r="E23" s="6">
        <v>1.0294459511817124</v>
      </c>
      <c r="F23" s="6">
        <v>1.0233345878810689</v>
      </c>
      <c r="G23" s="6">
        <v>1.0200441338727473</v>
      </c>
      <c r="H23" s="6">
        <v>1.0174869298720028</v>
      </c>
      <c r="I23" s="6">
        <v>1.0114989369241671</v>
      </c>
    </row>
    <row r="24" spans="1:9" x14ac:dyDescent="0.25">
      <c r="A24" s="5">
        <v>6447</v>
      </c>
      <c r="B24" s="2" t="s">
        <v>217</v>
      </c>
      <c r="C24" s="6">
        <v>1.069164537799224</v>
      </c>
      <c r="D24" s="6">
        <v>1.0610520035795963</v>
      </c>
      <c r="E24" s="6">
        <v>1.0479805079186582</v>
      </c>
      <c r="F24" s="6">
        <v>1.0377358490566038</v>
      </c>
      <c r="G24" s="6">
        <v>1.0311934510986644</v>
      </c>
      <c r="H24" s="6">
        <v>1.0268237653547254</v>
      </c>
      <c r="I24" s="6">
        <v>1.0183430989583333</v>
      </c>
    </row>
    <row r="25" spans="1:9" x14ac:dyDescent="0.25">
      <c r="A25" s="5">
        <v>6448</v>
      </c>
      <c r="B25" s="2" t="s">
        <v>218</v>
      </c>
      <c r="C25" s="6">
        <v>1.069164537799224</v>
      </c>
      <c r="D25" s="6">
        <v>1.0610520035795963</v>
      </c>
      <c r="E25" s="6">
        <v>1.0479805079186582</v>
      </c>
      <c r="F25" s="6">
        <v>1.0377358490566038</v>
      </c>
      <c r="G25" s="6">
        <v>1.0311934510986644</v>
      </c>
      <c r="H25" s="6">
        <v>1.0268237653547254</v>
      </c>
      <c r="I25" s="6">
        <v>1.0183430989583333</v>
      </c>
    </row>
    <row r="26" spans="1:9" x14ac:dyDescent="0.25">
      <c r="A26" s="5">
        <v>6449</v>
      </c>
      <c r="B26" s="2" t="s">
        <v>213</v>
      </c>
      <c r="C26" s="6">
        <v>1.069164537799224</v>
      </c>
      <c r="D26" s="6">
        <v>1.0610520035795963</v>
      </c>
      <c r="E26" s="6">
        <v>1.0479805079186582</v>
      </c>
      <c r="F26" s="6">
        <v>1.0377358490566038</v>
      </c>
      <c r="G26" s="6">
        <v>1.0311934510986644</v>
      </c>
      <c r="H26" s="6">
        <v>1.0268237653547254</v>
      </c>
      <c r="I26" s="6">
        <v>1.0183430989583333</v>
      </c>
    </row>
    <row r="27" spans="1:9" x14ac:dyDescent="0.25">
      <c r="A27" s="5">
        <v>6450</v>
      </c>
      <c r="B27" s="2" t="s">
        <v>219</v>
      </c>
      <c r="C27" s="6">
        <v>1.069164537799224</v>
      </c>
      <c r="D27" s="6">
        <v>1.0610520035795963</v>
      </c>
      <c r="E27" s="6">
        <v>1.0479805079186582</v>
      </c>
      <c r="F27" s="6">
        <v>1.0377358490566038</v>
      </c>
      <c r="G27" s="6">
        <v>1.0311934510986644</v>
      </c>
      <c r="H27" s="6">
        <v>1.0268237653547254</v>
      </c>
      <c r="I27" s="6">
        <v>1.0183430989583333</v>
      </c>
    </row>
    <row r="28" spans="1:9" x14ac:dyDescent="0.25">
      <c r="A28" s="5">
        <v>6451</v>
      </c>
      <c r="B28" s="2" t="s">
        <v>220</v>
      </c>
      <c r="C28" s="6">
        <v>1.069164537799224</v>
      </c>
      <c r="D28" s="6">
        <v>1.0610520035795963</v>
      </c>
      <c r="E28" s="6">
        <v>1.0479805079186582</v>
      </c>
      <c r="F28" s="6">
        <v>1.0377358490566038</v>
      </c>
      <c r="G28" s="6">
        <v>1.0311934510986644</v>
      </c>
      <c r="H28" s="6">
        <v>1.0268237653547254</v>
      </c>
      <c r="I28" s="6">
        <v>1.0183430989583333</v>
      </c>
    </row>
    <row r="29" spans="1:9" x14ac:dyDescent="0.25">
      <c r="A29" s="5">
        <v>6452</v>
      </c>
      <c r="B29" s="2" t="s">
        <v>221</v>
      </c>
      <c r="C29" s="6">
        <v>1.069164537799224</v>
      </c>
      <c r="D29" s="6">
        <v>1.0610520035795963</v>
      </c>
      <c r="E29" s="6">
        <v>1.0479805079186582</v>
      </c>
      <c r="F29" s="6">
        <v>1.0377358490566038</v>
      </c>
      <c r="G29" s="6">
        <v>1.0311934510986644</v>
      </c>
      <c r="H29" s="6">
        <v>1.0268237653547254</v>
      </c>
      <c r="I29" s="6">
        <v>1.0183430989583333</v>
      </c>
    </row>
    <row r="30" spans="1:9" x14ac:dyDescent="0.25">
      <c r="A30" s="5">
        <v>6453</v>
      </c>
      <c r="B30" s="2" t="s">
        <v>222</v>
      </c>
      <c r="C30" s="6">
        <v>1.069164537799224</v>
      </c>
      <c r="D30" s="6">
        <v>1.0610520035795963</v>
      </c>
      <c r="E30" s="6">
        <v>1.0479805079186582</v>
      </c>
      <c r="F30" s="6">
        <v>1.0377358490566038</v>
      </c>
      <c r="G30" s="6">
        <v>1.0311934510986644</v>
      </c>
      <c r="H30" s="6">
        <v>1.0268237653547254</v>
      </c>
      <c r="I30" s="6">
        <v>1.0183430989583333</v>
      </c>
    </row>
    <row r="31" spans="1:9" x14ac:dyDescent="0.25">
      <c r="A31" s="5">
        <v>6454</v>
      </c>
      <c r="B31" s="2" t="s">
        <v>223</v>
      </c>
      <c r="C31" s="6">
        <v>1.069164537799224</v>
      </c>
      <c r="D31" s="6">
        <v>1.0610520035795963</v>
      </c>
      <c r="E31" s="6">
        <v>1.0479805079186582</v>
      </c>
      <c r="F31" s="6">
        <v>1.0377358490566038</v>
      </c>
      <c r="G31" s="6">
        <v>1.0311934510986644</v>
      </c>
      <c r="H31" s="6">
        <v>1.0268237653547254</v>
      </c>
      <c r="I31" s="6">
        <v>1.0183430989583333</v>
      </c>
    </row>
    <row r="32" spans="1:9" x14ac:dyDescent="0.25">
      <c r="A32" s="5">
        <v>6455</v>
      </c>
      <c r="B32" s="2" t="s">
        <v>224</v>
      </c>
      <c r="C32" s="6">
        <v>1.069164537799224</v>
      </c>
      <c r="D32" s="6">
        <v>1.0610520035795963</v>
      </c>
      <c r="E32" s="6">
        <v>1.0479805079186582</v>
      </c>
      <c r="F32" s="6">
        <v>1.0377358490566038</v>
      </c>
      <c r="G32" s="6">
        <v>1.0311934510986644</v>
      </c>
      <c r="H32" s="6">
        <v>1.0268237653547254</v>
      </c>
      <c r="I32" s="6">
        <v>1.0183430989583333</v>
      </c>
    </row>
    <row r="33" spans="1:9" x14ac:dyDescent="0.25">
      <c r="A33" s="5">
        <v>6456</v>
      </c>
      <c r="B33" s="2" t="s">
        <v>225</v>
      </c>
      <c r="C33" s="6">
        <v>1.069164537799224</v>
      </c>
      <c r="D33" s="6">
        <v>1.0610520035795963</v>
      </c>
      <c r="E33" s="6">
        <v>1.0479805079186582</v>
      </c>
      <c r="F33" s="6">
        <v>1.0377358490566038</v>
      </c>
      <c r="G33" s="6">
        <v>1.0311934510986644</v>
      </c>
      <c r="H33" s="6">
        <v>1.0268237653547254</v>
      </c>
      <c r="I33" s="6">
        <v>1.0183430989583333</v>
      </c>
    </row>
    <row r="34" spans="1:9" x14ac:dyDescent="0.25">
      <c r="A34" s="5">
        <v>6457</v>
      </c>
      <c r="B34" s="2" t="s">
        <v>226</v>
      </c>
      <c r="C34" s="6">
        <v>1.069164537799224</v>
      </c>
      <c r="D34" s="6">
        <v>1.0610520035795963</v>
      </c>
      <c r="E34" s="6">
        <v>1.0479805079186582</v>
      </c>
      <c r="F34" s="6">
        <v>1.0377358490566038</v>
      </c>
      <c r="G34" s="6">
        <v>1.0311934510986644</v>
      </c>
      <c r="H34" s="6">
        <v>1.0268237653547254</v>
      </c>
      <c r="I34" s="6">
        <v>1.0183430989583333</v>
      </c>
    </row>
    <row r="35" spans="1:9" x14ac:dyDescent="0.25">
      <c r="A35" s="5">
        <v>6458</v>
      </c>
      <c r="B35" s="4" t="s">
        <v>227</v>
      </c>
      <c r="C35" s="6">
        <v>1.069164537799224</v>
      </c>
      <c r="D35" s="6">
        <v>1.0610520035795963</v>
      </c>
      <c r="E35" s="6">
        <v>1.0479805079186582</v>
      </c>
      <c r="F35" s="6">
        <v>1.0377358490566038</v>
      </c>
      <c r="G35" s="6">
        <v>1.0311934510986644</v>
      </c>
      <c r="H35" s="6">
        <v>1.0268237653547254</v>
      </c>
      <c r="I35" s="6">
        <v>1.0183430989583333</v>
      </c>
    </row>
    <row r="36" spans="1:9" x14ac:dyDescent="0.25">
      <c r="A36" s="5">
        <v>6459</v>
      </c>
      <c r="B36" s="2" t="s">
        <v>228</v>
      </c>
      <c r="C36" s="6">
        <v>1.069164537799224</v>
      </c>
      <c r="D36" s="6">
        <v>1.0610520035795963</v>
      </c>
      <c r="E36" s="6">
        <v>1.0479805079186582</v>
      </c>
      <c r="F36" s="6">
        <v>1.0377358490566038</v>
      </c>
      <c r="G36" s="6">
        <v>1.0311934510986644</v>
      </c>
      <c r="H36" s="6">
        <v>1.0268237653547254</v>
      </c>
      <c r="I36" s="6">
        <v>1.0183430989583333</v>
      </c>
    </row>
    <row r="37" spans="1:9" x14ac:dyDescent="0.25">
      <c r="A37" s="5">
        <v>6460</v>
      </c>
      <c r="B37" s="4" t="s">
        <v>229</v>
      </c>
      <c r="C37" s="6">
        <v>1.069164537799224</v>
      </c>
      <c r="D37" s="6">
        <v>1.0610520035795963</v>
      </c>
      <c r="E37" s="6">
        <v>1.0479805079186582</v>
      </c>
      <c r="F37" s="6">
        <v>1.0377358490566038</v>
      </c>
      <c r="G37" s="6">
        <v>1.0311934510986644</v>
      </c>
      <c r="H37" s="6">
        <v>1.0268237653547254</v>
      </c>
      <c r="I37" s="6">
        <v>1.0183430989583333</v>
      </c>
    </row>
    <row r="38" spans="1:9" x14ac:dyDescent="0.25">
      <c r="A38" s="5">
        <v>6461</v>
      </c>
      <c r="B38" s="2" t="s">
        <v>230</v>
      </c>
      <c r="C38" s="6">
        <v>1.069164537799224</v>
      </c>
      <c r="D38" s="6">
        <v>1.0610520035795963</v>
      </c>
      <c r="E38" s="6">
        <v>1.0479805079186582</v>
      </c>
      <c r="F38" s="6">
        <v>1.0377358490566038</v>
      </c>
      <c r="G38" s="6">
        <v>1.0311934510986644</v>
      </c>
      <c r="H38" s="6">
        <v>1.0268237653547254</v>
      </c>
      <c r="I38" s="6">
        <v>1.0183430989583333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9F43-3801-4808-8819-86CAC86A9F21}">
  <dimension ref="A1:R38"/>
  <sheetViews>
    <sheetView workbookViewId="0">
      <selection activeCell="I2" sqref="I2"/>
    </sheetView>
  </sheetViews>
  <sheetFormatPr defaultRowHeight="15" x14ac:dyDescent="0.25"/>
  <cols>
    <col min="10" max="10" width="10.28515625" bestFit="1" customWidth="1"/>
    <col min="11" max="12" width="10.5703125" bestFit="1" customWidth="1"/>
    <col min="13" max="13" width="10.7109375" bestFit="1" customWidth="1"/>
    <col min="14" max="17" width="11.7109375" bestFit="1" customWidth="1"/>
  </cols>
  <sheetData>
    <row r="1" spans="1:18" x14ac:dyDescent="0.25">
      <c r="A1" s="1" t="s">
        <v>193</v>
      </c>
      <c r="B1" s="1" t="s">
        <v>194</v>
      </c>
      <c r="C1" s="3">
        <v>2020</v>
      </c>
      <c r="D1" s="3">
        <v>2025</v>
      </c>
      <c r="E1" s="3">
        <v>2030</v>
      </c>
      <c r="F1" s="3">
        <v>2035</v>
      </c>
      <c r="G1" s="3">
        <v>2040</v>
      </c>
      <c r="H1" s="3">
        <v>2045</v>
      </c>
      <c r="I1" s="3">
        <v>2050</v>
      </c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5">
        <v>6425</v>
      </c>
      <c r="B2" s="4" t="s">
        <v>195</v>
      </c>
      <c r="C2" s="6">
        <v>1.08</v>
      </c>
      <c r="D2" s="6">
        <v>1.1499999999999999</v>
      </c>
      <c r="E2" s="6">
        <v>1.21</v>
      </c>
      <c r="F2" s="6">
        <v>1.28</v>
      </c>
      <c r="G2" s="6">
        <v>1.35</v>
      </c>
      <c r="H2" s="6">
        <v>1.42</v>
      </c>
      <c r="I2" s="6">
        <v>1.48</v>
      </c>
      <c r="J2" s="6"/>
    </row>
    <row r="3" spans="1:18" x14ac:dyDescent="0.25">
      <c r="A3" s="5">
        <v>6426</v>
      </c>
      <c r="B3" s="2" t="s">
        <v>196</v>
      </c>
      <c r="C3" s="6">
        <v>1.08</v>
      </c>
      <c r="D3" s="6">
        <v>1.1499999999999999</v>
      </c>
      <c r="E3" s="6">
        <v>1.21</v>
      </c>
      <c r="F3" s="6">
        <v>1.28</v>
      </c>
      <c r="G3" s="6">
        <v>1.35</v>
      </c>
      <c r="H3" s="6">
        <v>1.41</v>
      </c>
      <c r="I3" s="6">
        <v>1.48</v>
      </c>
      <c r="J3" s="6"/>
    </row>
    <row r="4" spans="1:18" x14ac:dyDescent="0.25">
      <c r="A4" s="5">
        <v>6427</v>
      </c>
      <c r="B4" s="2" t="s">
        <v>197</v>
      </c>
      <c r="C4" s="6">
        <v>1.08</v>
      </c>
      <c r="D4" s="6">
        <v>1.1499999999999999</v>
      </c>
      <c r="E4" s="6">
        <v>1.23</v>
      </c>
      <c r="F4" s="6">
        <v>1.3</v>
      </c>
      <c r="G4" s="6">
        <v>1.37</v>
      </c>
      <c r="H4" s="6">
        <v>1.44</v>
      </c>
      <c r="I4" s="6">
        <v>1.51</v>
      </c>
      <c r="J4" s="6"/>
    </row>
    <row r="5" spans="1:18" x14ac:dyDescent="0.25">
      <c r="A5" s="5">
        <v>6428</v>
      </c>
      <c r="B5" s="2" t="s">
        <v>198</v>
      </c>
      <c r="C5" s="6">
        <v>1.08</v>
      </c>
      <c r="D5" s="6">
        <v>1.1499999999999999</v>
      </c>
      <c r="E5" s="6">
        <v>1.22</v>
      </c>
      <c r="F5" s="6">
        <v>1.29</v>
      </c>
      <c r="G5" s="6">
        <v>1.36</v>
      </c>
      <c r="H5" s="6">
        <v>1.43</v>
      </c>
      <c r="I5" s="6">
        <v>1.51</v>
      </c>
      <c r="J5" s="6"/>
    </row>
    <row r="6" spans="1:18" x14ac:dyDescent="0.25">
      <c r="A6" s="5">
        <v>6429</v>
      </c>
      <c r="B6" s="2" t="s">
        <v>199</v>
      </c>
      <c r="C6" s="6">
        <v>1.08</v>
      </c>
      <c r="D6" s="6">
        <v>1.1599999999999999</v>
      </c>
      <c r="E6" s="6">
        <v>1.23</v>
      </c>
      <c r="F6" s="6">
        <v>1.3</v>
      </c>
      <c r="G6" s="6">
        <v>1.38</v>
      </c>
      <c r="H6" s="6">
        <v>1.45</v>
      </c>
      <c r="I6" s="6">
        <v>1.52</v>
      </c>
      <c r="J6" s="6"/>
    </row>
    <row r="7" spans="1:18" x14ac:dyDescent="0.25">
      <c r="A7" s="5">
        <v>6430</v>
      </c>
      <c r="B7" s="2" t="s">
        <v>200</v>
      </c>
      <c r="C7" s="6">
        <v>1.0900000000000001</v>
      </c>
      <c r="D7" s="6">
        <v>1.1599999999999999</v>
      </c>
      <c r="E7" s="6">
        <v>1.23</v>
      </c>
      <c r="F7" s="6">
        <v>1.3</v>
      </c>
      <c r="G7" s="6">
        <v>1.38</v>
      </c>
      <c r="H7" s="6">
        <v>1.45</v>
      </c>
      <c r="I7" s="6">
        <v>1.52</v>
      </c>
      <c r="J7" s="6"/>
    </row>
    <row r="8" spans="1:18" x14ac:dyDescent="0.25">
      <c r="A8" s="5">
        <v>6431</v>
      </c>
      <c r="B8" s="2" t="s">
        <v>201</v>
      </c>
      <c r="C8" s="6">
        <v>1.08</v>
      </c>
      <c r="D8" s="6">
        <v>1.1599999999999999</v>
      </c>
      <c r="E8" s="6">
        <v>1.23</v>
      </c>
      <c r="F8" s="6">
        <v>1.3</v>
      </c>
      <c r="G8" s="6">
        <v>1.38</v>
      </c>
      <c r="H8" s="6">
        <v>1.45</v>
      </c>
      <c r="I8" s="6">
        <v>1.52</v>
      </c>
      <c r="J8" s="6"/>
    </row>
    <row r="9" spans="1:18" x14ac:dyDescent="0.25">
      <c r="A9" s="5">
        <v>6432</v>
      </c>
      <c r="B9" s="4" t="s">
        <v>202</v>
      </c>
      <c r="C9" s="6">
        <v>1.0900000000000001</v>
      </c>
      <c r="D9" s="6">
        <v>1.2</v>
      </c>
      <c r="E9" s="6">
        <v>1.31</v>
      </c>
      <c r="F9" s="6">
        <v>1.43</v>
      </c>
      <c r="G9" s="6">
        <v>1.54</v>
      </c>
      <c r="H9" s="6">
        <v>1.64</v>
      </c>
      <c r="I9" s="6">
        <v>1.74</v>
      </c>
      <c r="J9" s="7"/>
    </row>
    <row r="10" spans="1:18" x14ac:dyDescent="0.25">
      <c r="A10" s="5">
        <v>6433</v>
      </c>
      <c r="B10" s="2" t="s">
        <v>203</v>
      </c>
      <c r="C10" s="6">
        <v>1.08</v>
      </c>
      <c r="D10" s="6">
        <v>1.1499999999999999</v>
      </c>
      <c r="E10" s="6">
        <v>1.22</v>
      </c>
      <c r="F10" s="6">
        <v>1.29</v>
      </c>
      <c r="G10" s="6">
        <v>1.36</v>
      </c>
      <c r="H10" s="6">
        <v>1.43</v>
      </c>
      <c r="I10" s="6">
        <v>1.5</v>
      </c>
      <c r="J10" s="6"/>
    </row>
    <row r="11" spans="1:18" x14ac:dyDescent="0.25">
      <c r="A11" s="5">
        <v>6434</v>
      </c>
      <c r="B11" s="2" t="s">
        <v>204</v>
      </c>
      <c r="C11" s="6">
        <v>1.08</v>
      </c>
      <c r="D11" s="6">
        <v>1.1599999999999999</v>
      </c>
      <c r="E11" s="6">
        <v>1.23</v>
      </c>
      <c r="F11" s="6">
        <v>1.3</v>
      </c>
      <c r="G11" s="6">
        <v>1.37</v>
      </c>
      <c r="H11" s="6">
        <v>1.45</v>
      </c>
      <c r="I11" s="6">
        <v>1.52</v>
      </c>
      <c r="J11" s="6"/>
    </row>
    <row r="12" spans="1:18" x14ac:dyDescent="0.25">
      <c r="A12" s="5">
        <v>6435</v>
      </c>
      <c r="B12" s="2" t="s">
        <v>205</v>
      </c>
      <c r="C12" s="6">
        <v>1.08</v>
      </c>
      <c r="D12" s="6">
        <v>1.1499999999999999</v>
      </c>
      <c r="E12" s="6">
        <v>1.23</v>
      </c>
      <c r="F12" s="6">
        <v>1.31</v>
      </c>
      <c r="G12" s="6">
        <v>1.37</v>
      </c>
      <c r="H12" s="6">
        <v>1.45</v>
      </c>
      <c r="I12" s="6">
        <v>1.53</v>
      </c>
      <c r="J12" s="6"/>
    </row>
    <row r="13" spans="1:18" x14ac:dyDescent="0.25">
      <c r="A13" s="5">
        <v>6436</v>
      </c>
      <c r="B13" s="2" t="s">
        <v>206</v>
      </c>
      <c r="C13" s="6">
        <v>1.08</v>
      </c>
      <c r="D13" s="6">
        <v>1.1599999999999999</v>
      </c>
      <c r="E13" s="6">
        <v>1.23</v>
      </c>
      <c r="F13" s="6">
        <v>1.3</v>
      </c>
      <c r="G13" s="6">
        <v>1.37</v>
      </c>
      <c r="H13" s="6">
        <v>1.44</v>
      </c>
      <c r="I13" s="6">
        <v>1.52</v>
      </c>
      <c r="J13" s="6"/>
    </row>
    <row r="14" spans="1:18" x14ac:dyDescent="0.25">
      <c r="A14" s="5">
        <v>6437</v>
      </c>
      <c r="B14" s="2" t="s">
        <v>207</v>
      </c>
      <c r="C14" s="6">
        <v>1.08</v>
      </c>
      <c r="D14" s="6">
        <v>1.1499999999999999</v>
      </c>
      <c r="E14" s="6">
        <v>1.23</v>
      </c>
      <c r="F14" s="6">
        <v>1.3</v>
      </c>
      <c r="G14" s="6">
        <v>1.37</v>
      </c>
      <c r="H14" s="6">
        <v>1.44</v>
      </c>
      <c r="I14" s="6">
        <v>1.52</v>
      </c>
      <c r="J14" s="6"/>
    </row>
    <row r="15" spans="1:18" x14ac:dyDescent="0.25">
      <c r="A15" s="5">
        <v>6438</v>
      </c>
      <c r="B15" s="4" t="s">
        <v>208</v>
      </c>
      <c r="C15" s="6">
        <v>1.0900000000000001</v>
      </c>
      <c r="D15" s="6">
        <v>1.1599999999999999</v>
      </c>
      <c r="E15" s="6">
        <v>1.23</v>
      </c>
      <c r="F15" s="6">
        <v>1.3</v>
      </c>
      <c r="G15" s="6">
        <v>1.38</v>
      </c>
      <c r="H15" s="6">
        <v>1.45</v>
      </c>
      <c r="I15" s="6">
        <v>1.52</v>
      </c>
      <c r="J15" s="6"/>
    </row>
    <row r="16" spans="1:18" x14ac:dyDescent="0.25">
      <c r="A16" s="5">
        <v>6439</v>
      </c>
      <c r="B16" s="4" t="s">
        <v>209</v>
      </c>
      <c r="C16" s="6">
        <v>1.08</v>
      </c>
      <c r="D16" s="6">
        <v>1.1599999999999999</v>
      </c>
      <c r="E16" s="6">
        <v>1.23</v>
      </c>
      <c r="F16" s="6">
        <v>1.3</v>
      </c>
      <c r="G16" s="6">
        <v>1.37</v>
      </c>
      <c r="H16" s="6">
        <v>1.44</v>
      </c>
      <c r="I16" s="6">
        <v>1.52</v>
      </c>
      <c r="J16" s="6"/>
    </row>
    <row r="17" spans="1:10" x14ac:dyDescent="0.25">
      <c r="A17" s="5">
        <v>6440</v>
      </c>
      <c r="B17" s="2" t="s">
        <v>210</v>
      </c>
      <c r="C17" s="6">
        <v>1.08</v>
      </c>
      <c r="D17" s="6">
        <v>1.1499999999999999</v>
      </c>
      <c r="E17" s="6">
        <v>1.22</v>
      </c>
      <c r="F17" s="6">
        <v>1.3</v>
      </c>
      <c r="G17" s="6">
        <v>1.37</v>
      </c>
      <c r="H17" s="6">
        <v>1.44</v>
      </c>
      <c r="I17" s="6">
        <v>1.51</v>
      </c>
      <c r="J17" s="6"/>
    </row>
    <row r="18" spans="1:10" x14ac:dyDescent="0.25">
      <c r="A18" s="5">
        <v>6441</v>
      </c>
      <c r="B18" s="2" t="s">
        <v>211</v>
      </c>
      <c r="C18" s="6">
        <v>1.08</v>
      </c>
      <c r="D18" s="6">
        <v>1.1499999999999999</v>
      </c>
      <c r="E18" s="6">
        <v>1.23</v>
      </c>
      <c r="F18" s="6">
        <v>1.3</v>
      </c>
      <c r="G18" s="6">
        <v>1.37</v>
      </c>
      <c r="H18" s="6">
        <v>1.44</v>
      </c>
      <c r="I18" s="6">
        <v>1.51</v>
      </c>
      <c r="J18" s="6"/>
    </row>
    <row r="19" spans="1:10" x14ac:dyDescent="0.25">
      <c r="A19" s="5">
        <v>6442</v>
      </c>
      <c r="B19" s="2" t="s">
        <v>212</v>
      </c>
      <c r="C19" s="6">
        <v>1.08</v>
      </c>
      <c r="D19" s="6">
        <v>1.1499999999999999</v>
      </c>
      <c r="E19" s="6">
        <v>1.23</v>
      </c>
      <c r="F19" s="6">
        <v>1.3</v>
      </c>
      <c r="G19" s="6">
        <v>1.37</v>
      </c>
      <c r="H19" s="6">
        <v>1.44</v>
      </c>
      <c r="I19" s="6">
        <v>1.51</v>
      </c>
      <c r="J19" s="6"/>
    </row>
    <row r="20" spans="1:10" x14ac:dyDescent="0.25">
      <c r="A20" s="5">
        <v>6443</v>
      </c>
      <c r="B20" s="2" t="s">
        <v>213</v>
      </c>
      <c r="C20" s="6">
        <v>1.08</v>
      </c>
      <c r="D20" s="6">
        <v>1.1599999999999999</v>
      </c>
      <c r="E20" s="6">
        <v>1.23</v>
      </c>
      <c r="F20" s="6">
        <v>1.3</v>
      </c>
      <c r="G20" s="6">
        <v>1.37</v>
      </c>
      <c r="H20" s="6">
        <v>1.44</v>
      </c>
      <c r="I20" s="6">
        <v>1.51</v>
      </c>
      <c r="J20" s="6"/>
    </row>
    <row r="21" spans="1:10" x14ac:dyDescent="0.25">
      <c r="A21" s="5">
        <v>6444</v>
      </c>
      <c r="B21" s="2" t="s">
        <v>214</v>
      </c>
      <c r="C21" s="6">
        <v>1.08</v>
      </c>
      <c r="D21" s="6">
        <v>1.1499999999999999</v>
      </c>
      <c r="E21" s="6">
        <v>1.22</v>
      </c>
      <c r="F21" s="6">
        <v>1.28</v>
      </c>
      <c r="G21" s="6">
        <v>1.35</v>
      </c>
      <c r="H21" s="6">
        <v>1.42</v>
      </c>
      <c r="I21" s="6">
        <v>1.49</v>
      </c>
      <c r="J21" s="6"/>
    </row>
    <row r="22" spans="1:10" x14ac:dyDescent="0.25">
      <c r="A22" s="5">
        <v>6445</v>
      </c>
      <c r="B22" s="4" t="s">
        <v>215</v>
      </c>
      <c r="C22" s="6">
        <v>1.08</v>
      </c>
      <c r="D22" s="6">
        <v>1.1499999999999999</v>
      </c>
      <c r="E22" s="6">
        <v>1.21</v>
      </c>
      <c r="F22" s="6">
        <v>1.28</v>
      </c>
      <c r="G22" s="6">
        <v>1.35</v>
      </c>
      <c r="H22" s="6">
        <v>1.42</v>
      </c>
      <c r="I22" s="6">
        <v>1.49</v>
      </c>
      <c r="J22" s="6"/>
    </row>
    <row r="23" spans="1:10" x14ac:dyDescent="0.25">
      <c r="A23" s="5">
        <v>6446</v>
      </c>
      <c r="B23" s="2" t="s">
        <v>216</v>
      </c>
      <c r="C23" s="6">
        <v>1.08</v>
      </c>
      <c r="D23" s="6">
        <v>1.1499999999999999</v>
      </c>
      <c r="E23" s="6">
        <v>1.21</v>
      </c>
      <c r="F23" s="6">
        <v>1.28</v>
      </c>
      <c r="G23" s="6">
        <v>1.35</v>
      </c>
      <c r="H23" s="6">
        <v>1.42</v>
      </c>
      <c r="I23" s="6">
        <v>1.49</v>
      </c>
      <c r="J23" s="6"/>
    </row>
    <row r="24" spans="1:10" x14ac:dyDescent="0.25">
      <c r="A24" s="5">
        <v>6447</v>
      </c>
      <c r="B24" s="2" t="s">
        <v>217</v>
      </c>
      <c r="C24" s="6">
        <v>1.06</v>
      </c>
      <c r="D24" s="6">
        <v>1.1299999999999999</v>
      </c>
      <c r="E24" s="6">
        <v>1.19</v>
      </c>
      <c r="F24" s="6">
        <v>1.26</v>
      </c>
      <c r="G24" s="6">
        <v>1.33</v>
      </c>
      <c r="H24" s="6">
        <v>1.39</v>
      </c>
      <c r="I24" s="6">
        <v>1.46</v>
      </c>
      <c r="J24" s="6"/>
    </row>
    <row r="25" spans="1:10" x14ac:dyDescent="0.25">
      <c r="A25" s="5">
        <v>6448</v>
      </c>
      <c r="B25" s="2" t="s">
        <v>218</v>
      </c>
      <c r="C25" s="6">
        <v>1.07</v>
      </c>
      <c r="D25" s="6">
        <v>1.1399999999999999</v>
      </c>
      <c r="E25" s="6">
        <v>1.2</v>
      </c>
      <c r="F25" s="6">
        <v>1.27</v>
      </c>
      <c r="G25" s="6">
        <v>1.34</v>
      </c>
      <c r="H25" s="6">
        <v>1.4</v>
      </c>
      <c r="I25" s="6">
        <v>1.47</v>
      </c>
      <c r="J25" s="6"/>
    </row>
    <row r="26" spans="1:10" x14ac:dyDescent="0.25">
      <c r="A26" s="5">
        <v>6449</v>
      </c>
      <c r="B26" s="2" t="s">
        <v>213</v>
      </c>
      <c r="C26" s="6">
        <v>1.08</v>
      </c>
      <c r="D26" s="6">
        <v>1.1399999999999999</v>
      </c>
      <c r="E26" s="6">
        <v>1.21</v>
      </c>
      <c r="F26" s="6">
        <v>1.28</v>
      </c>
      <c r="G26" s="6">
        <v>1.34</v>
      </c>
      <c r="H26" s="6">
        <v>1.4</v>
      </c>
      <c r="I26" s="6">
        <v>1.48</v>
      </c>
      <c r="J26" s="6"/>
    </row>
    <row r="27" spans="1:10" x14ac:dyDescent="0.25">
      <c r="A27" s="5">
        <v>6450</v>
      </c>
      <c r="B27" s="2" t="s">
        <v>219</v>
      </c>
      <c r="C27" s="6">
        <v>1.07</v>
      </c>
      <c r="D27" s="6">
        <v>1.1399999999999999</v>
      </c>
      <c r="E27" s="6">
        <v>1.2</v>
      </c>
      <c r="F27" s="6">
        <v>1.27</v>
      </c>
      <c r="G27" s="6">
        <v>1.33</v>
      </c>
      <c r="H27" s="6">
        <v>1.4</v>
      </c>
      <c r="I27" s="6">
        <v>1.47</v>
      </c>
      <c r="J27" s="6"/>
    </row>
    <row r="28" spans="1:10" x14ac:dyDescent="0.25">
      <c r="A28" s="5">
        <v>6451</v>
      </c>
      <c r="B28" s="2" t="s">
        <v>220</v>
      </c>
      <c r="C28" s="6">
        <v>1.08</v>
      </c>
      <c r="D28" s="6">
        <v>1.1399999999999999</v>
      </c>
      <c r="E28" s="6">
        <v>1.21</v>
      </c>
      <c r="F28" s="6">
        <v>1.28</v>
      </c>
      <c r="G28" s="6">
        <v>1.34</v>
      </c>
      <c r="H28" s="6">
        <v>1.41</v>
      </c>
      <c r="I28" s="6">
        <v>1.48</v>
      </c>
      <c r="J28" s="6"/>
    </row>
    <row r="29" spans="1:10" x14ac:dyDescent="0.25">
      <c r="A29" s="5">
        <v>6452</v>
      </c>
      <c r="B29" s="2" t="s">
        <v>221</v>
      </c>
      <c r="C29" s="6">
        <v>1.08</v>
      </c>
      <c r="D29" s="6">
        <v>1.1399999999999999</v>
      </c>
      <c r="E29" s="6">
        <v>1.21</v>
      </c>
      <c r="F29" s="6">
        <v>1.28</v>
      </c>
      <c r="G29" s="6">
        <v>1.34</v>
      </c>
      <c r="H29" s="6">
        <v>1.41</v>
      </c>
      <c r="I29" s="6">
        <v>1.48</v>
      </c>
      <c r="J29" s="6"/>
    </row>
    <row r="30" spans="1:10" x14ac:dyDescent="0.25">
      <c r="A30" s="5">
        <v>6453</v>
      </c>
      <c r="B30" s="2" t="s">
        <v>222</v>
      </c>
      <c r="C30" s="6">
        <v>1.06</v>
      </c>
      <c r="D30" s="6">
        <v>1.1299999999999999</v>
      </c>
      <c r="E30" s="6">
        <v>1.2</v>
      </c>
      <c r="F30" s="6">
        <v>1.26</v>
      </c>
      <c r="G30" s="6">
        <v>1.33</v>
      </c>
      <c r="H30" s="6">
        <v>1.4</v>
      </c>
      <c r="I30" s="6">
        <v>1.46</v>
      </c>
      <c r="J30" s="6"/>
    </row>
    <row r="31" spans="1:10" x14ac:dyDescent="0.25">
      <c r="A31" s="5">
        <v>6454</v>
      </c>
      <c r="B31" s="2" t="s">
        <v>223</v>
      </c>
      <c r="C31" s="6">
        <v>1.07</v>
      </c>
      <c r="D31" s="6">
        <v>1.1399999999999999</v>
      </c>
      <c r="E31" s="6">
        <v>1.21</v>
      </c>
      <c r="F31" s="6">
        <v>1.28</v>
      </c>
      <c r="G31" s="6">
        <v>1.34</v>
      </c>
      <c r="H31" s="6">
        <v>1.41</v>
      </c>
      <c r="I31" s="6">
        <v>1.48</v>
      </c>
      <c r="J31" s="6"/>
    </row>
    <row r="32" spans="1:10" x14ac:dyDescent="0.25">
      <c r="A32" s="5">
        <v>6455</v>
      </c>
      <c r="B32" s="2" t="s">
        <v>224</v>
      </c>
      <c r="C32" s="6">
        <v>1.07</v>
      </c>
      <c r="D32" s="6">
        <v>1.1399999999999999</v>
      </c>
      <c r="E32" s="6">
        <v>1.21</v>
      </c>
      <c r="F32" s="6">
        <v>1.27</v>
      </c>
      <c r="G32" s="6">
        <v>1.34</v>
      </c>
      <c r="H32" s="6">
        <v>1.41</v>
      </c>
      <c r="I32" s="6">
        <v>1.48</v>
      </c>
      <c r="J32" s="6"/>
    </row>
    <row r="33" spans="1:10" x14ac:dyDescent="0.25">
      <c r="A33" s="5">
        <v>6456</v>
      </c>
      <c r="B33" s="2" t="s">
        <v>225</v>
      </c>
      <c r="C33" s="6">
        <v>1.07</v>
      </c>
      <c r="D33" s="6">
        <v>1.1399999999999999</v>
      </c>
      <c r="E33" s="6">
        <v>1.21</v>
      </c>
      <c r="F33" s="6">
        <v>1.27</v>
      </c>
      <c r="G33" s="6">
        <v>1.34</v>
      </c>
      <c r="H33" s="6">
        <v>1.41</v>
      </c>
      <c r="I33" s="6">
        <v>1.48</v>
      </c>
      <c r="J33" s="6"/>
    </row>
    <row r="34" spans="1:10" x14ac:dyDescent="0.25">
      <c r="A34" s="5">
        <v>6457</v>
      </c>
      <c r="B34" s="2" t="s">
        <v>226</v>
      </c>
      <c r="C34" s="6">
        <v>1.07</v>
      </c>
      <c r="D34" s="6">
        <v>1.1399999999999999</v>
      </c>
      <c r="E34" s="6">
        <v>1.21</v>
      </c>
      <c r="F34" s="6">
        <v>1.27</v>
      </c>
      <c r="G34" s="6">
        <v>1.34</v>
      </c>
      <c r="H34" s="6">
        <v>1.41</v>
      </c>
      <c r="I34" s="6">
        <v>1.48</v>
      </c>
      <c r="J34" s="6"/>
    </row>
    <row r="35" spans="1:10" x14ac:dyDescent="0.25">
      <c r="A35" s="5">
        <v>6458</v>
      </c>
      <c r="B35" s="4" t="s">
        <v>227</v>
      </c>
      <c r="C35" s="6">
        <v>1.07</v>
      </c>
      <c r="D35" s="6">
        <v>1.1399999999999999</v>
      </c>
      <c r="E35" s="6">
        <v>1.21</v>
      </c>
      <c r="F35" s="6">
        <v>1.27</v>
      </c>
      <c r="G35" s="6">
        <v>1.34</v>
      </c>
      <c r="H35" s="6">
        <v>1.41</v>
      </c>
      <c r="I35" s="6">
        <v>1.48</v>
      </c>
      <c r="J35" s="6"/>
    </row>
    <row r="36" spans="1:10" x14ac:dyDescent="0.25">
      <c r="A36" s="5">
        <v>6459</v>
      </c>
      <c r="B36" s="2" t="s">
        <v>228</v>
      </c>
      <c r="C36" s="6">
        <v>1.07</v>
      </c>
      <c r="D36" s="6">
        <v>1.1399999999999999</v>
      </c>
      <c r="E36" s="6">
        <v>1.21</v>
      </c>
      <c r="F36" s="6">
        <v>1.27</v>
      </c>
      <c r="G36" s="6">
        <v>1.34</v>
      </c>
      <c r="H36" s="6">
        <v>1.41</v>
      </c>
      <c r="I36" s="6">
        <v>1.48</v>
      </c>
      <c r="J36" s="6"/>
    </row>
    <row r="37" spans="1:10" x14ac:dyDescent="0.25">
      <c r="A37" s="5">
        <v>6460</v>
      </c>
      <c r="B37" s="4" t="s">
        <v>229</v>
      </c>
      <c r="C37" s="6">
        <v>1.07</v>
      </c>
      <c r="D37" s="6">
        <v>1.1399999999999999</v>
      </c>
      <c r="E37" s="6">
        <v>1.21</v>
      </c>
      <c r="F37" s="6">
        <v>1.27</v>
      </c>
      <c r="G37" s="6">
        <v>1.34</v>
      </c>
      <c r="H37" s="6">
        <v>1.41</v>
      </c>
      <c r="I37" s="6">
        <v>1.48</v>
      </c>
      <c r="J37" s="6"/>
    </row>
    <row r="38" spans="1:10" x14ac:dyDescent="0.25">
      <c r="A38" s="5">
        <v>6461</v>
      </c>
      <c r="B38" s="2" t="s">
        <v>230</v>
      </c>
      <c r="C38" s="6">
        <v>1.07</v>
      </c>
      <c r="D38" s="6">
        <v>1.1399999999999999</v>
      </c>
      <c r="E38" s="6">
        <v>1.21</v>
      </c>
      <c r="F38" s="6">
        <v>1.27</v>
      </c>
      <c r="G38" s="6">
        <v>1.34</v>
      </c>
      <c r="H38" s="6">
        <v>1.41</v>
      </c>
      <c r="I38" s="6">
        <v>1.48</v>
      </c>
      <c r="J3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1F60-91EF-48E8-B4C0-4154D343243B}">
  <dimension ref="A1:R38"/>
  <sheetViews>
    <sheetView workbookViewId="0">
      <selection activeCell="G16" sqref="G16"/>
    </sheetView>
  </sheetViews>
  <sheetFormatPr defaultRowHeight="15" x14ac:dyDescent="0.25"/>
  <cols>
    <col min="10" max="10" width="10.28515625" bestFit="1" customWidth="1"/>
    <col min="11" max="12" width="10.5703125" bestFit="1" customWidth="1"/>
    <col min="13" max="13" width="10.7109375" bestFit="1" customWidth="1"/>
    <col min="14" max="17" width="11.7109375" bestFit="1" customWidth="1"/>
  </cols>
  <sheetData>
    <row r="1" spans="1:18" x14ac:dyDescent="0.25">
      <c r="A1" s="1" t="s">
        <v>193</v>
      </c>
      <c r="B1" s="1" t="s">
        <v>194</v>
      </c>
      <c r="C1" s="3">
        <v>2020</v>
      </c>
      <c r="D1" s="3">
        <v>2025</v>
      </c>
      <c r="E1" s="3">
        <v>2030</v>
      </c>
      <c r="F1" s="3">
        <v>2035</v>
      </c>
      <c r="G1" s="3">
        <v>2040</v>
      </c>
      <c r="H1" s="3">
        <v>2045</v>
      </c>
      <c r="I1" s="3">
        <v>2050</v>
      </c>
      <c r="J1" s="3"/>
      <c r="L1" s="3"/>
      <c r="M1" s="3"/>
      <c r="N1" s="3"/>
      <c r="O1" s="3"/>
      <c r="P1" s="3"/>
      <c r="Q1" s="3"/>
      <c r="R1" s="3"/>
    </row>
    <row r="2" spans="1:18" x14ac:dyDescent="0.25">
      <c r="A2" s="5">
        <v>6425</v>
      </c>
      <c r="B2" s="4" t="s">
        <v>195</v>
      </c>
      <c r="C2" s="6">
        <v>1.08</v>
      </c>
      <c r="D2" s="6">
        <v>1.0648148148148147</v>
      </c>
      <c r="E2" s="6">
        <v>1.0521739130434784</v>
      </c>
      <c r="F2" s="6">
        <v>1.0578512396694215</v>
      </c>
      <c r="G2" s="6">
        <v>1.0546875000000002</v>
      </c>
      <c r="H2" s="6">
        <v>1.0518518518518516</v>
      </c>
      <c r="I2" s="6">
        <v>1.0422535211267605</v>
      </c>
      <c r="J2" s="6"/>
    </row>
    <row r="3" spans="1:18" x14ac:dyDescent="0.25">
      <c r="A3" s="5">
        <v>6426</v>
      </c>
      <c r="B3" s="2" t="s">
        <v>196</v>
      </c>
      <c r="C3" s="6">
        <v>1.08</v>
      </c>
      <c r="D3" s="6">
        <v>1.0648148148148147</v>
      </c>
      <c r="E3" s="6">
        <v>1.0521739130434782</v>
      </c>
      <c r="F3" s="6">
        <v>1.0578512396694215</v>
      </c>
      <c r="G3" s="6">
        <v>1.0546875</v>
      </c>
      <c r="H3" s="6">
        <v>1.0444444444444445</v>
      </c>
      <c r="I3" s="6">
        <v>1.0496453900709219</v>
      </c>
      <c r="J3" s="6"/>
    </row>
    <row r="4" spans="1:18" x14ac:dyDescent="0.25">
      <c r="A4" s="5">
        <v>6427</v>
      </c>
      <c r="B4" s="2" t="s">
        <v>197</v>
      </c>
      <c r="C4" s="6">
        <v>1.08</v>
      </c>
      <c r="D4" s="6">
        <v>1.0648148148148147</v>
      </c>
      <c r="E4" s="6">
        <v>1.0695652173913044</v>
      </c>
      <c r="F4" s="6">
        <v>1.056910569105691</v>
      </c>
      <c r="G4" s="6">
        <v>1.0538461538461539</v>
      </c>
      <c r="H4" s="6">
        <v>1.0510948905109487</v>
      </c>
      <c r="I4" s="6">
        <v>1.0486111111111112</v>
      </c>
      <c r="J4" s="6"/>
    </row>
    <row r="5" spans="1:18" x14ac:dyDescent="0.25">
      <c r="A5" s="5">
        <v>6428</v>
      </c>
      <c r="B5" s="2" t="s">
        <v>198</v>
      </c>
      <c r="C5" s="6">
        <v>1.08</v>
      </c>
      <c r="D5" s="6">
        <v>1.0648148148148147</v>
      </c>
      <c r="E5" s="6">
        <v>1.0608695652173914</v>
      </c>
      <c r="F5" s="6">
        <v>1.0573770491803278</v>
      </c>
      <c r="G5" s="6">
        <v>1.0542635658914727</v>
      </c>
      <c r="H5" s="6">
        <v>1.0514705882352942</v>
      </c>
      <c r="I5" s="6">
        <v>1.055944055944056</v>
      </c>
      <c r="J5" s="6"/>
    </row>
    <row r="6" spans="1:18" x14ac:dyDescent="0.25">
      <c r="A6" s="5">
        <v>6429</v>
      </c>
      <c r="B6" s="2" t="s">
        <v>199</v>
      </c>
      <c r="C6" s="6">
        <v>1.08</v>
      </c>
      <c r="D6" s="6">
        <v>1.074074074074074</v>
      </c>
      <c r="E6" s="6">
        <v>1.0603448275862071</v>
      </c>
      <c r="F6" s="6">
        <v>1.056910569105691</v>
      </c>
      <c r="G6" s="6">
        <v>1.0615384615384615</v>
      </c>
      <c r="H6" s="6">
        <v>1.0507246376811594</v>
      </c>
      <c r="I6" s="6">
        <v>1.0482758620689656</v>
      </c>
      <c r="J6" s="6"/>
    </row>
    <row r="7" spans="1:18" x14ac:dyDescent="0.25">
      <c r="A7" s="5">
        <v>6430</v>
      </c>
      <c r="B7" s="2" t="s">
        <v>200</v>
      </c>
      <c r="C7" s="6">
        <v>1.0900000000000001</v>
      </c>
      <c r="D7" s="6">
        <v>1.0642201834862384</v>
      </c>
      <c r="E7" s="6">
        <v>1.0603448275862069</v>
      </c>
      <c r="F7" s="6">
        <v>1.0569105691056913</v>
      </c>
      <c r="G7" s="6">
        <v>1.0615384615384613</v>
      </c>
      <c r="H7" s="6">
        <v>1.0507246376811594</v>
      </c>
      <c r="I7" s="6">
        <v>1.0482758620689656</v>
      </c>
      <c r="J7" s="6"/>
    </row>
    <row r="8" spans="1:18" x14ac:dyDescent="0.25">
      <c r="A8" s="5">
        <v>6431</v>
      </c>
      <c r="B8" s="2" t="s">
        <v>201</v>
      </c>
      <c r="C8" s="6">
        <v>1.08</v>
      </c>
      <c r="D8" s="6">
        <v>1.074074074074074</v>
      </c>
      <c r="E8" s="6">
        <v>1.0603448275862069</v>
      </c>
      <c r="F8" s="6">
        <v>1.0569105691056913</v>
      </c>
      <c r="G8" s="6">
        <v>1.0615384615384613</v>
      </c>
      <c r="H8" s="6">
        <v>1.0507246376811594</v>
      </c>
      <c r="I8" s="6">
        <v>1.0482758620689656</v>
      </c>
      <c r="J8" s="6"/>
    </row>
    <row r="9" spans="1:18" x14ac:dyDescent="0.25">
      <c r="A9" s="5">
        <v>6432</v>
      </c>
      <c r="B9" s="4" t="s">
        <v>202</v>
      </c>
      <c r="C9" s="6">
        <v>1.0900000000000001</v>
      </c>
      <c r="D9" s="6">
        <v>1.1009174311926604</v>
      </c>
      <c r="E9" s="6">
        <v>1.0916666666666668</v>
      </c>
      <c r="F9" s="6">
        <v>1.0916030534351144</v>
      </c>
      <c r="G9" s="6">
        <v>1.0769230769230771</v>
      </c>
      <c r="H9" s="6">
        <v>1.0649350649350648</v>
      </c>
      <c r="I9" s="6">
        <v>1.0609756097560974</v>
      </c>
      <c r="J9" s="7"/>
    </row>
    <row r="10" spans="1:18" x14ac:dyDescent="0.25">
      <c r="A10" s="5">
        <v>6433</v>
      </c>
      <c r="B10" s="2" t="s">
        <v>203</v>
      </c>
      <c r="C10" s="6">
        <v>1.08</v>
      </c>
      <c r="D10" s="6">
        <v>1.0648148148148147</v>
      </c>
      <c r="E10" s="6">
        <v>1.0608695652173914</v>
      </c>
      <c r="F10" s="6">
        <v>1.057377049180328</v>
      </c>
      <c r="G10" s="6">
        <v>1.0542635658914727</v>
      </c>
      <c r="H10" s="6">
        <v>1.0514705882352939</v>
      </c>
      <c r="I10" s="6">
        <v>1.048951048951049</v>
      </c>
      <c r="J10" s="6"/>
    </row>
    <row r="11" spans="1:18" x14ac:dyDescent="0.25">
      <c r="A11" s="5">
        <v>6434</v>
      </c>
      <c r="B11" s="2" t="s">
        <v>204</v>
      </c>
      <c r="C11" s="6">
        <v>1.08</v>
      </c>
      <c r="D11" s="6">
        <v>1.074074074074074</v>
      </c>
      <c r="E11" s="6">
        <v>1.0603448275862071</v>
      </c>
      <c r="F11" s="6">
        <v>1.056910569105691</v>
      </c>
      <c r="G11" s="6">
        <v>1.0538461538461539</v>
      </c>
      <c r="H11" s="6">
        <v>1.0583941605839413</v>
      </c>
      <c r="I11" s="6">
        <v>1.0482758620689656</v>
      </c>
      <c r="J11" s="6"/>
    </row>
    <row r="12" spans="1:18" x14ac:dyDescent="0.25">
      <c r="A12" s="5">
        <v>6435</v>
      </c>
      <c r="B12" s="2" t="s">
        <v>205</v>
      </c>
      <c r="C12" s="6">
        <v>1.08</v>
      </c>
      <c r="D12" s="6">
        <v>1.0648148148148147</v>
      </c>
      <c r="E12" s="6">
        <v>1.0695652173913044</v>
      </c>
      <c r="F12" s="6">
        <v>1.0650406504065042</v>
      </c>
      <c r="G12" s="6">
        <v>1.0458015267175573</v>
      </c>
      <c r="H12" s="6">
        <v>1.0583941605839415</v>
      </c>
      <c r="I12" s="6">
        <v>1.0551724137931036</v>
      </c>
      <c r="J12" s="6"/>
    </row>
    <row r="13" spans="1:18" x14ac:dyDescent="0.25">
      <c r="A13" s="5">
        <v>6436</v>
      </c>
      <c r="B13" s="2" t="s">
        <v>206</v>
      </c>
      <c r="C13" s="6">
        <v>1.0800000000000003</v>
      </c>
      <c r="D13" s="6">
        <v>1.0740740740740737</v>
      </c>
      <c r="E13" s="6">
        <v>1.0603448275862069</v>
      </c>
      <c r="F13" s="6">
        <v>1.056910569105691</v>
      </c>
      <c r="G13" s="6">
        <v>1.0538461538461539</v>
      </c>
      <c r="H13" s="6">
        <v>1.0510948905109487</v>
      </c>
      <c r="I13" s="6">
        <v>1.0555555555555556</v>
      </c>
      <c r="J13" s="6"/>
    </row>
    <row r="14" spans="1:18" x14ac:dyDescent="0.25">
      <c r="A14" s="5">
        <v>6437</v>
      </c>
      <c r="B14" s="2" t="s">
        <v>207</v>
      </c>
      <c r="C14" s="6">
        <v>1.08</v>
      </c>
      <c r="D14" s="6">
        <v>1.0648148148148147</v>
      </c>
      <c r="E14" s="6">
        <v>1.0695652173913044</v>
      </c>
      <c r="F14" s="6">
        <v>1.056910569105691</v>
      </c>
      <c r="G14" s="6">
        <v>1.0538461538461539</v>
      </c>
      <c r="H14" s="6">
        <v>1.0510948905109487</v>
      </c>
      <c r="I14" s="6">
        <v>1.0555555555555556</v>
      </c>
      <c r="J14" s="6"/>
    </row>
    <row r="15" spans="1:18" x14ac:dyDescent="0.25">
      <c r="A15" s="5">
        <v>6438</v>
      </c>
      <c r="B15" s="4" t="s">
        <v>208</v>
      </c>
      <c r="C15" s="6">
        <v>1.0900000000000001</v>
      </c>
      <c r="D15" s="6">
        <v>1.0642201834862381</v>
      </c>
      <c r="E15" s="6">
        <v>1.0603448275862071</v>
      </c>
      <c r="F15" s="6">
        <v>1.056910569105691</v>
      </c>
      <c r="G15" s="6">
        <v>1.0615384615384615</v>
      </c>
      <c r="H15" s="6">
        <v>1.0507246376811594</v>
      </c>
      <c r="I15" s="6">
        <v>1.0482758620689656</v>
      </c>
      <c r="J15" s="6"/>
    </row>
    <row r="16" spans="1:18" x14ac:dyDescent="0.25">
      <c r="A16" s="5">
        <v>6439</v>
      </c>
      <c r="B16" s="4" t="s">
        <v>209</v>
      </c>
      <c r="C16" s="6">
        <v>1.08</v>
      </c>
      <c r="D16" s="6">
        <v>1.074074074074074</v>
      </c>
      <c r="E16" s="6">
        <v>1.0603448275862071</v>
      </c>
      <c r="F16" s="6">
        <v>1.056910569105691</v>
      </c>
      <c r="G16" s="6">
        <v>1.0538461538461539</v>
      </c>
      <c r="H16" s="6">
        <v>1.0510948905109487</v>
      </c>
      <c r="I16" s="6">
        <v>1.0555555555555556</v>
      </c>
      <c r="J16" s="6"/>
    </row>
    <row r="17" spans="1:10" x14ac:dyDescent="0.25">
      <c r="A17" s="5">
        <v>6440</v>
      </c>
      <c r="B17" s="2" t="s">
        <v>210</v>
      </c>
      <c r="C17" s="6">
        <v>1.08</v>
      </c>
      <c r="D17" s="6">
        <v>1.0648148148148147</v>
      </c>
      <c r="E17" s="6">
        <v>1.0608695652173914</v>
      </c>
      <c r="F17" s="6">
        <v>1.0655737704918031</v>
      </c>
      <c r="G17" s="6">
        <v>1.0538461538461539</v>
      </c>
      <c r="H17" s="6">
        <v>1.051094890510949</v>
      </c>
      <c r="I17" s="6">
        <v>1.0486111111111112</v>
      </c>
      <c r="J17" s="6"/>
    </row>
    <row r="18" spans="1:10" x14ac:dyDescent="0.25">
      <c r="A18" s="5">
        <v>6441</v>
      </c>
      <c r="B18" s="2" t="s">
        <v>211</v>
      </c>
      <c r="C18" s="6">
        <v>1.08</v>
      </c>
      <c r="D18" s="6">
        <v>1.0648148148148147</v>
      </c>
      <c r="E18" s="6">
        <v>1.0695652173913044</v>
      </c>
      <c r="F18" s="6">
        <v>1.056910569105691</v>
      </c>
      <c r="G18" s="6">
        <v>1.0538461538461539</v>
      </c>
      <c r="H18" s="6">
        <v>1.0510948905109487</v>
      </c>
      <c r="I18" s="6">
        <v>1.0486111111111112</v>
      </c>
      <c r="J18" s="6"/>
    </row>
    <row r="19" spans="1:10" x14ac:dyDescent="0.25">
      <c r="A19" s="5">
        <v>6442</v>
      </c>
      <c r="B19" s="2" t="s">
        <v>212</v>
      </c>
      <c r="C19" s="6">
        <v>1.08</v>
      </c>
      <c r="D19" s="6">
        <v>1.0648148148148147</v>
      </c>
      <c r="E19" s="6">
        <v>1.0695652173913044</v>
      </c>
      <c r="F19" s="6">
        <v>1.056910569105691</v>
      </c>
      <c r="G19" s="6">
        <v>1.0538461538461539</v>
      </c>
      <c r="H19" s="6">
        <v>1.0510948905109487</v>
      </c>
      <c r="I19" s="6">
        <v>1.0486111111111114</v>
      </c>
      <c r="J19" s="6"/>
    </row>
    <row r="20" spans="1:10" x14ac:dyDescent="0.25">
      <c r="A20" s="5">
        <v>6443</v>
      </c>
      <c r="B20" s="2" t="s">
        <v>213</v>
      </c>
      <c r="C20" s="6">
        <v>1.08</v>
      </c>
      <c r="D20" s="6">
        <v>1.0740740740740737</v>
      </c>
      <c r="E20" s="6">
        <v>1.0603448275862071</v>
      </c>
      <c r="F20" s="6">
        <v>1.056910569105691</v>
      </c>
      <c r="G20" s="6">
        <v>1.0538461538461539</v>
      </c>
      <c r="H20" s="6">
        <v>1.0510948905109487</v>
      </c>
      <c r="I20" s="6">
        <v>1.0486111111111112</v>
      </c>
      <c r="J20" s="6"/>
    </row>
    <row r="21" spans="1:10" x14ac:dyDescent="0.25">
      <c r="A21" s="5">
        <v>6444</v>
      </c>
      <c r="B21" s="2" t="s">
        <v>214</v>
      </c>
      <c r="C21" s="6">
        <v>1.08</v>
      </c>
      <c r="D21" s="6">
        <v>1.0648148148148149</v>
      </c>
      <c r="E21" s="6">
        <v>1.0608695652173914</v>
      </c>
      <c r="F21" s="6">
        <v>1.0491803278688525</v>
      </c>
      <c r="G21" s="6">
        <v>1.0546875</v>
      </c>
      <c r="H21" s="6">
        <v>1.0518518518518518</v>
      </c>
      <c r="I21" s="6">
        <v>1.0492957746478873</v>
      </c>
      <c r="J21" s="6"/>
    </row>
    <row r="22" spans="1:10" x14ac:dyDescent="0.25">
      <c r="A22" s="5">
        <v>6445</v>
      </c>
      <c r="B22" s="4" t="s">
        <v>215</v>
      </c>
      <c r="C22" s="6">
        <v>1.08</v>
      </c>
      <c r="D22" s="6">
        <v>1.0648148148148147</v>
      </c>
      <c r="E22" s="6">
        <v>1.0521739130434782</v>
      </c>
      <c r="F22" s="6">
        <v>1.0578512396694215</v>
      </c>
      <c r="G22" s="6">
        <v>1.0546875</v>
      </c>
      <c r="H22" s="6">
        <v>1.0518518518518518</v>
      </c>
      <c r="I22" s="6">
        <v>1.0492957746478875</v>
      </c>
      <c r="J22" s="6"/>
    </row>
    <row r="23" spans="1:10" x14ac:dyDescent="0.25">
      <c r="A23" s="5">
        <v>6446</v>
      </c>
      <c r="B23" s="2" t="s">
        <v>216</v>
      </c>
      <c r="C23" s="6">
        <v>1.08</v>
      </c>
      <c r="D23" s="6">
        <v>1.0648148148148147</v>
      </c>
      <c r="E23" s="6">
        <v>1.0521739130434784</v>
      </c>
      <c r="F23" s="6">
        <v>1.0578512396694215</v>
      </c>
      <c r="G23" s="6">
        <v>1.0546875</v>
      </c>
      <c r="H23" s="6">
        <v>1.0518518518518518</v>
      </c>
      <c r="I23" s="6">
        <v>1.0492957746478873</v>
      </c>
      <c r="J23" s="6"/>
    </row>
    <row r="24" spans="1:10" x14ac:dyDescent="0.25">
      <c r="A24" s="5">
        <v>6447</v>
      </c>
      <c r="B24" s="2" t="s">
        <v>217</v>
      </c>
      <c r="C24" s="6">
        <v>1.06</v>
      </c>
      <c r="D24" s="6">
        <v>1.0660377358490565</v>
      </c>
      <c r="E24" s="6">
        <v>1.0530973451327434</v>
      </c>
      <c r="F24" s="6">
        <v>1.0588235294117647</v>
      </c>
      <c r="G24" s="6">
        <v>1.0555555555555558</v>
      </c>
      <c r="H24" s="6">
        <v>1.0451127819548871</v>
      </c>
      <c r="I24" s="6">
        <v>1.050359712230216</v>
      </c>
      <c r="J24" s="6"/>
    </row>
    <row r="25" spans="1:10" x14ac:dyDescent="0.25">
      <c r="A25" s="5">
        <v>6448</v>
      </c>
      <c r="B25" s="2" t="s">
        <v>218</v>
      </c>
      <c r="C25" s="6">
        <v>1.07</v>
      </c>
      <c r="D25" s="6">
        <v>1.0654205607476634</v>
      </c>
      <c r="E25" s="6">
        <v>1.0526315789473686</v>
      </c>
      <c r="F25" s="6">
        <v>1.0583333333333333</v>
      </c>
      <c r="G25" s="6">
        <v>1.0551181102362206</v>
      </c>
      <c r="H25" s="6">
        <v>1.044776119402985</v>
      </c>
      <c r="I25" s="6">
        <v>1.05</v>
      </c>
      <c r="J25" s="6"/>
    </row>
    <row r="26" spans="1:10" x14ac:dyDescent="0.25">
      <c r="A26" s="5">
        <v>6449</v>
      </c>
      <c r="B26" s="2" t="s">
        <v>213</v>
      </c>
      <c r="C26" s="6">
        <v>1.08</v>
      </c>
      <c r="D26" s="6">
        <v>1.0555555555555554</v>
      </c>
      <c r="E26" s="6">
        <v>1.06140350877193</v>
      </c>
      <c r="F26" s="6">
        <v>1.0578512396694215</v>
      </c>
      <c r="G26" s="6">
        <v>1.046875</v>
      </c>
      <c r="H26" s="6">
        <v>1.044776119402985</v>
      </c>
      <c r="I26" s="6">
        <v>1.0571428571428572</v>
      </c>
      <c r="J26" s="6"/>
    </row>
    <row r="27" spans="1:10" x14ac:dyDescent="0.25">
      <c r="A27" s="5">
        <v>6450</v>
      </c>
      <c r="B27" s="2" t="s">
        <v>219</v>
      </c>
      <c r="C27" s="6">
        <v>1.07</v>
      </c>
      <c r="D27" s="6">
        <v>1.0654205607476634</v>
      </c>
      <c r="E27" s="6">
        <v>1.0526315789473684</v>
      </c>
      <c r="F27" s="6">
        <v>1.0583333333333333</v>
      </c>
      <c r="G27" s="6">
        <v>1.0472440944881891</v>
      </c>
      <c r="H27" s="6">
        <v>1.0526315789473681</v>
      </c>
      <c r="I27" s="6">
        <v>1.05</v>
      </c>
      <c r="J27" s="6"/>
    </row>
    <row r="28" spans="1:10" x14ac:dyDescent="0.25">
      <c r="A28" s="5">
        <v>6451</v>
      </c>
      <c r="B28" s="2" t="s">
        <v>220</v>
      </c>
      <c r="C28" s="6">
        <v>1.08</v>
      </c>
      <c r="D28" s="6">
        <v>1.0555555555555554</v>
      </c>
      <c r="E28" s="6">
        <v>1.0614035087719298</v>
      </c>
      <c r="F28" s="6">
        <v>1.0578512396694217</v>
      </c>
      <c r="G28" s="6">
        <v>1.046875</v>
      </c>
      <c r="H28" s="6">
        <v>1.0522388059701491</v>
      </c>
      <c r="I28" s="6">
        <v>1.0496453900709222</v>
      </c>
      <c r="J28" s="6"/>
    </row>
    <row r="29" spans="1:10" x14ac:dyDescent="0.25">
      <c r="A29" s="5">
        <v>6452</v>
      </c>
      <c r="B29" s="2" t="s">
        <v>221</v>
      </c>
      <c r="C29" s="6">
        <v>1.08</v>
      </c>
      <c r="D29" s="6">
        <v>1.0555555555555554</v>
      </c>
      <c r="E29" s="6">
        <v>1.0614035087719298</v>
      </c>
      <c r="F29" s="6">
        <v>1.0578512396694215</v>
      </c>
      <c r="G29" s="6">
        <v>1.046875</v>
      </c>
      <c r="H29" s="6">
        <v>1.0522388059701491</v>
      </c>
      <c r="I29" s="6">
        <v>1.0496453900709222</v>
      </c>
      <c r="J29" s="6"/>
    </row>
    <row r="30" spans="1:10" x14ac:dyDescent="0.25">
      <c r="A30" s="5">
        <v>6453</v>
      </c>
      <c r="B30" s="2" t="s">
        <v>222</v>
      </c>
      <c r="C30" s="6">
        <v>1.06</v>
      </c>
      <c r="D30" s="6">
        <v>1.0660377358490563</v>
      </c>
      <c r="E30" s="6">
        <v>1.0619469026548674</v>
      </c>
      <c r="F30" s="6">
        <v>1.05</v>
      </c>
      <c r="G30" s="6">
        <v>1.0555555555555556</v>
      </c>
      <c r="H30" s="6">
        <v>1.0526315789473684</v>
      </c>
      <c r="I30" s="6">
        <v>1.0428571428571427</v>
      </c>
      <c r="J30" s="6"/>
    </row>
    <row r="31" spans="1:10" x14ac:dyDescent="0.25">
      <c r="A31" s="5">
        <v>6454</v>
      </c>
      <c r="B31" s="2" t="s">
        <v>223</v>
      </c>
      <c r="C31" s="6">
        <v>1.07</v>
      </c>
      <c r="D31" s="6">
        <v>1.0654205607476634</v>
      </c>
      <c r="E31" s="6">
        <v>1.06140350877193</v>
      </c>
      <c r="F31" s="6">
        <v>1.0578512396694215</v>
      </c>
      <c r="G31" s="6">
        <v>1.046875</v>
      </c>
      <c r="H31" s="6">
        <v>1.0522388059701493</v>
      </c>
      <c r="I31" s="6">
        <v>1.0496453900709219</v>
      </c>
      <c r="J31" s="6"/>
    </row>
    <row r="32" spans="1:10" x14ac:dyDescent="0.25">
      <c r="A32" s="5">
        <v>6455</v>
      </c>
      <c r="B32" s="2" t="s">
        <v>224</v>
      </c>
      <c r="C32" s="6">
        <v>1.07</v>
      </c>
      <c r="D32" s="6">
        <v>1.0654205607476634</v>
      </c>
      <c r="E32" s="6">
        <v>1.0614035087719298</v>
      </c>
      <c r="F32" s="6">
        <v>1.0495867768595042</v>
      </c>
      <c r="G32" s="6">
        <v>1.0551181102362206</v>
      </c>
      <c r="H32" s="6">
        <v>1.0522388059701488</v>
      </c>
      <c r="I32" s="6">
        <v>1.0496453900709222</v>
      </c>
      <c r="J32" s="6"/>
    </row>
    <row r="33" spans="1:10" x14ac:dyDescent="0.25">
      <c r="A33" s="5">
        <v>6456</v>
      </c>
      <c r="B33" s="2" t="s">
        <v>225</v>
      </c>
      <c r="C33" s="6">
        <v>1.07</v>
      </c>
      <c r="D33" s="6">
        <v>1.0654205607476634</v>
      </c>
      <c r="E33" s="6">
        <v>1.06140350877193</v>
      </c>
      <c r="F33" s="6">
        <v>1.0495867768595042</v>
      </c>
      <c r="G33" s="6">
        <v>1.0551181102362206</v>
      </c>
      <c r="H33" s="6">
        <v>1.0522388059701491</v>
      </c>
      <c r="I33" s="6">
        <v>1.0496453900709219</v>
      </c>
      <c r="J33" s="6"/>
    </row>
    <row r="34" spans="1:10" x14ac:dyDescent="0.25">
      <c r="A34" s="5">
        <v>6457</v>
      </c>
      <c r="B34" s="2" t="s">
        <v>226</v>
      </c>
      <c r="C34" s="6">
        <v>1.07</v>
      </c>
      <c r="D34" s="6">
        <v>1.0654205607476634</v>
      </c>
      <c r="E34" s="6">
        <v>1.0614035087719298</v>
      </c>
      <c r="F34" s="6">
        <v>1.0495867768595042</v>
      </c>
      <c r="G34" s="6">
        <v>1.0551181102362206</v>
      </c>
      <c r="H34" s="6">
        <v>1.0522388059701491</v>
      </c>
      <c r="I34" s="6">
        <v>1.0496453900709222</v>
      </c>
      <c r="J34" s="6"/>
    </row>
    <row r="35" spans="1:10" x14ac:dyDescent="0.25">
      <c r="A35" s="5">
        <v>6458</v>
      </c>
      <c r="B35" s="4" t="s">
        <v>227</v>
      </c>
      <c r="C35" s="6">
        <v>1.07</v>
      </c>
      <c r="D35" s="6">
        <v>1.0654205607476634</v>
      </c>
      <c r="E35" s="6">
        <v>1.0614035087719298</v>
      </c>
      <c r="F35" s="6">
        <v>1.0495867768595042</v>
      </c>
      <c r="G35" s="6">
        <v>1.0551181102362206</v>
      </c>
      <c r="H35" s="6">
        <v>1.0522388059701491</v>
      </c>
      <c r="I35" s="6">
        <v>1.0496453900709222</v>
      </c>
      <c r="J35" s="6"/>
    </row>
    <row r="36" spans="1:10" x14ac:dyDescent="0.25">
      <c r="A36" s="5">
        <v>6459</v>
      </c>
      <c r="B36" s="2" t="s">
        <v>228</v>
      </c>
      <c r="C36" s="6">
        <v>1.07</v>
      </c>
      <c r="D36" s="6">
        <v>1.0654205607476634</v>
      </c>
      <c r="E36" s="6">
        <v>1.0614035087719298</v>
      </c>
      <c r="F36" s="6">
        <v>1.0495867768595042</v>
      </c>
      <c r="G36" s="6">
        <v>1.0551181102362206</v>
      </c>
      <c r="H36" s="6">
        <v>1.0522388059701491</v>
      </c>
      <c r="I36" s="6">
        <v>1.0496453900709219</v>
      </c>
      <c r="J36" s="6"/>
    </row>
    <row r="37" spans="1:10" x14ac:dyDescent="0.25">
      <c r="A37" s="5">
        <v>6460</v>
      </c>
      <c r="B37" s="4" t="s">
        <v>229</v>
      </c>
      <c r="C37" s="6">
        <v>1.07</v>
      </c>
      <c r="D37" s="6">
        <v>1.0654205607476634</v>
      </c>
      <c r="E37" s="6">
        <v>1.06140350877193</v>
      </c>
      <c r="F37" s="6">
        <v>1.0495867768595042</v>
      </c>
      <c r="G37" s="6">
        <v>1.0551181102362204</v>
      </c>
      <c r="H37" s="6">
        <v>1.0522388059701493</v>
      </c>
      <c r="I37" s="6">
        <v>1.0496453900709219</v>
      </c>
      <c r="J37" s="6"/>
    </row>
    <row r="38" spans="1:10" x14ac:dyDescent="0.25">
      <c r="A38" s="5">
        <v>6461</v>
      </c>
      <c r="B38" s="2" t="s">
        <v>230</v>
      </c>
      <c r="C38" s="6">
        <v>1.07</v>
      </c>
      <c r="D38" s="6">
        <v>1.0654205607476634</v>
      </c>
      <c r="E38" s="6">
        <v>1.0614035087719298</v>
      </c>
      <c r="F38" s="6">
        <v>1.0495867768595042</v>
      </c>
      <c r="G38" s="6">
        <v>1.0551181102362206</v>
      </c>
      <c r="H38" s="6">
        <v>1.0522388059701493</v>
      </c>
      <c r="I38" s="6">
        <v>1.0496453900709219</v>
      </c>
      <c r="J3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DADB-09BB-4967-AFFB-09105922DF41}">
  <dimension ref="A1:Q59"/>
  <sheetViews>
    <sheetView tabSelected="1" topLeftCell="N1" zoomScale="85" zoomScaleNormal="85" workbookViewId="0">
      <selection activeCell="AO16" sqref="AO16"/>
    </sheetView>
  </sheetViews>
  <sheetFormatPr defaultRowHeight="15" x14ac:dyDescent="0.25"/>
  <cols>
    <col min="2" max="2" width="20.85546875" bestFit="1" customWidth="1"/>
    <col min="3" max="10" width="15.7109375"/>
    <col min="11" max="11" width="9" customWidth="1"/>
    <col min="15" max="15" width="10.7109375" style="10" bestFit="1" customWidth="1"/>
    <col min="16" max="16" width="11.7109375" style="10" bestFit="1" customWidth="1"/>
    <col min="17" max="17" width="10.5703125" style="10" bestFit="1" customWidth="1"/>
  </cols>
  <sheetData>
    <row r="1" spans="1:17" x14ac:dyDescent="0.25">
      <c r="A1" t="s">
        <v>231</v>
      </c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N1" s="11">
        <v>2045</v>
      </c>
      <c r="O1" s="11"/>
      <c r="P1" s="11"/>
      <c r="Q1" s="11"/>
    </row>
    <row r="2" spans="1:17" x14ac:dyDescent="0.25">
      <c r="A2">
        <v>9529</v>
      </c>
      <c r="B2" t="s">
        <v>239</v>
      </c>
      <c r="C2">
        <v>850</v>
      </c>
      <c r="D2">
        <v>2688</v>
      </c>
      <c r="E2">
        <v>3.91</v>
      </c>
      <c r="F2">
        <v>614</v>
      </c>
      <c r="G2">
        <v>1943</v>
      </c>
      <c r="H2">
        <v>3.91</v>
      </c>
      <c r="I2" s="8"/>
      <c r="J2" s="1" t="s">
        <v>193</v>
      </c>
      <c r="K2" s="1"/>
      <c r="L2" s="1" t="s">
        <v>194</v>
      </c>
      <c r="M2" s="1">
        <v>2015</v>
      </c>
      <c r="N2" s="1" t="s">
        <v>300</v>
      </c>
      <c r="O2" s="10" t="s">
        <v>297</v>
      </c>
      <c r="P2" s="10" t="s">
        <v>298</v>
      </c>
      <c r="Q2" s="10" t="s">
        <v>299</v>
      </c>
    </row>
    <row r="3" spans="1:17" x14ac:dyDescent="0.25">
      <c r="A3">
        <v>9523</v>
      </c>
      <c r="B3" t="s">
        <v>240</v>
      </c>
      <c r="C3">
        <v>450</v>
      </c>
      <c r="D3">
        <v>400</v>
      </c>
      <c r="E3">
        <v>-0.39</v>
      </c>
      <c r="F3">
        <v>403</v>
      </c>
      <c r="G3">
        <v>374</v>
      </c>
      <c r="H3">
        <v>-0.25</v>
      </c>
      <c r="I3" s="8"/>
      <c r="J3" s="5">
        <v>6425</v>
      </c>
      <c r="K3">
        <v>9538</v>
      </c>
      <c r="L3" s="4" t="s">
        <v>195</v>
      </c>
      <c r="M3" s="4">
        <f>VLOOKUP(K3,A:C,3,FALSE)</f>
        <v>63116</v>
      </c>
      <c r="N3" s="4">
        <f>VLOOKUP(K3,A:D,4,FALSE)</f>
        <v>79779</v>
      </c>
      <c r="O3" s="10">
        <f>M3*ext_growthrates!C2*ext_growthrates!D2*ext_growthrates!E2*ext_growthrates!F2*ext_growthrates!G2*ext_growthrates!H2</f>
        <v>90727.726977201964</v>
      </c>
      <c r="P3" s="10">
        <f>MIN(160000,M3*'NB_CostalConnector (v8)'!C2*'NB_CostalConnector (v8)'!D2*'NB_CostalConnector (v8)'!E2*'NB_CostalConnector (v8)'!F2*'NB_CostalConnector (v8)'!G2*'NB_CostalConnector (v8)'!H2)</f>
        <v>160000</v>
      </c>
      <c r="Q3" s="10">
        <f>FLSWM!M3*'NB_CostalConnector (v9)'!C2*'NB_CostalConnector (v9)'!D2*'NB_CostalConnector (v9)'!E2*'NB_CostalConnector (v9)'!F2*'NB_CostalConnector (v9)'!G2*'NB_CostalConnector (v9)'!H2</f>
        <v>89624.72</v>
      </c>
    </row>
    <row r="4" spans="1:17" x14ac:dyDescent="0.25">
      <c r="A4">
        <v>9521</v>
      </c>
      <c r="B4" t="s">
        <v>241</v>
      </c>
      <c r="C4">
        <v>117</v>
      </c>
      <c r="D4">
        <v>3409</v>
      </c>
      <c r="E4">
        <v>11.9</v>
      </c>
      <c r="F4">
        <v>107</v>
      </c>
      <c r="G4">
        <v>3034</v>
      </c>
      <c r="H4">
        <v>11.79</v>
      </c>
      <c r="I4" s="8"/>
      <c r="J4" s="5">
        <v>6426</v>
      </c>
      <c r="K4">
        <v>9537</v>
      </c>
      <c r="L4" s="2" t="s">
        <v>196</v>
      </c>
      <c r="M4" s="4">
        <f t="shared" ref="M4:M39" si="0">VLOOKUP(K4,A:C,3,FALSE)</f>
        <v>2900</v>
      </c>
      <c r="N4" s="4">
        <f t="shared" ref="N4:N39" si="1">VLOOKUP(K4,A:D,4,FALSE)</f>
        <v>8609</v>
      </c>
      <c r="O4" s="10">
        <f>M4*ext_growthrates!C3*ext_growthrates!D3*ext_growthrates!E3*ext_growthrates!F3*ext_growthrates!G3*ext_growthrates!H3</f>
        <v>4168.6800214507539</v>
      </c>
      <c r="P4" s="10">
        <f>M4*'NB_CostalConnector (v8)'!C3*'NB_CostalConnector (v8)'!D3*'NB_CostalConnector (v8)'!E3*'NB_CostalConnector (v8)'!F3*'NB_CostalConnector (v8)'!G3*'NB_CostalConnector (v8)'!H3</f>
        <v>10618.613533440001</v>
      </c>
      <c r="Q4" s="10">
        <f>FLSWM!M4*'NB_CostalConnector (v9)'!C3*'NB_CostalConnector (v9)'!D3*'NB_CostalConnector (v9)'!E3*'NB_CostalConnector (v9)'!F3*'NB_CostalConnector (v9)'!G3*'NB_CostalConnector (v9)'!H3</f>
        <v>4088.9999999999991</v>
      </c>
    </row>
    <row r="5" spans="1:17" x14ac:dyDescent="0.25">
      <c r="A5">
        <v>9517</v>
      </c>
      <c r="B5" t="s">
        <v>242</v>
      </c>
      <c r="C5">
        <v>782</v>
      </c>
      <c r="D5">
        <v>13436</v>
      </c>
      <c r="E5">
        <v>9.94</v>
      </c>
      <c r="F5">
        <v>705</v>
      </c>
      <c r="G5">
        <v>12939</v>
      </c>
      <c r="H5">
        <v>10.19</v>
      </c>
      <c r="I5" s="8"/>
      <c r="J5" s="5">
        <v>6427</v>
      </c>
      <c r="K5">
        <v>9536</v>
      </c>
      <c r="L5" s="2" t="s">
        <v>197</v>
      </c>
      <c r="M5" s="4">
        <f t="shared" si="0"/>
        <v>8718</v>
      </c>
      <c r="N5" s="4">
        <f t="shared" si="1"/>
        <v>13216</v>
      </c>
      <c r="O5" s="10">
        <f>M5*ext_growthrates!C4*ext_growthrates!D4*ext_growthrates!E4*ext_growthrates!F4*ext_growthrates!G4*ext_growthrates!H4</f>
        <v>12531.914630002642</v>
      </c>
      <c r="P5" s="10">
        <f>M5*'NB_CostalConnector (v8)'!C4*'NB_CostalConnector (v8)'!D4*'NB_CostalConnector (v8)'!E4*'NB_CostalConnector (v8)'!F4*'NB_CostalConnector (v8)'!G4*'NB_CostalConnector (v8)'!H4</f>
        <v>34156.234261843201</v>
      </c>
      <c r="Q5" s="10">
        <f>FLSWM!M5*'NB_CostalConnector (v9)'!C4*'NB_CostalConnector (v9)'!D4*'NB_CostalConnector (v9)'!E4*'NB_CostalConnector (v9)'!F4*'NB_CostalConnector (v9)'!G4*'NB_CostalConnector (v9)'!H4</f>
        <v>12553.919999999998</v>
      </c>
    </row>
    <row r="6" spans="1:17" x14ac:dyDescent="0.25">
      <c r="A6">
        <v>9515</v>
      </c>
      <c r="B6" t="s">
        <v>243</v>
      </c>
      <c r="C6">
        <v>1000</v>
      </c>
      <c r="D6">
        <v>3332</v>
      </c>
      <c r="E6">
        <v>4.09</v>
      </c>
      <c r="F6">
        <v>943</v>
      </c>
      <c r="G6">
        <v>3128</v>
      </c>
      <c r="H6">
        <v>4.08</v>
      </c>
      <c r="I6" s="8"/>
      <c r="J6" s="5">
        <v>6428</v>
      </c>
      <c r="K6">
        <v>9534</v>
      </c>
      <c r="L6" s="2" t="s">
        <v>198</v>
      </c>
      <c r="M6" s="4">
        <f t="shared" si="0"/>
        <v>2776</v>
      </c>
      <c r="N6" s="4">
        <f t="shared" si="1"/>
        <v>4325</v>
      </c>
      <c r="O6" s="10">
        <f>M6*ext_growthrates!C5*ext_growthrates!D5*ext_growthrates!E5*ext_growthrates!F5*ext_growthrates!G5*ext_growthrates!H5</f>
        <v>3990.4330136369972</v>
      </c>
      <c r="P6" s="10">
        <f>M6*'NB_CostalConnector (v8)'!C5*'NB_CostalConnector (v8)'!D5*'NB_CostalConnector (v8)'!E5*'NB_CostalConnector (v8)'!F5*'NB_CostalConnector (v8)'!G5*'NB_CostalConnector (v8)'!H5</f>
        <v>10552.747444462082</v>
      </c>
      <c r="Q6" s="10">
        <f>FLSWM!M6*'NB_CostalConnector (v9)'!C5*'NB_CostalConnector (v9)'!D5*'NB_CostalConnector (v9)'!E5*'NB_CostalConnector (v9)'!F5*'NB_CostalConnector (v9)'!G5*'NB_CostalConnector (v9)'!H5</f>
        <v>3969.68</v>
      </c>
    </row>
    <row r="7" spans="1:17" x14ac:dyDescent="0.25">
      <c r="A7">
        <v>9508</v>
      </c>
      <c r="B7" t="s">
        <v>244</v>
      </c>
      <c r="C7">
        <v>550</v>
      </c>
      <c r="D7">
        <v>1448</v>
      </c>
      <c r="E7">
        <v>3.28</v>
      </c>
      <c r="F7">
        <v>483</v>
      </c>
      <c r="G7">
        <v>1261</v>
      </c>
      <c r="H7">
        <v>3.25</v>
      </c>
      <c r="I7" s="8"/>
      <c r="J7" s="5">
        <v>6429</v>
      </c>
      <c r="K7">
        <v>9531</v>
      </c>
      <c r="L7" s="2" t="s">
        <v>199</v>
      </c>
      <c r="M7" s="4">
        <f t="shared" si="0"/>
        <v>800</v>
      </c>
      <c r="N7" s="4">
        <f t="shared" si="1"/>
        <v>750</v>
      </c>
      <c r="O7" s="10">
        <f>M7*ext_growthrates!C6*ext_growthrates!D6*ext_growthrates!E6*ext_growthrates!F6*ext_growthrates!G6*ext_growthrates!H6</f>
        <v>943.29954590162959</v>
      </c>
      <c r="P7" s="10">
        <f>M7*'NB_CostalConnector (v8)'!C6*'NB_CostalConnector (v8)'!D6*'NB_CostalConnector (v8)'!E6*'NB_CostalConnector (v8)'!F6*'NB_CostalConnector (v8)'!G6*'NB_CostalConnector (v8)'!H6</f>
        <v>3206.7661017599989</v>
      </c>
      <c r="Q7" s="10">
        <f>FLSWM!M7*'NB_CostalConnector (v9)'!C6*'NB_CostalConnector (v9)'!D6*'NB_CostalConnector (v9)'!E6*'NB_CostalConnector (v9)'!F6*'NB_CostalConnector (v9)'!G6*'NB_CostalConnector (v9)'!H6</f>
        <v>1160</v>
      </c>
    </row>
    <row r="8" spans="1:17" x14ac:dyDescent="0.25">
      <c r="A8">
        <v>9504</v>
      </c>
      <c r="B8" t="s">
        <v>245</v>
      </c>
      <c r="C8">
        <v>1500</v>
      </c>
      <c r="D8">
        <v>2417</v>
      </c>
      <c r="E8">
        <v>1.6</v>
      </c>
      <c r="F8">
        <v>1255</v>
      </c>
      <c r="G8">
        <v>2146</v>
      </c>
      <c r="H8">
        <v>1.8</v>
      </c>
      <c r="I8" s="8"/>
      <c r="J8" s="5">
        <v>6430</v>
      </c>
      <c r="K8">
        <v>9530</v>
      </c>
      <c r="L8" s="2" t="s">
        <v>200</v>
      </c>
      <c r="M8" s="4">
        <f t="shared" si="0"/>
        <v>921</v>
      </c>
      <c r="N8" s="4">
        <f t="shared" si="1"/>
        <v>2618</v>
      </c>
      <c r="O8" s="10">
        <f>M8*ext_growthrates!C7*ext_growthrates!D7*ext_growthrates!E7*ext_growthrates!F7*ext_growthrates!G7*ext_growthrates!H7</f>
        <v>1085.9736022192512</v>
      </c>
      <c r="P8" s="10">
        <f>M8*'NB_CostalConnector (v8)'!C7*'NB_CostalConnector (v8)'!D7*'NB_CostalConnector (v8)'!E7*'NB_CostalConnector (v8)'!F7*'NB_CostalConnector (v8)'!G7*'NB_CostalConnector (v8)'!H7</f>
        <v>3725.9727105275997</v>
      </c>
      <c r="Q8" s="10">
        <f>FLSWM!M8*'NB_CostalConnector (v9)'!C7*'NB_CostalConnector (v9)'!D7*'NB_CostalConnector (v9)'!E7*'NB_CostalConnector (v9)'!F7*'NB_CostalConnector (v9)'!G7*'NB_CostalConnector (v9)'!H7</f>
        <v>1335.45</v>
      </c>
    </row>
    <row r="9" spans="1:17" x14ac:dyDescent="0.25">
      <c r="A9">
        <v>9502</v>
      </c>
      <c r="B9" t="s">
        <v>246</v>
      </c>
      <c r="C9">
        <v>450</v>
      </c>
      <c r="D9">
        <v>1344</v>
      </c>
      <c r="E9">
        <v>3.71</v>
      </c>
      <c r="F9">
        <v>377</v>
      </c>
      <c r="G9">
        <v>1193</v>
      </c>
      <c r="H9">
        <v>3.91</v>
      </c>
      <c r="I9" s="8"/>
      <c r="J9" s="5">
        <v>6431</v>
      </c>
      <c r="K9">
        <v>9527</v>
      </c>
      <c r="L9" s="2" t="s">
        <v>201</v>
      </c>
      <c r="M9" s="4">
        <f t="shared" si="0"/>
        <v>1620</v>
      </c>
      <c r="N9" s="4">
        <f t="shared" si="1"/>
        <v>2127</v>
      </c>
      <c r="O9" s="10">
        <f>M9*ext_growthrates!C8*ext_growthrates!D8*ext_growthrates!E8*ext_growthrates!F8*ext_growthrates!G8*ext_growthrates!H8</f>
        <v>1910.1815804508003</v>
      </c>
      <c r="P9" s="10">
        <f>M9*'NB_CostalConnector (v8)'!C8*'NB_CostalConnector (v8)'!D8*'NB_CostalConnector (v8)'!E8*'NB_CostalConnector (v8)'!F8*'NB_CostalConnector (v8)'!G8*'NB_CostalConnector (v8)'!H8</f>
        <v>6493.7013560639989</v>
      </c>
      <c r="Q9" s="10">
        <f>FLSWM!M9*'NB_CostalConnector (v9)'!C8*'NB_CostalConnector (v9)'!D8*'NB_CostalConnector (v9)'!E8*'NB_CostalConnector (v9)'!F8*'NB_CostalConnector (v9)'!G8*'NB_CostalConnector (v9)'!H8</f>
        <v>2349</v>
      </c>
    </row>
    <row r="10" spans="1:17" x14ac:dyDescent="0.25">
      <c r="A10">
        <v>9501</v>
      </c>
      <c r="B10" t="s">
        <v>247</v>
      </c>
      <c r="C10">
        <v>550</v>
      </c>
      <c r="D10">
        <v>650</v>
      </c>
      <c r="E10">
        <v>0.56000000000000005</v>
      </c>
      <c r="F10">
        <v>460</v>
      </c>
      <c r="G10">
        <v>577</v>
      </c>
      <c r="H10">
        <v>0.76</v>
      </c>
      <c r="I10" s="8"/>
      <c r="J10" s="5">
        <v>6432</v>
      </c>
      <c r="K10">
        <v>9526</v>
      </c>
      <c r="L10" s="4" t="s">
        <v>202</v>
      </c>
      <c r="M10" s="4">
        <f t="shared" si="0"/>
        <v>41556</v>
      </c>
      <c r="N10" s="4">
        <f t="shared" si="1"/>
        <v>57818</v>
      </c>
      <c r="O10" s="10">
        <f>M10*ext_growthrates!C9*ext_growthrates!D9*ext_growthrates!E9*ext_growthrates!F9*ext_growthrates!G9*ext_growthrates!H9</f>
        <v>48999.694911860162</v>
      </c>
      <c r="P10" s="10">
        <f>MIN(160000,M10*'NB_CostalConnector (v8)'!C9*'NB_CostalConnector (v8)'!D9*'NB_CostalConnector (v8)'!E9*'NB_CostalConnector (v8)'!F9*'NB_CostalConnector (v8)'!G9*'NB_CostalConnector (v8)'!H9)</f>
        <v>160000</v>
      </c>
      <c r="Q10" s="10">
        <f>FLSWM!M10*'NB_CostalConnector (v9)'!C9*'NB_CostalConnector (v9)'!D9*'NB_CostalConnector (v9)'!E9*'NB_CostalConnector (v9)'!F9*'NB_CostalConnector (v9)'!G9*'NB_CostalConnector (v9)'!H9</f>
        <v>68151.839999999997</v>
      </c>
    </row>
    <row r="11" spans="1:17" x14ac:dyDescent="0.25">
      <c r="A11">
        <v>9500</v>
      </c>
      <c r="B11" t="s">
        <v>248</v>
      </c>
      <c r="C11">
        <v>450</v>
      </c>
      <c r="D11">
        <v>2600</v>
      </c>
      <c r="E11">
        <v>6.02</v>
      </c>
      <c r="F11">
        <v>377</v>
      </c>
      <c r="G11">
        <v>2309</v>
      </c>
      <c r="H11">
        <v>6.23</v>
      </c>
      <c r="I11" s="8"/>
      <c r="J11" s="5">
        <v>6433</v>
      </c>
      <c r="K11">
        <v>9525</v>
      </c>
      <c r="L11" s="2" t="s">
        <v>203</v>
      </c>
      <c r="M11" s="4">
        <f t="shared" si="0"/>
        <v>3000</v>
      </c>
      <c r="N11" s="4">
        <f t="shared" si="1"/>
        <v>10543</v>
      </c>
      <c r="O11" s="10">
        <f>M11*ext_growthrates!C10*ext_growthrates!D10*ext_growthrates!E10*ext_growthrates!F10*ext_growthrates!G10*ext_growthrates!H10</f>
        <v>3537.3732971311119</v>
      </c>
      <c r="P11" s="10">
        <f>M11*'NB_CostalConnector (v8)'!C10*'NB_CostalConnector (v8)'!D10*'NB_CostalConnector (v8)'!E10*'NB_CostalConnector (v8)'!F10*'NB_CostalConnector (v8)'!G10*'NB_CostalConnector (v8)'!H10</f>
        <v>11404.265970239998</v>
      </c>
      <c r="Q11" s="10">
        <f>FLSWM!M11*'NB_CostalConnector (v9)'!C10*'NB_CostalConnector (v9)'!D10*'NB_CostalConnector (v9)'!E10*'NB_CostalConnector (v9)'!F10*'NB_CostalConnector (v9)'!G10*'NB_CostalConnector (v9)'!H10</f>
        <v>4289.9999999999991</v>
      </c>
    </row>
    <row r="12" spans="1:17" x14ac:dyDescent="0.25">
      <c r="A12">
        <v>9499</v>
      </c>
      <c r="B12" t="s">
        <v>249</v>
      </c>
      <c r="C12">
        <v>800</v>
      </c>
      <c r="D12">
        <v>850</v>
      </c>
      <c r="E12">
        <v>0.2</v>
      </c>
      <c r="F12">
        <v>703</v>
      </c>
      <c r="G12">
        <v>768</v>
      </c>
      <c r="H12">
        <v>0.3</v>
      </c>
      <c r="I12" s="8"/>
      <c r="J12" s="5">
        <v>6434</v>
      </c>
      <c r="K12">
        <v>9524</v>
      </c>
      <c r="L12" s="2" t="s">
        <v>204</v>
      </c>
      <c r="M12" s="4">
        <f t="shared" si="0"/>
        <v>900</v>
      </c>
      <c r="N12" s="4">
        <f t="shared" si="1"/>
        <v>2688</v>
      </c>
      <c r="O12" s="10">
        <f>M12*ext_growthrates!C11*ext_growthrates!D11*ext_growthrates!E11*ext_growthrates!F11*ext_growthrates!G11*ext_growthrates!H11</f>
        <v>1061.2119891393334</v>
      </c>
      <c r="P12" s="10">
        <f>M12*'NB_CostalConnector (v8)'!C11*'NB_CostalConnector (v8)'!D11*'NB_CostalConnector (v8)'!E11*'NB_CostalConnector (v8)'!F11*'NB_CostalConnector (v8)'!G11*'NB_CostalConnector (v8)'!H11</f>
        <v>3581.4697495200003</v>
      </c>
      <c r="Q12" s="10">
        <f>FLSWM!M12*'NB_CostalConnector (v9)'!C11*'NB_CostalConnector (v9)'!D11*'NB_CostalConnector (v9)'!E11*'NB_CostalConnector (v9)'!F11*'NB_CostalConnector (v9)'!G11*'NB_CostalConnector (v9)'!H11</f>
        <v>1304.9999999999998</v>
      </c>
    </row>
    <row r="13" spans="1:17" x14ac:dyDescent="0.25">
      <c r="A13">
        <v>9483</v>
      </c>
      <c r="B13" t="s">
        <v>250</v>
      </c>
      <c r="C13">
        <v>3300</v>
      </c>
      <c r="D13">
        <v>11760</v>
      </c>
      <c r="E13">
        <v>4.33</v>
      </c>
      <c r="F13">
        <v>3102</v>
      </c>
      <c r="G13">
        <v>11078</v>
      </c>
      <c r="H13">
        <v>4.33</v>
      </c>
      <c r="I13" s="8"/>
      <c r="J13" s="5">
        <v>6435</v>
      </c>
      <c r="K13">
        <v>9522</v>
      </c>
      <c r="L13" s="2" t="s">
        <v>205</v>
      </c>
      <c r="M13" s="4">
        <f t="shared" si="0"/>
        <v>1050</v>
      </c>
      <c r="N13" s="4">
        <f t="shared" si="1"/>
        <v>2357</v>
      </c>
      <c r="O13" s="10">
        <f>M13*ext_growthrates!C12*ext_growthrates!D12*ext_growthrates!E12*ext_growthrates!F12*ext_growthrates!G12*ext_growthrates!H12</f>
        <v>1238.080653995889</v>
      </c>
      <c r="P13" s="10">
        <f>M13*'NB_CostalConnector (v8)'!C12*'NB_CostalConnector (v8)'!D12*'NB_CostalConnector (v8)'!E12*'NB_CostalConnector (v8)'!F12*'NB_CostalConnector (v8)'!G12*'NB_CostalConnector (v8)'!H12</f>
        <v>4174.2251595449998</v>
      </c>
      <c r="Q13" s="10">
        <f>FLSWM!M13*'NB_CostalConnector (v9)'!C12*'NB_CostalConnector (v9)'!D12*'NB_CostalConnector (v9)'!E12*'NB_CostalConnector (v9)'!F12*'NB_CostalConnector (v9)'!G12*'NB_CostalConnector (v9)'!H12</f>
        <v>1522.5</v>
      </c>
    </row>
    <row r="14" spans="1:17" x14ac:dyDescent="0.25">
      <c r="A14">
        <v>9491</v>
      </c>
      <c r="B14" t="s">
        <v>251</v>
      </c>
      <c r="C14">
        <v>2700</v>
      </c>
      <c r="D14">
        <v>14328</v>
      </c>
      <c r="E14">
        <v>5.72</v>
      </c>
      <c r="F14">
        <v>2438</v>
      </c>
      <c r="G14">
        <v>13039</v>
      </c>
      <c r="H14">
        <v>5.75</v>
      </c>
      <c r="I14" s="8"/>
      <c r="J14" s="5">
        <v>6436</v>
      </c>
      <c r="K14">
        <v>9520</v>
      </c>
      <c r="L14" s="2" t="s">
        <v>206</v>
      </c>
      <c r="M14" s="4">
        <f t="shared" si="0"/>
        <v>3800</v>
      </c>
      <c r="N14" s="4">
        <f t="shared" si="1"/>
        <v>5618</v>
      </c>
      <c r="O14" s="10">
        <f>M14*ext_growthrates!C13*ext_growthrates!D13*ext_growthrates!E13*ext_growthrates!F13*ext_growthrates!G13*ext_growthrates!H13</f>
        <v>4463.9723926061133</v>
      </c>
      <c r="P14" s="10">
        <f>M14*'NB_CostalConnector (v8)'!C13*'NB_CostalConnector (v8)'!D13*'NB_CostalConnector (v8)'!E13*'NB_CostalConnector (v8)'!F13*'NB_CostalConnector (v8)'!G13*'NB_CostalConnector (v8)'!H13</f>
        <v>15017.473156607999</v>
      </c>
      <c r="Q14" s="10">
        <f>FLSWM!M14*'NB_CostalConnector (v9)'!C13*'NB_CostalConnector (v9)'!D13*'NB_CostalConnector (v9)'!E13*'NB_CostalConnector (v9)'!F13*'NB_CostalConnector (v9)'!G13*'NB_CostalConnector (v9)'!H13</f>
        <v>5471.9999999999991</v>
      </c>
    </row>
    <row r="15" spans="1:17" x14ac:dyDescent="0.25">
      <c r="A15">
        <v>9490</v>
      </c>
      <c r="B15" t="s">
        <v>252</v>
      </c>
      <c r="C15">
        <v>400</v>
      </c>
      <c r="D15">
        <v>400</v>
      </c>
      <c r="E15">
        <v>0</v>
      </c>
      <c r="F15">
        <v>354</v>
      </c>
      <c r="G15">
        <v>351</v>
      </c>
      <c r="H15">
        <v>-0.03</v>
      </c>
      <c r="I15" s="8"/>
      <c r="J15" s="5">
        <v>6437</v>
      </c>
      <c r="K15">
        <v>9519</v>
      </c>
      <c r="L15" s="2" t="s">
        <v>207</v>
      </c>
      <c r="M15" s="4">
        <f t="shared" si="0"/>
        <v>1300</v>
      </c>
      <c r="N15" s="4">
        <f t="shared" si="1"/>
        <v>3058</v>
      </c>
      <c r="O15" s="10">
        <f>M15*ext_growthrates!C14*ext_growthrates!D14*ext_growthrates!E14*ext_growthrates!F14*ext_growthrates!G14*ext_growthrates!H14</f>
        <v>1527.1484501020914</v>
      </c>
      <c r="P15" s="10">
        <f>M15*'NB_CostalConnector (v8)'!C14*'NB_CostalConnector (v8)'!D14*'NB_CostalConnector (v8)'!E14*'NB_CostalConnector (v8)'!F14*'NB_CostalConnector (v8)'!G14*'NB_CostalConnector (v8)'!H14</f>
        <v>5093.2673251200004</v>
      </c>
      <c r="Q15" s="10">
        <f>FLSWM!M15*'NB_CostalConnector (v9)'!C14*'NB_CostalConnector (v9)'!D14*'NB_CostalConnector (v9)'!E14*'NB_CostalConnector (v9)'!F14*'NB_CostalConnector (v9)'!G14*'NB_CostalConnector (v9)'!H14</f>
        <v>1871.9999999999995</v>
      </c>
    </row>
    <row r="16" spans="1:17" x14ac:dyDescent="0.25">
      <c r="A16">
        <v>9512</v>
      </c>
      <c r="B16" t="s">
        <v>253</v>
      </c>
      <c r="C16">
        <v>3300</v>
      </c>
      <c r="D16">
        <v>1000</v>
      </c>
      <c r="E16">
        <v>-3.9</v>
      </c>
      <c r="F16">
        <v>3168</v>
      </c>
      <c r="G16">
        <v>939</v>
      </c>
      <c r="H16">
        <v>-3.97</v>
      </c>
      <c r="I16" s="8"/>
      <c r="J16" s="5">
        <v>6438</v>
      </c>
      <c r="K16">
        <v>9518</v>
      </c>
      <c r="L16" s="4" t="s">
        <v>208</v>
      </c>
      <c r="M16" s="4">
        <f t="shared" si="0"/>
        <v>10500</v>
      </c>
      <c r="N16" s="4">
        <f t="shared" si="1"/>
        <v>28520</v>
      </c>
      <c r="O16" s="10">
        <f>M16*ext_growthrates!C15*ext_growthrates!D15*ext_growthrates!E15*ext_growthrates!F15*ext_growthrates!G15*ext_growthrates!H15</f>
        <v>12334.660558516893</v>
      </c>
      <c r="P16" s="10">
        <f>M16*'NB_CostalConnector (v8)'!C15*'NB_CostalConnector (v8)'!D15*'NB_CostalConnector (v8)'!E15*'NB_CostalConnector (v8)'!F15*'NB_CostalConnector (v8)'!G15*'NB_CostalConnector (v8)'!H15</f>
        <v>42478.51624379999</v>
      </c>
      <c r="Q16" s="10">
        <f>FLSWM!M16*'NB_CostalConnector (v9)'!C15*'NB_CostalConnector (v9)'!D15*'NB_CostalConnector (v9)'!E15*'NB_CostalConnector (v9)'!F15*'NB_CostalConnector (v9)'!G15*'NB_CostalConnector (v9)'!H15</f>
        <v>15224.999999999998</v>
      </c>
    </row>
    <row r="17" spans="1:17" x14ac:dyDescent="0.25">
      <c r="A17">
        <v>9506</v>
      </c>
      <c r="B17" t="s">
        <v>254</v>
      </c>
      <c r="C17">
        <v>1500</v>
      </c>
      <c r="D17">
        <v>2223</v>
      </c>
      <c r="E17">
        <v>1.32</v>
      </c>
      <c r="F17">
        <v>1414</v>
      </c>
      <c r="G17">
        <v>2088</v>
      </c>
      <c r="H17">
        <v>1.31</v>
      </c>
      <c r="I17" s="8"/>
      <c r="J17" s="5">
        <v>6439</v>
      </c>
      <c r="K17">
        <v>9516</v>
      </c>
      <c r="L17" s="4" t="s">
        <v>209</v>
      </c>
      <c r="M17" s="4">
        <f t="shared" si="0"/>
        <v>5400</v>
      </c>
      <c r="N17" s="4">
        <f t="shared" si="1"/>
        <v>8525</v>
      </c>
      <c r="O17" s="10">
        <f>M17*ext_growthrates!C16*ext_growthrates!D16*ext_growthrates!E16*ext_growthrates!F16*ext_growthrates!G16*ext_growthrates!H16</f>
        <v>6343.539715808688</v>
      </c>
      <c r="P17" s="10">
        <f>M17*'NB_CostalConnector (v8)'!C16*'NB_CostalConnector (v8)'!D16*'NB_CostalConnector (v8)'!E16*'NB_CostalConnector (v8)'!F16*'NB_CostalConnector (v8)'!G16*'NB_CostalConnector (v8)'!H16</f>
        <v>21340.619748863999</v>
      </c>
      <c r="Q17" s="10">
        <f>FLSWM!M17*'NB_CostalConnector (v9)'!C16*'NB_CostalConnector (v9)'!D16*'NB_CostalConnector (v9)'!E16*'NB_CostalConnector (v9)'!F16*'NB_CostalConnector (v9)'!G16*'NB_CostalConnector (v9)'!H16</f>
        <v>7775.9999999999991</v>
      </c>
    </row>
    <row r="18" spans="1:17" x14ac:dyDescent="0.25">
      <c r="A18">
        <v>9510</v>
      </c>
      <c r="B18" t="s">
        <v>255</v>
      </c>
      <c r="C18">
        <v>800</v>
      </c>
      <c r="D18">
        <v>1209</v>
      </c>
      <c r="E18">
        <v>1.39</v>
      </c>
      <c r="F18">
        <v>703</v>
      </c>
      <c r="G18">
        <v>1053</v>
      </c>
      <c r="H18">
        <v>1.36</v>
      </c>
      <c r="I18" s="8"/>
      <c r="J18" s="5">
        <v>6440</v>
      </c>
      <c r="K18" s="5"/>
      <c r="L18" s="2" t="s">
        <v>210</v>
      </c>
      <c r="M18" s="4"/>
      <c r="N18" s="4"/>
      <c r="O18" s="10">
        <f>M18*ext_growthrates!C17*ext_growthrates!D17*ext_growthrates!E17*ext_growthrates!F17*ext_growthrates!G17*ext_growthrates!H17</f>
        <v>0</v>
      </c>
      <c r="P18" s="10">
        <f>M18*'NB_CostalConnector (v8)'!C17*'NB_CostalConnector (v8)'!D17*'NB_CostalConnector (v8)'!E17*'NB_CostalConnector (v8)'!F17*'NB_CostalConnector (v8)'!G17*'NB_CostalConnector (v8)'!H17</f>
        <v>0</v>
      </c>
      <c r="Q18" s="10">
        <f>FLSWM!M18*'NB_CostalConnector (v9)'!C17*'NB_CostalConnector (v9)'!D17*'NB_CostalConnector (v9)'!E17*'NB_CostalConnector (v9)'!F17*'NB_CostalConnector (v9)'!G17*'NB_CostalConnector (v9)'!H17</f>
        <v>0</v>
      </c>
    </row>
    <row r="19" spans="1:17" x14ac:dyDescent="0.25">
      <c r="A19">
        <v>9513</v>
      </c>
      <c r="B19" t="s">
        <v>256</v>
      </c>
      <c r="C19">
        <v>1167</v>
      </c>
      <c r="D19">
        <v>700</v>
      </c>
      <c r="E19">
        <v>-1.69</v>
      </c>
      <c r="F19">
        <v>1167</v>
      </c>
      <c r="G19">
        <v>657</v>
      </c>
      <c r="H19">
        <v>-1.9</v>
      </c>
      <c r="I19" s="8"/>
      <c r="J19" s="5">
        <v>6441</v>
      </c>
      <c r="K19">
        <v>9514</v>
      </c>
      <c r="L19" s="2" t="s">
        <v>211</v>
      </c>
      <c r="M19" s="4">
        <f t="shared" si="0"/>
        <v>1505</v>
      </c>
      <c r="N19" s="4">
        <f t="shared" si="1"/>
        <v>1707</v>
      </c>
      <c r="O19" s="10">
        <f>M19*ext_growthrates!C18*ext_growthrates!D18*ext_growthrates!E18*ext_growthrates!F18*ext_growthrates!G18*ext_growthrates!H18</f>
        <v>1767.9680133874215</v>
      </c>
      <c r="P19" s="10">
        <f>M19*'NB_CostalConnector (v8)'!C18*'NB_CostalConnector (v8)'!D18*'NB_CostalConnector (v8)'!E18*'NB_CostalConnector (v8)'!F18*'NB_CostalConnector (v8)'!G18*'NB_CostalConnector (v8)'!H18</f>
        <v>5896.436403312</v>
      </c>
      <c r="Q19" s="10">
        <f>FLSWM!M19*'NB_CostalConnector (v9)'!C18*'NB_CostalConnector (v9)'!D18*'NB_CostalConnector (v9)'!E18*'NB_CostalConnector (v9)'!F18*'NB_CostalConnector (v9)'!G18*'NB_CostalConnector (v9)'!H18</f>
        <v>2167.1999999999994</v>
      </c>
    </row>
    <row r="20" spans="1:17" x14ac:dyDescent="0.25">
      <c r="A20">
        <v>9519</v>
      </c>
      <c r="B20" t="s">
        <v>257</v>
      </c>
      <c r="C20">
        <v>1300</v>
      </c>
      <c r="D20">
        <v>3058</v>
      </c>
      <c r="E20">
        <v>2.89</v>
      </c>
      <c r="F20">
        <v>1196</v>
      </c>
      <c r="G20">
        <v>2831</v>
      </c>
      <c r="H20">
        <v>2.91</v>
      </c>
      <c r="I20" s="8"/>
      <c r="J20" s="5">
        <v>6442</v>
      </c>
      <c r="K20">
        <v>9506</v>
      </c>
      <c r="L20" s="2" t="s">
        <v>212</v>
      </c>
      <c r="M20" s="4">
        <f t="shared" si="0"/>
        <v>1500</v>
      </c>
      <c r="N20" s="4">
        <f t="shared" si="1"/>
        <v>2223</v>
      </c>
      <c r="O20" s="10">
        <f>M20*ext_growthrates!C19*ext_growthrates!D19*ext_growthrates!E19*ext_growthrates!F19*ext_growthrates!G19*ext_growthrates!H19</f>
        <v>1762.0943655024132</v>
      </c>
      <c r="P20" s="10">
        <f>M20*'NB_CostalConnector (v8)'!C19*'NB_CostalConnector (v8)'!D19*'NB_CostalConnector (v8)'!E19*'NB_CostalConnector (v8)'!F19*'NB_CostalConnector (v8)'!G19*'NB_CostalConnector (v8)'!H19</f>
        <v>5876.8469136000003</v>
      </c>
      <c r="Q20" s="10">
        <f>FLSWM!M20*'NB_CostalConnector (v9)'!C19*'NB_CostalConnector (v9)'!D19*'NB_CostalConnector (v9)'!E19*'NB_CostalConnector (v9)'!F19*'NB_CostalConnector (v9)'!G19*'NB_CostalConnector (v9)'!H19</f>
        <v>2159.9999999999995</v>
      </c>
    </row>
    <row r="21" spans="1:17" x14ac:dyDescent="0.25">
      <c r="A21">
        <v>9492</v>
      </c>
      <c r="B21" t="s">
        <v>258</v>
      </c>
      <c r="C21">
        <v>850</v>
      </c>
      <c r="D21">
        <v>700</v>
      </c>
      <c r="E21">
        <v>-0.65</v>
      </c>
      <c r="F21">
        <v>819</v>
      </c>
      <c r="G21">
        <v>676</v>
      </c>
      <c r="H21">
        <v>-0.64</v>
      </c>
      <c r="I21" s="8"/>
      <c r="J21" s="5">
        <v>6443</v>
      </c>
      <c r="K21">
        <v>9511</v>
      </c>
      <c r="L21" s="2" t="s">
        <v>213</v>
      </c>
      <c r="M21" s="4">
        <f t="shared" si="0"/>
        <v>2015</v>
      </c>
      <c r="N21" s="4">
        <f t="shared" si="1"/>
        <v>4609</v>
      </c>
      <c r="O21" s="10">
        <f>M21*ext_growthrates!C20*ext_growthrates!D20*ext_growthrates!E20*ext_growthrates!F20*ext_growthrates!G20*ext_growthrates!H20</f>
        <v>2367.0800976582418</v>
      </c>
      <c r="P21" s="10">
        <f>M21*'NB_CostalConnector (v8)'!C20*'NB_CostalConnector (v8)'!D20*'NB_CostalConnector (v8)'!E20*'NB_CostalConnector (v8)'!F20*'NB_CostalConnector (v8)'!G20*'NB_CostalConnector (v8)'!H20</f>
        <v>7963.2127396224014</v>
      </c>
      <c r="Q21" s="10">
        <f>FLSWM!M21*'NB_CostalConnector (v9)'!C20*'NB_CostalConnector (v9)'!D20*'NB_CostalConnector (v9)'!E20*'NB_CostalConnector (v9)'!F20*'NB_CostalConnector (v9)'!G20*'NB_CostalConnector (v9)'!H20</f>
        <v>2901.5999999999995</v>
      </c>
    </row>
    <row r="22" spans="1:17" x14ac:dyDescent="0.25">
      <c r="A22">
        <v>9488</v>
      </c>
      <c r="B22" t="s">
        <v>259</v>
      </c>
      <c r="C22">
        <v>1200</v>
      </c>
      <c r="D22">
        <v>1100</v>
      </c>
      <c r="E22">
        <v>-0.28999999999999998</v>
      </c>
      <c r="F22">
        <v>1093</v>
      </c>
      <c r="G22">
        <v>988</v>
      </c>
      <c r="H22">
        <v>-0.34</v>
      </c>
      <c r="I22" s="8"/>
      <c r="J22" s="5">
        <v>6444</v>
      </c>
      <c r="K22">
        <v>9509</v>
      </c>
      <c r="L22" s="2" t="s">
        <v>214</v>
      </c>
      <c r="M22" s="4">
        <f t="shared" si="0"/>
        <v>1950</v>
      </c>
      <c r="N22" s="4">
        <f t="shared" si="1"/>
        <v>3319</v>
      </c>
      <c r="O22" s="10">
        <f>M22*ext_growthrates!C21*ext_growthrates!D21*ext_growthrates!E21*ext_growthrates!F21*ext_growthrates!G21*ext_growthrates!H21</f>
        <v>2290.722675153138</v>
      </c>
      <c r="P22" s="10">
        <f>M22*'NB_CostalConnector (v8)'!C21*'NB_CostalConnector (v8)'!D21*'NB_CostalConnector (v8)'!E21*'NB_CostalConnector (v8)'!F21*'NB_CostalConnector (v8)'!G21*'NB_CostalConnector (v8)'!H21</f>
        <v>7250.1688396799991</v>
      </c>
      <c r="Q22" s="10">
        <f>FLSWM!M22*'NB_CostalConnector (v9)'!C21*'NB_CostalConnector (v9)'!D21*'NB_CostalConnector (v9)'!E21*'NB_CostalConnector (v9)'!F21*'NB_CostalConnector (v9)'!G21*'NB_CostalConnector (v9)'!H21</f>
        <v>2769</v>
      </c>
    </row>
    <row r="23" spans="1:17" x14ac:dyDescent="0.25">
      <c r="A23">
        <v>9482</v>
      </c>
      <c r="B23" t="s">
        <v>260</v>
      </c>
      <c r="C23">
        <v>28500</v>
      </c>
      <c r="D23">
        <v>43567</v>
      </c>
      <c r="E23">
        <v>1.42</v>
      </c>
      <c r="F23">
        <v>22914</v>
      </c>
      <c r="G23">
        <v>35768</v>
      </c>
      <c r="H23">
        <v>1.5</v>
      </c>
      <c r="I23" s="8"/>
      <c r="J23" s="5">
        <v>6445</v>
      </c>
      <c r="K23">
        <v>9507</v>
      </c>
      <c r="L23" s="4" t="s">
        <v>215</v>
      </c>
      <c r="M23" s="4">
        <f t="shared" si="0"/>
        <v>12777</v>
      </c>
      <c r="N23" s="4">
        <f t="shared" si="1"/>
        <v>18303</v>
      </c>
      <c r="O23" s="10">
        <f>M23*ext_growthrates!C22*ext_growthrates!D22*ext_growthrates!E22*ext_growthrates!F22*ext_growthrates!G22*ext_growthrates!H22</f>
        <v>15009.519805349557</v>
      </c>
      <c r="P23" s="10">
        <f>M23*'NB_CostalConnector (v8)'!C22*'NB_CostalConnector (v8)'!D22*'NB_CostalConnector (v8)'!E22*'NB_CostalConnector (v8)'!F22*'NB_CostalConnector (v8)'!G22*'NB_CostalConnector (v8)'!H22</f>
        <v>47115.949050086412</v>
      </c>
      <c r="Q23" s="10">
        <f>FLSWM!M23*'NB_CostalConnector (v9)'!C22*'NB_CostalConnector (v9)'!D22*'NB_CostalConnector (v9)'!E22*'NB_CostalConnector (v9)'!F22*'NB_CostalConnector (v9)'!G22*'NB_CostalConnector (v9)'!H22</f>
        <v>18143.34</v>
      </c>
    </row>
    <row r="24" spans="1:17" x14ac:dyDescent="0.25">
      <c r="A24">
        <v>9526</v>
      </c>
      <c r="B24" t="s">
        <v>261</v>
      </c>
      <c r="C24">
        <v>41556</v>
      </c>
      <c r="D24">
        <v>57818</v>
      </c>
      <c r="E24">
        <v>1.1100000000000001</v>
      </c>
      <c r="F24">
        <v>30294</v>
      </c>
      <c r="G24">
        <v>42265</v>
      </c>
      <c r="H24">
        <v>1.1200000000000001</v>
      </c>
      <c r="I24" s="8"/>
      <c r="J24" s="5">
        <v>6446</v>
      </c>
      <c r="K24">
        <v>9505</v>
      </c>
      <c r="L24" s="2" t="s">
        <v>216</v>
      </c>
      <c r="M24" s="4">
        <f t="shared" si="0"/>
        <v>3217</v>
      </c>
      <c r="N24" s="4">
        <f t="shared" si="1"/>
        <v>2776</v>
      </c>
      <c r="O24" s="10">
        <f>M24*ext_growthrates!C23*ext_growthrates!D23*ext_growthrates!E23*ext_growthrates!F23*ext_growthrates!G23*ext_growthrates!H23</f>
        <v>3779.1050492141758</v>
      </c>
      <c r="P24" s="10">
        <f>M24*'NB_CostalConnector (v8)'!C23*'NB_CostalConnector (v8)'!D23*'NB_CostalConnector (v8)'!E23*'NB_CostalConnector (v8)'!F23*'NB_CostalConnector (v8)'!G23*'NB_CostalConnector (v8)'!H23</f>
        <v>11862.879243494399</v>
      </c>
      <c r="Q24" s="10">
        <f>FLSWM!M24*'NB_CostalConnector (v9)'!C23*'NB_CostalConnector (v9)'!D23*'NB_CostalConnector (v9)'!E23*'NB_CostalConnector (v9)'!F23*'NB_CostalConnector (v9)'!G23*'NB_CostalConnector (v9)'!H23</f>
        <v>4568.1399999999994</v>
      </c>
    </row>
    <row r="25" spans="1:17" x14ac:dyDescent="0.25">
      <c r="A25">
        <v>9538</v>
      </c>
      <c r="B25" t="s">
        <v>262</v>
      </c>
      <c r="C25">
        <v>63116</v>
      </c>
      <c r="D25">
        <v>79779</v>
      </c>
      <c r="E25">
        <v>0.78</v>
      </c>
      <c r="F25">
        <v>52134</v>
      </c>
      <c r="G25">
        <v>66935</v>
      </c>
      <c r="H25">
        <v>0.84</v>
      </c>
      <c r="I25" s="8"/>
      <c r="J25" s="5">
        <v>6447</v>
      </c>
      <c r="K25">
        <v>9503</v>
      </c>
      <c r="L25" s="2" t="s">
        <v>217</v>
      </c>
      <c r="M25" s="4">
        <f t="shared" si="0"/>
        <v>3100</v>
      </c>
      <c r="N25" s="4">
        <f t="shared" si="1"/>
        <v>7519</v>
      </c>
      <c r="O25" s="10">
        <f>M25*ext_growthrates!C24*ext_growthrates!D24*ext_growthrates!E24*ext_growthrates!F24*ext_growthrates!G24*ext_growthrates!H24</f>
        <v>4049.6640057152517</v>
      </c>
      <c r="P25" s="10">
        <f>M25*'NB_CostalConnector (v8)'!C24*'NB_CostalConnector (v8)'!D24*'NB_CostalConnector (v8)'!E24*'NB_CostalConnector (v8)'!F24*'NB_CostalConnector (v8)'!G24*'NB_CostalConnector (v8)'!H24</f>
        <v>10292.715065480399</v>
      </c>
      <c r="Q25" s="10">
        <f>FLSWM!M25*'NB_CostalConnector (v9)'!C24*'NB_CostalConnector (v9)'!D24*'NB_CostalConnector (v9)'!E24*'NB_CostalConnector (v9)'!F24*'NB_CostalConnector (v9)'!G24*'NB_CostalConnector (v9)'!H24</f>
        <v>4309.0000000000009</v>
      </c>
    </row>
    <row r="26" spans="1:17" x14ac:dyDescent="0.25">
      <c r="A26">
        <v>9495</v>
      </c>
      <c r="B26" t="s">
        <v>263</v>
      </c>
      <c r="C26">
        <v>837</v>
      </c>
      <c r="D26">
        <v>1344</v>
      </c>
      <c r="E26">
        <v>1.59</v>
      </c>
      <c r="F26">
        <v>827</v>
      </c>
      <c r="G26">
        <v>1187</v>
      </c>
      <c r="H26">
        <v>1.21</v>
      </c>
      <c r="I26" s="8"/>
      <c r="J26" s="5">
        <v>6448</v>
      </c>
      <c r="K26">
        <v>9498</v>
      </c>
      <c r="L26" s="2" t="s">
        <v>218</v>
      </c>
      <c r="M26" s="4">
        <f t="shared" si="0"/>
        <v>1600</v>
      </c>
      <c r="N26" s="4">
        <f t="shared" si="1"/>
        <v>2417</v>
      </c>
      <c r="O26" s="10">
        <f>M26*ext_growthrates!C25*ext_growthrates!D25*ext_growthrates!E25*ext_growthrates!F25*ext_growthrates!G25*ext_growthrates!H25</f>
        <v>2090.1491642401302</v>
      </c>
      <c r="P26" s="10">
        <f>M26*'NB_CostalConnector (v8)'!C25*'NB_CostalConnector (v8)'!D25*'NB_CostalConnector (v8)'!E25*'NB_CostalConnector (v8)'!F25*'NB_CostalConnector (v8)'!G25*'NB_CostalConnector (v8)'!H25</f>
        <v>5579.8999603199991</v>
      </c>
      <c r="Q26" s="10">
        <f>FLSWM!M26*'NB_CostalConnector (v9)'!C25*'NB_CostalConnector (v9)'!D25*'NB_CostalConnector (v9)'!E25*'NB_CostalConnector (v9)'!F25*'NB_CostalConnector (v9)'!G25*'NB_CostalConnector (v9)'!H25</f>
        <v>2240.0000000000005</v>
      </c>
    </row>
    <row r="27" spans="1:17" x14ac:dyDescent="0.25">
      <c r="A27">
        <v>9484</v>
      </c>
      <c r="B27" t="s">
        <v>264</v>
      </c>
      <c r="C27">
        <v>979</v>
      </c>
      <c r="D27">
        <v>1375</v>
      </c>
      <c r="E27">
        <v>1.1399999999999999</v>
      </c>
      <c r="F27">
        <v>979</v>
      </c>
      <c r="G27">
        <v>1295</v>
      </c>
      <c r="H27">
        <v>0.94</v>
      </c>
      <c r="I27" s="8"/>
      <c r="J27" s="5">
        <v>6449</v>
      </c>
      <c r="K27" s="9">
        <v>9533</v>
      </c>
      <c r="L27" s="2" t="s">
        <v>213</v>
      </c>
      <c r="M27" s="4">
        <f t="shared" si="0"/>
        <v>450</v>
      </c>
      <c r="N27" s="4">
        <f t="shared" si="1"/>
        <v>400</v>
      </c>
      <c r="O27" s="10">
        <f>M27*ext_growthrates!C26*ext_growthrates!D26*ext_growthrates!E26*ext_growthrates!F26*ext_growthrates!G26*ext_growthrates!H26</f>
        <v>587.85445244253651</v>
      </c>
      <c r="P27" s="10">
        <f>M27*'NB_CostalConnector (v8)'!C26*'NB_CostalConnector (v8)'!D26*'NB_CostalConnector (v8)'!E26*'NB_CostalConnector (v8)'!F26*'NB_CostalConnector (v8)'!G26*'NB_CostalConnector (v8)'!H26</f>
        <v>1609.7902571519996</v>
      </c>
      <c r="Q27" s="10">
        <f>FLSWM!M27*'NB_CostalConnector (v9)'!C26*'NB_CostalConnector (v9)'!D26*'NB_CostalConnector (v9)'!E26*'NB_CostalConnector (v9)'!F26*'NB_CostalConnector (v9)'!G26*'NB_CostalConnector (v9)'!H26</f>
        <v>630.00000000000011</v>
      </c>
    </row>
    <row r="28" spans="1:17" x14ac:dyDescent="0.25">
      <c r="A28">
        <v>9534</v>
      </c>
      <c r="B28" t="s">
        <v>265</v>
      </c>
      <c r="C28">
        <v>2776</v>
      </c>
      <c r="D28">
        <v>4325</v>
      </c>
      <c r="E28">
        <v>1.49</v>
      </c>
      <c r="F28">
        <v>2479</v>
      </c>
      <c r="G28">
        <v>3827</v>
      </c>
      <c r="H28">
        <v>1.46</v>
      </c>
      <c r="I28" s="8"/>
      <c r="J28" s="5">
        <v>6450</v>
      </c>
      <c r="K28" s="5"/>
      <c r="L28" s="2" t="s">
        <v>219</v>
      </c>
      <c r="M28" s="4"/>
      <c r="N28" s="4"/>
      <c r="O28" s="10">
        <f>M28*ext_growthrates!C27*ext_growthrates!D27*ext_growthrates!E27*ext_growthrates!F27*ext_growthrates!G27*ext_growthrates!H27</f>
        <v>0</v>
      </c>
      <c r="P28" s="10">
        <f>M28*'NB_CostalConnector (v8)'!C27*'NB_CostalConnector (v8)'!D27*'NB_CostalConnector (v8)'!E27*'NB_CostalConnector (v8)'!F27*'NB_CostalConnector (v8)'!G27*'NB_CostalConnector (v8)'!H27</f>
        <v>0</v>
      </c>
      <c r="Q28" s="10">
        <f>FLSWM!M28*'NB_CostalConnector (v9)'!C27*'NB_CostalConnector (v9)'!D27*'NB_CostalConnector (v9)'!E27*'NB_CostalConnector (v9)'!F27*'NB_CostalConnector (v9)'!G27*'NB_CostalConnector (v9)'!H27</f>
        <v>0</v>
      </c>
    </row>
    <row r="29" spans="1:17" x14ac:dyDescent="0.25">
      <c r="A29">
        <v>9525</v>
      </c>
      <c r="B29" t="s">
        <v>266</v>
      </c>
      <c r="C29">
        <v>3000</v>
      </c>
      <c r="D29">
        <v>10543</v>
      </c>
      <c r="E29">
        <v>4.28</v>
      </c>
      <c r="F29">
        <v>2580</v>
      </c>
      <c r="G29">
        <v>8930</v>
      </c>
      <c r="H29">
        <v>4.2300000000000004</v>
      </c>
      <c r="I29" s="8"/>
      <c r="J29" s="5">
        <v>6451</v>
      </c>
      <c r="K29">
        <v>9494</v>
      </c>
      <c r="L29" s="2" t="s">
        <v>220</v>
      </c>
      <c r="M29" s="4">
        <f t="shared" si="0"/>
        <v>4017</v>
      </c>
      <c r="N29" s="4">
        <f t="shared" si="1"/>
        <v>5305</v>
      </c>
      <c r="O29" s="10">
        <f>M29*ext_growthrates!C28*ext_growthrates!D28*ext_growthrates!E28*ext_growthrates!F28*ext_growthrates!G28*ext_growthrates!H28</f>
        <v>5247.5807454703772</v>
      </c>
      <c r="P29" s="10">
        <f>M29*'NB_CostalConnector (v8)'!C28*'NB_CostalConnector (v8)'!D28*'NB_CostalConnector (v8)'!E28*'NB_CostalConnector (v8)'!F28*'NB_CostalConnector (v8)'!G28*'NB_CostalConnector (v8)'!H28</f>
        <v>14472.704321906691</v>
      </c>
      <c r="Q29" s="10">
        <f>FLSWM!M29*'NB_CostalConnector (v9)'!C28*'NB_CostalConnector (v9)'!D28*'NB_CostalConnector (v9)'!E28*'NB_CostalConnector (v9)'!F28*'NB_CostalConnector (v9)'!G28*'NB_CostalConnector (v9)'!H28</f>
        <v>5663.97</v>
      </c>
    </row>
    <row r="30" spans="1:17" x14ac:dyDescent="0.25">
      <c r="A30">
        <v>9498</v>
      </c>
      <c r="B30" t="s">
        <v>267</v>
      </c>
      <c r="C30">
        <v>1600</v>
      </c>
      <c r="D30">
        <v>2417</v>
      </c>
      <c r="E30">
        <v>1.38</v>
      </c>
      <c r="F30">
        <v>1339</v>
      </c>
      <c r="G30">
        <v>2146</v>
      </c>
      <c r="H30">
        <v>1.58</v>
      </c>
      <c r="I30" s="8"/>
      <c r="J30" s="5">
        <v>6452</v>
      </c>
      <c r="K30">
        <v>9491</v>
      </c>
      <c r="L30" s="2" t="s">
        <v>221</v>
      </c>
      <c r="M30" s="4">
        <f t="shared" si="0"/>
        <v>2700</v>
      </c>
      <c r="N30" s="4">
        <f t="shared" si="1"/>
        <v>14328</v>
      </c>
      <c r="O30" s="10">
        <f>M30*ext_growthrates!C29*ext_growthrates!D29*ext_growthrates!E29*ext_growthrates!F29*ext_growthrates!G29*ext_growthrates!H29</f>
        <v>3527.1267146552186</v>
      </c>
      <c r="P30" s="10">
        <f>M30*'NB_CostalConnector (v8)'!C29*'NB_CostalConnector (v8)'!D29*'NB_CostalConnector (v8)'!E29*'NB_CostalConnector (v8)'!F29*'NB_CostalConnector (v8)'!G29*'NB_CostalConnector (v8)'!H29</f>
        <v>9727.7325539327994</v>
      </c>
      <c r="Q30" s="10">
        <f>FLSWM!M30*'NB_CostalConnector (v9)'!C29*'NB_CostalConnector (v9)'!D29*'NB_CostalConnector (v9)'!E29*'NB_CostalConnector (v9)'!F29*'NB_CostalConnector (v9)'!G29*'NB_CostalConnector (v9)'!H29</f>
        <v>3806.9999999999986</v>
      </c>
    </row>
    <row r="31" spans="1:17" x14ac:dyDescent="0.25">
      <c r="A31" s="9">
        <v>9511</v>
      </c>
      <c r="B31" s="9" t="s">
        <v>268</v>
      </c>
      <c r="C31">
        <v>2015</v>
      </c>
      <c r="D31">
        <v>4609</v>
      </c>
      <c r="E31">
        <v>2.8</v>
      </c>
      <c r="F31">
        <v>1529</v>
      </c>
      <c r="G31">
        <v>3397</v>
      </c>
      <c r="H31">
        <v>2.7</v>
      </c>
      <c r="I31" s="8"/>
      <c r="J31" s="5">
        <v>6453</v>
      </c>
      <c r="K31">
        <v>9489</v>
      </c>
      <c r="L31" s="2" t="s">
        <v>222</v>
      </c>
      <c r="M31" s="4">
        <f t="shared" si="0"/>
        <v>2860</v>
      </c>
      <c r="N31" s="4">
        <f t="shared" si="1"/>
        <v>3203</v>
      </c>
      <c r="O31" s="10">
        <f>M31*ext_growthrates!C30*ext_growthrates!D30*ext_growthrates!E30*ext_growthrates!F30*ext_growthrates!G30*ext_growthrates!H30</f>
        <v>3736.1416310792329</v>
      </c>
      <c r="P31" s="10">
        <f>M31*'NB_CostalConnector (v8)'!C30*'NB_CostalConnector (v8)'!D30*'NB_CostalConnector (v8)'!E30*'NB_CostalConnector (v8)'!F30*'NB_CostalConnector (v8)'!G30*'NB_CostalConnector (v8)'!H30</f>
        <v>9644.5464635519984</v>
      </c>
      <c r="Q31" s="10">
        <f>FLSWM!M31*'NB_CostalConnector (v9)'!C30*'NB_CostalConnector (v9)'!D30*'NB_CostalConnector (v9)'!E30*'NB_CostalConnector (v9)'!F30*'NB_CostalConnector (v9)'!G30*'NB_CostalConnector (v9)'!H30</f>
        <v>4003.9999999999995</v>
      </c>
    </row>
    <row r="32" spans="1:17" x14ac:dyDescent="0.25">
      <c r="A32" s="9">
        <v>9533</v>
      </c>
      <c r="B32" s="9" t="s">
        <v>269</v>
      </c>
      <c r="C32">
        <v>450</v>
      </c>
      <c r="D32">
        <v>400</v>
      </c>
      <c r="E32">
        <v>-0.39</v>
      </c>
      <c r="F32">
        <v>242</v>
      </c>
      <c r="G32">
        <v>190</v>
      </c>
      <c r="H32">
        <v>-0.8</v>
      </c>
      <c r="I32" s="8"/>
      <c r="J32" s="5">
        <v>6454</v>
      </c>
      <c r="K32">
        <v>9488</v>
      </c>
      <c r="L32" s="2" t="s">
        <v>223</v>
      </c>
      <c r="M32" s="4">
        <f t="shared" si="0"/>
        <v>1200</v>
      </c>
      <c r="N32" s="4">
        <f t="shared" si="1"/>
        <v>1100</v>
      </c>
      <c r="O32" s="10">
        <f>M32*ext_growthrates!C31*ext_growthrates!D31*ext_growthrates!E31*ext_growthrates!F31*ext_growthrates!G31*ext_growthrates!H31</f>
        <v>1567.6118731800975</v>
      </c>
      <c r="P32" s="10">
        <f>M32*'NB_CostalConnector (v8)'!C31*'NB_CostalConnector (v8)'!D31*'NB_CostalConnector (v8)'!E31*'NB_CostalConnector (v8)'!F31*'NB_CostalConnector (v8)'!G31*'NB_CostalConnector (v8)'!H31</f>
        <v>4283.4048694271987</v>
      </c>
      <c r="Q32" s="10">
        <f>FLSWM!M32*'NB_CostalConnector (v9)'!C31*'NB_CostalConnector (v9)'!D31*'NB_CostalConnector (v9)'!E31*'NB_CostalConnector (v9)'!F31*'NB_CostalConnector (v9)'!G31*'NB_CostalConnector (v9)'!H31</f>
        <v>1692</v>
      </c>
    </row>
    <row r="33" spans="1:17" x14ac:dyDescent="0.25">
      <c r="A33" s="9">
        <v>9532</v>
      </c>
      <c r="B33" s="9" t="s">
        <v>270</v>
      </c>
      <c r="C33">
        <v>450</v>
      </c>
      <c r="D33">
        <v>400</v>
      </c>
      <c r="E33">
        <v>-0.39</v>
      </c>
      <c r="F33">
        <v>242</v>
      </c>
      <c r="G33">
        <v>190</v>
      </c>
      <c r="H33">
        <v>-0.8</v>
      </c>
      <c r="I33" s="8"/>
      <c r="J33" s="5">
        <v>6455</v>
      </c>
      <c r="K33">
        <v>9486</v>
      </c>
      <c r="L33" s="2" t="s">
        <v>224</v>
      </c>
      <c r="M33" s="4">
        <f t="shared" si="0"/>
        <v>11900</v>
      </c>
      <c r="N33" s="4">
        <f t="shared" si="1"/>
        <v>11523</v>
      </c>
      <c r="O33" s="10">
        <f>M33*ext_growthrates!C32*ext_growthrates!D32*ext_growthrates!E32*ext_growthrates!F32*ext_growthrates!G32*ext_growthrates!H32</f>
        <v>15545.484409035966</v>
      </c>
      <c r="P33" s="10">
        <f>M33*'NB_CostalConnector (v8)'!C32*'NB_CostalConnector (v8)'!D32*'NB_CostalConnector (v8)'!E32*'NB_CostalConnector (v8)'!F32*'NB_CostalConnector (v8)'!G32*'NB_CostalConnector (v8)'!H32</f>
        <v>42145.245958107604</v>
      </c>
      <c r="Q33" s="10">
        <f>FLSWM!M33*'NB_CostalConnector (v9)'!C32*'NB_CostalConnector (v9)'!D32*'NB_CostalConnector (v9)'!E32*'NB_CostalConnector (v9)'!F32*'NB_CostalConnector (v9)'!G32*'NB_CostalConnector (v9)'!H32</f>
        <v>16778.999999999993</v>
      </c>
    </row>
    <row r="34" spans="1:17" x14ac:dyDescent="0.25">
      <c r="A34" s="9">
        <v>9535</v>
      </c>
      <c r="B34" s="9" t="s">
        <v>271</v>
      </c>
      <c r="C34">
        <v>3100</v>
      </c>
      <c r="D34">
        <v>6460</v>
      </c>
      <c r="E34">
        <v>2.48</v>
      </c>
      <c r="F34">
        <v>2991</v>
      </c>
      <c r="G34">
        <v>6182</v>
      </c>
      <c r="H34">
        <v>2.4500000000000002</v>
      </c>
      <c r="I34" s="8"/>
      <c r="J34" s="5">
        <v>6456</v>
      </c>
      <c r="K34">
        <v>9485</v>
      </c>
      <c r="L34" s="2" t="s">
        <v>225</v>
      </c>
      <c r="M34" s="4">
        <f t="shared" si="0"/>
        <v>5740</v>
      </c>
      <c r="N34" s="4">
        <f t="shared" si="1"/>
        <v>7581</v>
      </c>
      <c r="O34" s="10">
        <f>M34*ext_growthrates!C33*ext_growthrates!D33*ext_growthrates!E33*ext_growthrates!F33*ext_growthrates!G33*ext_growthrates!H33</f>
        <v>7498.4101267114656</v>
      </c>
      <c r="P34" s="10">
        <f>M34*'NB_CostalConnector (v8)'!C33*'NB_CostalConnector (v8)'!D33*'NB_CostalConnector (v8)'!E33*'NB_CostalConnector (v8)'!F33*'NB_CostalConnector (v8)'!G33*'NB_CostalConnector (v8)'!H33</f>
        <v>20328.883344498958</v>
      </c>
      <c r="Q34" s="10">
        <f>FLSWM!M34*'NB_CostalConnector (v9)'!C33*'NB_CostalConnector (v9)'!D33*'NB_CostalConnector (v9)'!E33*'NB_CostalConnector (v9)'!F33*'NB_CostalConnector (v9)'!G33*'NB_CostalConnector (v9)'!H33</f>
        <v>8093.4000000000005</v>
      </c>
    </row>
    <row r="35" spans="1:17" x14ac:dyDescent="0.25">
      <c r="A35">
        <v>9514</v>
      </c>
      <c r="B35" t="s">
        <v>272</v>
      </c>
      <c r="C35">
        <v>1505</v>
      </c>
      <c r="D35">
        <v>1707</v>
      </c>
      <c r="E35">
        <v>0.42</v>
      </c>
      <c r="F35">
        <v>1335</v>
      </c>
      <c r="G35">
        <v>1521</v>
      </c>
      <c r="H35">
        <v>0.44</v>
      </c>
      <c r="I35" s="8"/>
      <c r="J35" s="5">
        <v>6457</v>
      </c>
      <c r="K35" s="5"/>
      <c r="L35" s="2" t="s">
        <v>226</v>
      </c>
      <c r="M35" s="4"/>
      <c r="N35" s="4"/>
      <c r="O35" s="10">
        <f>M35*ext_growthrates!C34*ext_growthrates!D34*ext_growthrates!E34*ext_growthrates!F34*ext_growthrates!G34*ext_growthrates!H34</f>
        <v>0</v>
      </c>
      <c r="P35" s="10">
        <f>M35*'NB_CostalConnector (v8)'!C34*'NB_CostalConnector (v8)'!D34*'NB_CostalConnector (v8)'!E34*'NB_CostalConnector (v8)'!F34*'NB_CostalConnector (v8)'!G34*'NB_CostalConnector (v8)'!H34</f>
        <v>0</v>
      </c>
      <c r="Q35" s="10">
        <f>FLSWM!M35*'NB_CostalConnector (v9)'!C34*'NB_CostalConnector (v9)'!D34*'NB_CostalConnector (v9)'!E34*'NB_CostalConnector (v9)'!F34*'NB_CostalConnector (v9)'!G34*'NB_CostalConnector (v9)'!H34</f>
        <v>0</v>
      </c>
    </row>
    <row r="36" spans="1:17" x14ac:dyDescent="0.25">
      <c r="A36">
        <v>9479</v>
      </c>
      <c r="B36" t="s">
        <v>273</v>
      </c>
      <c r="C36">
        <v>12000</v>
      </c>
      <c r="D36">
        <v>11000</v>
      </c>
      <c r="E36">
        <v>-0.28999999999999998</v>
      </c>
      <c r="F36">
        <v>11280</v>
      </c>
      <c r="G36">
        <v>10362</v>
      </c>
      <c r="H36">
        <v>-0.28000000000000003</v>
      </c>
      <c r="I36" s="8"/>
      <c r="J36" s="5">
        <v>6458</v>
      </c>
      <c r="K36">
        <v>9482</v>
      </c>
      <c r="L36" s="4" t="s">
        <v>227</v>
      </c>
      <c r="M36" s="4">
        <f t="shared" si="0"/>
        <v>28500</v>
      </c>
      <c r="N36" s="4">
        <f t="shared" si="1"/>
        <v>43567</v>
      </c>
      <c r="O36" s="10">
        <f>M36*ext_growthrates!C35*ext_growthrates!D35*ext_growthrates!E35*ext_growthrates!F35*ext_growthrates!G35*ext_growthrates!H35</f>
        <v>37230.781988027316</v>
      </c>
      <c r="P36" s="10">
        <f>M36*'NB_CostalConnector (v8)'!C35*'NB_CostalConnector (v8)'!D35*'NB_CostalConnector (v8)'!E35*'NB_CostalConnector (v8)'!F35*'NB_CostalConnector (v8)'!G35*'NB_CostalConnector (v8)'!H35</f>
        <v>100936.09326101399</v>
      </c>
      <c r="Q36" s="10">
        <f>FLSWM!M36*'NB_CostalConnector (v9)'!C35*'NB_CostalConnector (v9)'!D35*'NB_CostalConnector (v9)'!E35*'NB_CostalConnector (v9)'!F35*'NB_CostalConnector (v9)'!G35*'NB_CostalConnector (v9)'!H35</f>
        <v>40184.999999999993</v>
      </c>
    </row>
    <row r="37" spans="1:17" x14ac:dyDescent="0.25">
      <c r="A37">
        <v>9524</v>
      </c>
      <c r="B37" t="s">
        <v>274</v>
      </c>
      <c r="C37">
        <v>900</v>
      </c>
      <c r="D37">
        <v>2688</v>
      </c>
      <c r="E37">
        <v>3.71</v>
      </c>
      <c r="F37">
        <v>669</v>
      </c>
      <c r="G37">
        <v>2169</v>
      </c>
      <c r="H37">
        <v>4</v>
      </c>
      <c r="I37" s="8"/>
      <c r="J37" s="5">
        <v>6459</v>
      </c>
      <c r="K37">
        <v>9481</v>
      </c>
      <c r="L37" s="2" t="s">
        <v>228</v>
      </c>
      <c r="M37" s="4">
        <f t="shared" si="0"/>
        <v>5059</v>
      </c>
      <c r="N37" s="4">
        <f t="shared" si="1"/>
        <v>6635</v>
      </c>
      <c r="O37" s="10">
        <f>M37*ext_growthrates!C36*ext_growthrates!D36*ext_growthrates!E36*ext_growthrates!F36*ext_growthrates!G36*ext_growthrates!H36</f>
        <v>6608.7903886817603</v>
      </c>
      <c r="P37" s="10">
        <f>M37*'NB_CostalConnector (v8)'!C36*'NB_CostalConnector (v8)'!D36*'NB_CostalConnector (v8)'!E36*'NB_CostalConnector (v8)'!F36*'NB_CostalConnector (v8)'!G36*'NB_CostalConnector (v8)'!H36</f>
        <v>17917.041958156835</v>
      </c>
      <c r="Q37" s="10">
        <f>FLSWM!M37*'NB_CostalConnector (v9)'!C36*'NB_CostalConnector (v9)'!D36*'NB_CostalConnector (v9)'!E36*'NB_CostalConnector (v9)'!F36*'NB_CostalConnector (v9)'!G36*'NB_CostalConnector (v9)'!H36</f>
        <v>7133.19</v>
      </c>
    </row>
    <row r="38" spans="1:17" x14ac:dyDescent="0.25">
      <c r="A38">
        <v>9509</v>
      </c>
      <c r="B38" t="s">
        <v>275</v>
      </c>
      <c r="C38">
        <v>1950</v>
      </c>
      <c r="D38">
        <v>3319</v>
      </c>
      <c r="E38">
        <v>1.79</v>
      </c>
      <c r="F38">
        <v>1718</v>
      </c>
      <c r="G38">
        <v>2980</v>
      </c>
      <c r="H38">
        <v>1.85</v>
      </c>
      <c r="I38" s="8"/>
      <c r="J38" s="5">
        <v>6460</v>
      </c>
      <c r="K38">
        <v>9480</v>
      </c>
      <c r="L38" s="4" t="s">
        <v>229</v>
      </c>
      <c r="M38" s="4">
        <f t="shared" si="0"/>
        <v>11950</v>
      </c>
      <c r="N38" s="4">
        <f t="shared" si="1"/>
        <v>19420</v>
      </c>
      <c r="O38" s="10">
        <f>M38*ext_growthrates!C37*ext_growthrates!D37*ext_growthrates!E37*ext_growthrates!F37*ext_growthrates!G37*ext_growthrates!H37</f>
        <v>15610.801570418469</v>
      </c>
      <c r="P38" s="10">
        <f>M38*'NB_CostalConnector (v8)'!C37*'NB_CostalConnector (v8)'!D37*'NB_CostalConnector (v8)'!E37*'NB_CostalConnector (v8)'!F37*'NB_CostalConnector (v8)'!G37*'NB_CostalConnector (v8)'!H37</f>
        <v>42322.326823477793</v>
      </c>
      <c r="Q38" s="10">
        <f>FLSWM!M38*'NB_CostalConnector (v9)'!C37*'NB_CostalConnector (v9)'!D37*'NB_CostalConnector (v9)'!E37*'NB_CostalConnector (v9)'!F37*'NB_CostalConnector (v9)'!G37*'NB_CostalConnector (v9)'!H37</f>
        <v>16849.5</v>
      </c>
    </row>
    <row r="39" spans="1:17" x14ac:dyDescent="0.25">
      <c r="A39">
        <v>9505</v>
      </c>
      <c r="B39" t="s">
        <v>276</v>
      </c>
      <c r="C39">
        <v>3217</v>
      </c>
      <c r="D39">
        <v>2776</v>
      </c>
      <c r="E39">
        <v>-0.49</v>
      </c>
      <c r="F39">
        <v>2979</v>
      </c>
      <c r="G39">
        <v>2579</v>
      </c>
      <c r="H39">
        <v>-0.48</v>
      </c>
      <c r="I39" s="8"/>
      <c r="J39" s="5">
        <v>6461</v>
      </c>
      <c r="K39">
        <v>9479</v>
      </c>
      <c r="L39" s="2" t="s">
        <v>230</v>
      </c>
      <c r="M39" s="4">
        <f t="shared" si="0"/>
        <v>12000</v>
      </c>
      <c r="N39" s="4">
        <f t="shared" si="1"/>
        <v>11000</v>
      </c>
      <c r="O39" s="10">
        <f>M39*ext_growthrates!C38*ext_growthrates!D38*ext_growthrates!E38*ext_growthrates!F38*ext_growthrates!G38*ext_growthrates!H38</f>
        <v>15676.118731800974</v>
      </c>
      <c r="P39" s="10">
        <f>M39*'NB_CostalConnector (v8)'!C38*'NB_CostalConnector (v8)'!D38*'NB_CostalConnector (v8)'!E38*'NB_CostalConnector (v8)'!F38*'NB_CostalConnector (v8)'!G38*'NB_CostalConnector (v8)'!H38</f>
        <v>42499.407688847998</v>
      </c>
      <c r="Q39" s="10">
        <f>FLSWM!M39*'NB_CostalConnector (v9)'!C38*'NB_CostalConnector (v9)'!D38*'NB_CostalConnector (v9)'!E38*'NB_CostalConnector (v9)'!F38*'NB_CostalConnector (v9)'!G38*'NB_CostalConnector (v9)'!H38</f>
        <v>16920</v>
      </c>
    </row>
    <row r="40" spans="1:17" x14ac:dyDescent="0.25">
      <c r="A40">
        <v>9503</v>
      </c>
      <c r="B40" t="s">
        <v>277</v>
      </c>
      <c r="C40">
        <v>3100</v>
      </c>
      <c r="D40">
        <v>7519</v>
      </c>
      <c r="E40">
        <v>3</v>
      </c>
      <c r="F40">
        <v>2691</v>
      </c>
      <c r="G40">
        <v>6730</v>
      </c>
      <c r="H40">
        <v>3.1</v>
      </c>
      <c r="I40" s="8"/>
    </row>
    <row r="41" spans="1:17" x14ac:dyDescent="0.25">
      <c r="A41">
        <v>9497</v>
      </c>
      <c r="B41" t="s">
        <v>278</v>
      </c>
      <c r="C41">
        <v>1300</v>
      </c>
      <c r="D41">
        <v>2127</v>
      </c>
      <c r="E41">
        <v>1.65</v>
      </c>
      <c r="F41">
        <v>1104</v>
      </c>
      <c r="G41">
        <v>1897</v>
      </c>
      <c r="H41">
        <v>1.82</v>
      </c>
      <c r="I41" s="8"/>
    </row>
    <row r="42" spans="1:17" x14ac:dyDescent="0.25">
      <c r="A42">
        <v>9496</v>
      </c>
      <c r="B42" t="s">
        <v>279</v>
      </c>
      <c r="C42">
        <v>1450</v>
      </c>
      <c r="D42">
        <v>2579</v>
      </c>
      <c r="E42">
        <v>1.94</v>
      </c>
      <c r="F42">
        <v>1319</v>
      </c>
      <c r="G42">
        <v>2368</v>
      </c>
      <c r="H42">
        <v>1.97</v>
      </c>
      <c r="I42" s="8"/>
    </row>
    <row r="43" spans="1:17" x14ac:dyDescent="0.25">
      <c r="A43">
        <v>9493</v>
      </c>
      <c r="B43" t="s">
        <v>280</v>
      </c>
      <c r="C43">
        <v>2900</v>
      </c>
      <c r="D43">
        <v>5528</v>
      </c>
      <c r="E43">
        <v>2.17</v>
      </c>
      <c r="F43">
        <v>2572</v>
      </c>
      <c r="G43">
        <v>5041</v>
      </c>
      <c r="H43">
        <v>2.27</v>
      </c>
      <c r="I43" s="8"/>
    </row>
    <row r="44" spans="1:17" x14ac:dyDescent="0.25">
      <c r="A44">
        <v>9489</v>
      </c>
      <c r="B44" t="s">
        <v>281</v>
      </c>
      <c r="C44">
        <v>2860</v>
      </c>
      <c r="D44">
        <v>3203</v>
      </c>
      <c r="E44">
        <v>0.38</v>
      </c>
      <c r="F44">
        <v>2688</v>
      </c>
      <c r="G44">
        <v>2758</v>
      </c>
      <c r="H44">
        <v>0.09</v>
      </c>
      <c r="I44" s="8"/>
    </row>
    <row r="45" spans="1:17" x14ac:dyDescent="0.25">
      <c r="A45">
        <v>9485</v>
      </c>
      <c r="B45" t="s">
        <v>282</v>
      </c>
      <c r="C45">
        <v>5740</v>
      </c>
      <c r="D45">
        <v>7581</v>
      </c>
      <c r="E45">
        <v>0.93</v>
      </c>
      <c r="F45">
        <v>5309</v>
      </c>
      <c r="G45">
        <v>6952</v>
      </c>
      <c r="H45">
        <v>0.9</v>
      </c>
      <c r="I45" s="8"/>
    </row>
    <row r="46" spans="1:17" x14ac:dyDescent="0.25">
      <c r="A46">
        <v>9530</v>
      </c>
      <c r="B46" t="s">
        <v>283</v>
      </c>
      <c r="C46">
        <v>921</v>
      </c>
      <c r="D46">
        <v>2618</v>
      </c>
      <c r="E46">
        <v>3.54</v>
      </c>
      <c r="F46">
        <v>614</v>
      </c>
      <c r="G46">
        <v>1815</v>
      </c>
      <c r="H46">
        <v>3.68</v>
      </c>
      <c r="I46" s="8"/>
    </row>
    <row r="47" spans="1:17" x14ac:dyDescent="0.25">
      <c r="A47">
        <v>9537</v>
      </c>
      <c r="B47" t="s">
        <v>284</v>
      </c>
      <c r="C47">
        <v>2900</v>
      </c>
      <c r="D47">
        <v>8609</v>
      </c>
      <c r="E47">
        <v>3.69</v>
      </c>
      <c r="F47">
        <v>2807</v>
      </c>
      <c r="G47">
        <v>8274</v>
      </c>
      <c r="H47">
        <v>3.67</v>
      </c>
      <c r="I47" s="8"/>
    </row>
    <row r="48" spans="1:17" x14ac:dyDescent="0.25">
      <c r="A48">
        <v>9520</v>
      </c>
      <c r="B48" t="s">
        <v>285</v>
      </c>
      <c r="C48">
        <v>3800</v>
      </c>
      <c r="D48">
        <v>5618</v>
      </c>
      <c r="E48">
        <v>1.31</v>
      </c>
      <c r="F48">
        <v>3260</v>
      </c>
      <c r="G48">
        <v>4876</v>
      </c>
      <c r="H48">
        <v>1.35</v>
      </c>
      <c r="I48" s="8"/>
    </row>
    <row r="49" spans="1:9" x14ac:dyDescent="0.25">
      <c r="A49">
        <v>9522</v>
      </c>
      <c r="B49" t="s">
        <v>286</v>
      </c>
      <c r="C49">
        <v>1050</v>
      </c>
      <c r="D49">
        <v>2357</v>
      </c>
      <c r="E49">
        <v>2.73</v>
      </c>
      <c r="F49">
        <v>730</v>
      </c>
      <c r="G49">
        <v>1650</v>
      </c>
      <c r="H49">
        <v>2.76</v>
      </c>
      <c r="I49" s="8"/>
    </row>
    <row r="50" spans="1:9" x14ac:dyDescent="0.25">
      <c r="A50">
        <v>9507</v>
      </c>
      <c r="B50" t="s">
        <v>287</v>
      </c>
      <c r="C50">
        <v>12777</v>
      </c>
      <c r="D50">
        <v>18303</v>
      </c>
      <c r="E50">
        <v>1.21</v>
      </c>
      <c r="F50">
        <v>10860</v>
      </c>
      <c r="G50">
        <v>15557</v>
      </c>
      <c r="H50">
        <v>1.21</v>
      </c>
      <c r="I50" s="8"/>
    </row>
    <row r="51" spans="1:9" x14ac:dyDescent="0.25">
      <c r="A51">
        <v>9516</v>
      </c>
      <c r="B51" t="s">
        <v>288</v>
      </c>
      <c r="C51">
        <v>5400</v>
      </c>
      <c r="D51">
        <v>8525</v>
      </c>
      <c r="E51">
        <v>1.53</v>
      </c>
      <c r="F51">
        <v>4142</v>
      </c>
      <c r="G51">
        <v>6547</v>
      </c>
      <c r="H51">
        <v>1.54</v>
      </c>
      <c r="I51" s="8"/>
    </row>
    <row r="52" spans="1:9" x14ac:dyDescent="0.25">
      <c r="A52">
        <v>9486</v>
      </c>
      <c r="B52" t="s">
        <v>289</v>
      </c>
      <c r="C52">
        <v>11900</v>
      </c>
      <c r="D52">
        <v>11523</v>
      </c>
      <c r="E52">
        <v>-0.11</v>
      </c>
      <c r="F52">
        <v>10662</v>
      </c>
      <c r="G52">
        <v>10348</v>
      </c>
      <c r="H52">
        <v>-0.1</v>
      </c>
      <c r="I52" s="8"/>
    </row>
    <row r="53" spans="1:9" x14ac:dyDescent="0.25">
      <c r="A53">
        <v>9518</v>
      </c>
      <c r="B53" t="s">
        <v>290</v>
      </c>
      <c r="C53">
        <v>10500</v>
      </c>
      <c r="D53">
        <v>28520</v>
      </c>
      <c r="E53">
        <v>3.39</v>
      </c>
      <c r="F53">
        <v>9334</v>
      </c>
      <c r="G53">
        <v>25297</v>
      </c>
      <c r="H53">
        <v>3.38</v>
      </c>
      <c r="I53" s="8"/>
    </row>
    <row r="54" spans="1:9" x14ac:dyDescent="0.25">
      <c r="A54">
        <v>9494</v>
      </c>
      <c r="B54" t="s">
        <v>291</v>
      </c>
      <c r="C54">
        <v>4017</v>
      </c>
      <c r="D54">
        <v>5305</v>
      </c>
      <c r="E54">
        <v>0.93</v>
      </c>
      <c r="F54">
        <v>3732</v>
      </c>
      <c r="G54">
        <v>4954</v>
      </c>
      <c r="H54">
        <v>0.95</v>
      </c>
      <c r="I54" s="8"/>
    </row>
    <row r="55" spans="1:9" x14ac:dyDescent="0.25">
      <c r="A55">
        <v>9527</v>
      </c>
      <c r="B55" t="s">
        <v>292</v>
      </c>
      <c r="C55">
        <v>1620</v>
      </c>
      <c r="D55">
        <v>2127</v>
      </c>
      <c r="E55">
        <v>0.91</v>
      </c>
      <c r="F55">
        <v>1458</v>
      </c>
      <c r="G55">
        <v>1918</v>
      </c>
      <c r="H55">
        <v>0.92</v>
      </c>
      <c r="I55" s="8"/>
    </row>
    <row r="56" spans="1:9" x14ac:dyDescent="0.25">
      <c r="A56">
        <v>9531</v>
      </c>
      <c r="B56" t="s">
        <v>293</v>
      </c>
      <c r="C56">
        <v>800</v>
      </c>
      <c r="D56">
        <v>750</v>
      </c>
      <c r="E56">
        <v>-0.21</v>
      </c>
      <c r="F56">
        <v>714</v>
      </c>
      <c r="G56">
        <v>676</v>
      </c>
      <c r="H56">
        <v>-0.18</v>
      </c>
      <c r="I56" s="8"/>
    </row>
    <row r="57" spans="1:9" x14ac:dyDescent="0.25">
      <c r="A57">
        <v>9481</v>
      </c>
      <c r="B57" t="s">
        <v>294</v>
      </c>
      <c r="C57">
        <v>5059</v>
      </c>
      <c r="D57">
        <v>6635</v>
      </c>
      <c r="E57">
        <v>0.91</v>
      </c>
      <c r="F57">
        <v>4675</v>
      </c>
      <c r="G57">
        <v>6144</v>
      </c>
      <c r="H57">
        <v>0.91</v>
      </c>
      <c r="I57" s="8"/>
    </row>
    <row r="58" spans="1:9" x14ac:dyDescent="0.25">
      <c r="A58">
        <v>9480</v>
      </c>
      <c r="B58" t="s">
        <v>295</v>
      </c>
      <c r="C58">
        <v>11950</v>
      </c>
      <c r="D58">
        <v>19420</v>
      </c>
      <c r="E58">
        <v>1.63</v>
      </c>
      <c r="F58">
        <v>11364</v>
      </c>
      <c r="G58">
        <v>18488</v>
      </c>
      <c r="H58">
        <v>1.64</v>
      </c>
      <c r="I58" s="8"/>
    </row>
    <row r="59" spans="1:9" x14ac:dyDescent="0.25">
      <c r="A59">
        <v>9536</v>
      </c>
      <c r="B59" t="s">
        <v>296</v>
      </c>
      <c r="C59">
        <v>8718</v>
      </c>
      <c r="D59">
        <v>13216</v>
      </c>
      <c r="E59">
        <v>1.4</v>
      </c>
      <c r="F59">
        <v>6992</v>
      </c>
      <c r="G59">
        <v>10454</v>
      </c>
      <c r="H59">
        <v>1.35</v>
      </c>
      <c r="I59" s="8"/>
    </row>
  </sheetData>
  <mergeCells count="1">
    <mergeCell ref="N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ext_growthrates</vt:lpstr>
      <vt:lpstr>NB_CostalConnector (v8)</vt:lpstr>
      <vt:lpstr>NB_CostalConnector (v9)</vt:lpstr>
      <vt:lpstr>FLSWM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Sarvepalli, Venkat</dc:creator>
  <cp:lastModifiedBy>Sarvepalli, Venkat</cp:lastModifiedBy>
  <dcterms:created xsi:type="dcterms:W3CDTF">2019-11-26T18:53:39Z</dcterms:created>
  <dcterms:modified xsi:type="dcterms:W3CDTF">2020-01-09T16:18:19Z</dcterms:modified>
</cp:coreProperties>
</file>