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M:\Projects\Veterans ELToDv2.3 2017-0628_PDNE\Analysis &amp; Profiles\Veterans 2017-0801_newpp_revisedparams_aawdt_for_project\"/>
    </mc:Choice>
  </mc:AlternateContent>
  <bookViews>
    <workbookView xWindow="0" yWindow="0" windowWidth="28800" windowHeight="12435" xr2:uid="{00000000-000D-0000-FFFF-FFFF00000000}"/>
  </bookViews>
  <sheets>
    <sheet name="Output" sheetId="1" r:id="rId1"/>
  </sheets>
  <externalReferences>
    <externalReference r:id="rId2"/>
    <externalReference r:id="rId3"/>
    <externalReference r:id="rId4"/>
  </externalReferences>
  <calcPr calcId="171027"/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V74" i="1"/>
  <c r="U74" i="1"/>
  <c r="T74" i="1"/>
  <c r="V73" i="1"/>
  <c r="U73" i="1"/>
  <c r="T73" i="1"/>
  <c r="V72" i="1"/>
  <c r="U72" i="1"/>
  <c r="T72" i="1"/>
  <c r="V71" i="1"/>
  <c r="U71" i="1"/>
  <c r="T71" i="1"/>
  <c r="V70" i="1"/>
  <c r="U70" i="1"/>
  <c r="T70" i="1"/>
  <c r="V69" i="1"/>
  <c r="U69" i="1"/>
  <c r="T69" i="1"/>
  <c r="V68" i="1"/>
  <c r="U68" i="1"/>
  <c r="T68" i="1"/>
  <c r="V67" i="1"/>
  <c r="U67" i="1"/>
  <c r="T67" i="1"/>
  <c r="V66" i="1"/>
  <c r="U66" i="1"/>
  <c r="T66" i="1"/>
  <c r="V65" i="1"/>
  <c r="U65" i="1"/>
  <c r="T65" i="1"/>
  <c r="V64" i="1"/>
  <c r="U64" i="1"/>
  <c r="T64" i="1"/>
  <c r="V63" i="1"/>
  <c r="U63" i="1"/>
  <c r="T63" i="1"/>
  <c r="V62" i="1"/>
  <c r="U62" i="1"/>
  <c r="T62" i="1"/>
  <c r="V61" i="1"/>
  <c r="U61" i="1"/>
  <c r="T61" i="1"/>
  <c r="V60" i="1"/>
  <c r="U60" i="1"/>
  <c r="T60" i="1"/>
  <c r="V59" i="1"/>
  <c r="U59" i="1"/>
  <c r="T59" i="1"/>
  <c r="V58" i="1"/>
  <c r="U58" i="1"/>
  <c r="T58" i="1"/>
  <c r="V57" i="1"/>
  <c r="U57" i="1"/>
  <c r="T57" i="1"/>
  <c r="V56" i="1"/>
  <c r="U56" i="1"/>
  <c r="T56" i="1"/>
  <c r="V55" i="1"/>
  <c r="U55" i="1"/>
  <c r="T55" i="1"/>
  <c r="V54" i="1"/>
  <c r="U54" i="1"/>
  <c r="T54" i="1"/>
  <c r="V53" i="1"/>
  <c r="U53" i="1"/>
  <c r="T53" i="1"/>
  <c r="V52" i="1"/>
  <c r="U52" i="1"/>
  <c r="T52" i="1"/>
  <c r="V51" i="1"/>
  <c r="U51" i="1"/>
  <c r="T51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6" i="1"/>
  <c r="U29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6" i="1"/>
  <c r="S74" i="1" l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75" i="1" l="1"/>
  <c r="E75" i="1"/>
  <c r="D75" i="1"/>
  <c r="C75" i="1"/>
  <c r="B75" i="1"/>
  <c r="B77" i="1" s="1"/>
  <c r="F30" i="1"/>
  <c r="E30" i="1"/>
  <c r="D30" i="1"/>
  <c r="C30" i="1"/>
  <c r="B30" i="1"/>
  <c r="B32" i="1" l="1"/>
  <c r="H75" i="1"/>
  <c r="G75" i="1"/>
  <c r="B78" i="1"/>
  <c r="B79" i="1" s="1"/>
  <c r="G30" i="1"/>
  <c r="B33" i="1"/>
  <c r="B34" i="1" s="1"/>
  <c r="H30" i="1"/>
</calcChain>
</file>

<file path=xl/sharedStrings.xml><?xml version="1.0" encoding="utf-8"?>
<sst xmlns="http://schemas.openxmlformats.org/spreadsheetml/2006/main" count="192" uniqueCount="59">
  <si>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</si>
  <si>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</si>
  <si>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</si>
  <si>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</si>
  <si>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</si>
  <si>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</si>
  <si>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</si>
  <si>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</si>
  <si>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</si>
  <si>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</si>
  <si>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</si>
  <si>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</si>
  <si>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</si>
  <si>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</si>
  <si>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</si>
  <si>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</si>
  <si>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</si>
  <si>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</si>
  <si>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</si>
  <si>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</si>
  <si>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</si>
  <si>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</si>
  <si>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</si>
  <si>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</si>
  <si>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</si>
  <si>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</si>
  <si>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</si>
  <si>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</si>
  <si>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</si>
  <si>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</si>
  <si>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</si>
  <si>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</si>
  <si>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</si>
  <si>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</si>
  <si>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</si>
  <si>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</si>
  <si>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</si>
  <si>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</si>
  <si>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</si>
  <si>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</si>
  <si>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</si>
  <si>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</si>
  <si>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</si>
  <si>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</si>
  <si>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</si>
  <si>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</si>
  <si>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</si>
  <si>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</si>
  <si>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</si>
  <si>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</si>
  <si>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</si>
  <si>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</si>
  <si>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</si>
  <si>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Sugarwood Mainline</t>
  </si>
  <si>
    <t>Anderson Mainline</t>
  </si>
  <si>
    <t>EL_SB Increase</t>
  </si>
  <si>
    <t>More Peak</t>
  </si>
  <si>
    <t>10% OD trips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</si>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</sst>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5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0" fontId="1" fillId="36" borderId="0"/>
    <xf numFmtId="0" fontId="1" fillId="0" borderId="0"/>
  </cellStyleXfs>
  <cellXfs count="113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2" fontId="19" fillId="0" borderId="0" xfId="0" applyNumberFormat="1" applyFont="1" applyBorder="1"/>
    <xf numFmtId="2" fontId="19" fillId="0" borderId="20" xfId="0" applyNumberFormat="1" applyFont="1" applyBorder="1"/>
    <xf numFmtId="2" fontId="19" fillId="34" borderId="0" xfId="0" applyNumberFormat="1" applyFont="1" applyFill="1" applyBorder="1"/>
    <xf numFmtId="2" fontId="19" fillId="34" borderId="20" xfId="0" applyNumberFormat="1" applyFont="1" applyFill="1" applyBorder="1"/>
    <xf numFmtId="2" fontId="19" fillId="0" borderId="18" xfId="0" applyNumberFormat="1" applyFont="1" applyBorder="1"/>
    <xf numFmtId="2" fontId="19" fillId="0" borderId="16" xfId="0" applyNumberFormat="1" applyFont="1" applyBorder="1"/>
    <xf numFmtId="9" fontId="19" fillId="0" borderId="0" xfId="50" applyNumberFormat="1" applyFont="1" applyBorder="1"/>
    <xf numFmtId="9" fontId="19" fillId="0" borderId="20" xfId="50" applyNumberFormat="1" applyFont="1" applyBorder="1"/>
    <xf numFmtId="9" fontId="19" fillId="34" borderId="0" xfId="50" applyNumberFormat="1" applyFont="1" applyFill="1" applyBorder="1"/>
    <xf numFmtId="9" fontId="19" fillId="34" borderId="20" xfId="50" applyNumberFormat="1" applyFont="1" applyFill="1" applyBorder="1"/>
    <xf numFmtId="9" fontId="19" fillId="0" borderId="18" xfId="50" applyNumberFormat="1" applyFont="1" applyBorder="1"/>
    <xf numFmtId="9" fontId="19" fillId="0" borderId="16" xfId="50" applyNumberFormat="1" applyFont="1" applyBorder="1"/>
    <xf numFmtId="2" fontId="18" fillId="0" borderId="21" xfId="0" applyNumberFormat="1" applyFont="1" applyBorder="1"/>
    <xf numFmtId="2" fontId="18" fillId="0" borderId="22" xfId="0" applyNumberFormat="1" applyFont="1" applyBorder="1"/>
    <xf numFmtId="2" fontId="19" fillId="0" borderId="22" xfId="0" applyNumberFormat="1" applyFont="1" applyBorder="1"/>
    <xf numFmtId="2" fontId="19" fillId="0" borderId="23" xfId="0" applyNumberFormat="1" applyFont="1" applyBorder="1"/>
    <xf numFmtId="2" fontId="18" fillId="0" borderId="19" xfId="0" applyNumberFormat="1" applyFont="1" applyBorder="1"/>
    <xf numFmtId="2" fontId="18" fillId="0" borderId="0" xfId="0" applyNumberFormat="1" applyFont="1" applyBorder="1"/>
    <xf numFmtId="2" fontId="18" fillId="34" borderId="19" xfId="0" applyNumberFormat="1" applyFont="1" applyFill="1" applyBorder="1"/>
    <xf numFmtId="2" fontId="18" fillId="34" borderId="0" xfId="0" applyNumberFormat="1" applyFont="1" applyFill="1" applyBorder="1"/>
    <xf numFmtId="2" fontId="18" fillId="0" borderId="17" xfId="0" applyNumberFormat="1" applyFont="1" applyBorder="1"/>
    <xf numFmtId="2" fontId="18" fillId="0" borderId="18" xfId="0" applyNumberFormat="1" applyFont="1" applyBorder="1"/>
    <xf numFmtId="9" fontId="22" fillId="0" borderId="24" xfId="50" applyNumberFormat="1" applyFont="1" applyBorder="1"/>
    <xf numFmtId="9" fontId="22" fillId="0" borderId="25" xfId="50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  <xf numFmtId="43" fontId="0" fillId="0" borderId="0" xfId="0" applyNumberFormat="1"/>
    <xf numFmtId="0" fontId="16" fillId="37" borderId="0" xfId="0" applyFont="1" applyFill="1" applyAlignment="1">
      <alignment horizontal="center"/>
    </xf>
    <xf numFmtId="0" fontId="16" fillId="37" borderId="0" xfId="0" applyFont="1" applyFill="1"/>
  </cellXfs>
  <cellStyles count="5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er" xfId="49" xr:uid="{00000000-0005-0000-0000-00001F000000}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50" builtinId="5"/>
    <cellStyle name="Title" xfId="3" builtinId="15" customBuiltin="1"/>
    <cellStyle name="Total" xfId="19" builtinId="25" customBuiltin="1"/>
    <cellStyle name="Warning Text" xfId="16" builtinId="11" customBuiltin="1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Output_2020A2_Time_Eqv_I95_xpress_OD_Original_Hourly_10pct_Incre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_Output_2020A2_Time_Eqv_I95_xpres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_Output_2020A2_Time_Eqv_I95_xpress_OD_10pct_Incre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E6">
            <v>5</v>
          </cell>
          <cell r="F6">
            <v>277</v>
          </cell>
        </row>
        <row r="7">
          <cell r="E7">
            <v>3</v>
          </cell>
          <cell r="F7">
            <v>132</v>
          </cell>
        </row>
        <row r="8">
          <cell r="E8">
            <v>2</v>
          </cell>
          <cell r="F8">
            <v>76</v>
          </cell>
        </row>
        <row r="9">
          <cell r="E9">
            <v>8</v>
          </cell>
          <cell r="F9">
            <v>127</v>
          </cell>
        </row>
        <row r="10">
          <cell r="E10">
            <v>27</v>
          </cell>
          <cell r="F10">
            <v>364</v>
          </cell>
        </row>
        <row r="11">
          <cell r="E11">
            <v>227</v>
          </cell>
          <cell r="F11">
            <v>1320</v>
          </cell>
        </row>
        <row r="12">
          <cell r="E12">
            <v>1089</v>
          </cell>
          <cell r="F12">
            <v>4350</v>
          </cell>
        </row>
        <row r="13">
          <cell r="E13">
            <v>1212</v>
          </cell>
          <cell r="F13">
            <v>5242</v>
          </cell>
        </row>
        <row r="14">
          <cell r="E14">
            <v>1105</v>
          </cell>
          <cell r="F14">
            <v>4835</v>
          </cell>
        </row>
        <row r="15">
          <cell r="E15">
            <v>733</v>
          </cell>
          <cell r="F15">
            <v>3686</v>
          </cell>
        </row>
        <row r="16">
          <cell r="E16">
            <v>450</v>
          </cell>
          <cell r="F16">
            <v>2947</v>
          </cell>
        </row>
        <row r="17">
          <cell r="E17">
            <v>441</v>
          </cell>
          <cell r="F17">
            <v>2836</v>
          </cell>
        </row>
        <row r="18">
          <cell r="E18">
            <v>402</v>
          </cell>
          <cell r="F18">
            <v>2883</v>
          </cell>
        </row>
        <row r="19">
          <cell r="E19">
            <v>371</v>
          </cell>
          <cell r="F19">
            <v>2950</v>
          </cell>
        </row>
        <row r="20">
          <cell r="E20">
            <v>384</v>
          </cell>
          <cell r="F20">
            <v>3351</v>
          </cell>
        </row>
        <row r="21">
          <cell r="E21">
            <v>464</v>
          </cell>
          <cell r="F21">
            <v>4641</v>
          </cell>
        </row>
        <row r="22">
          <cell r="E22">
            <v>465</v>
          </cell>
          <cell r="F22">
            <v>5674</v>
          </cell>
        </row>
        <row r="23">
          <cell r="E23">
            <v>486</v>
          </cell>
          <cell r="F23">
            <v>5713</v>
          </cell>
        </row>
        <row r="24">
          <cell r="E24">
            <v>450</v>
          </cell>
          <cell r="F24">
            <v>4461</v>
          </cell>
        </row>
        <row r="25">
          <cell r="E25">
            <v>175</v>
          </cell>
          <cell r="F25">
            <v>2718</v>
          </cell>
        </row>
        <row r="26">
          <cell r="E26">
            <v>113</v>
          </cell>
          <cell r="F26">
            <v>1877</v>
          </cell>
        </row>
        <row r="27">
          <cell r="E27">
            <v>40</v>
          </cell>
          <cell r="F27">
            <v>1496</v>
          </cell>
        </row>
        <row r="28">
          <cell r="E28">
            <v>26</v>
          </cell>
          <cell r="F28">
            <v>1041</v>
          </cell>
        </row>
        <row r="29">
          <cell r="E29">
            <v>13</v>
          </cell>
          <cell r="F29">
            <v>675</v>
          </cell>
        </row>
        <row r="51">
          <cell r="E51">
            <v>5</v>
          </cell>
          <cell r="F51">
            <v>333</v>
          </cell>
        </row>
        <row r="52">
          <cell r="E52">
            <v>3</v>
          </cell>
          <cell r="F52">
            <v>155</v>
          </cell>
        </row>
        <row r="53">
          <cell r="E53">
            <v>2</v>
          </cell>
          <cell r="F53">
            <v>87</v>
          </cell>
        </row>
        <row r="54">
          <cell r="E54">
            <v>8</v>
          </cell>
          <cell r="F54">
            <v>148</v>
          </cell>
        </row>
        <row r="55">
          <cell r="E55">
            <v>26</v>
          </cell>
          <cell r="F55">
            <v>435</v>
          </cell>
        </row>
        <row r="56">
          <cell r="E56">
            <v>225</v>
          </cell>
          <cell r="F56">
            <v>1602</v>
          </cell>
        </row>
        <row r="57">
          <cell r="E57">
            <v>1116</v>
          </cell>
          <cell r="F57">
            <v>5363</v>
          </cell>
        </row>
        <row r="58">
          <cell r="E58">
            <v>1289</v>
          </cell>
          <cell r="F58">
            <v>6453</v>
          </cell>
        </row>
        <row r="59">
          <cell r="E59">
            <v>1133</v>
          </cell>
          <cell r="F59">
            <v>5955</v>
          </cell>
        </row>
        <row r="60">
          <cell r="E60">
            <v>736</v>
          </cell>
          <cell r="F60">
            <v>4558</v>
          </cell>
        </row>
        <row r="61">
          <cell r="E61">
            <v>450</v>
          </cell>
          <cell r="F61">
            <v>3590</v>
          </cell>
        </row>
        <row r="62">
          <cell r="E62">
            <v>437</v>
          </cell>
          <cell r="F62">
            <v>3457</v>
          </cell>
        </row>
        <row r="63">
          <cell r="E63">
            <v>399</v>
          </cell>
          <cell r="F63">
            <v>3516</v>
          </cell>
        </row>
        <row r="64">
          <cell r="E64">
            <v>368</v>
          </cell>
          <cell r="F64">
            <v>3598</v>
          </cell>
        </row>
        <row r="65">
          <cell r="E65">
            <v>380</v>
          </cell>
          <cell r="F65">
            <v>4089</v>
          </cell>
        </row>
        <row r="66">
          <cell r="E66">
            <v>460</v>
          </cell>
          <cell r="F66">
            <v>5751</v>
          </cell>
        </row>
        <row r="67">
          <cell r="E67">
            <v>460</v>
          </cell>
          <cell r="F67">
            <v>7019</v>
          </cell>
        </row>
        <row r="68">
          <cell r="E68">
            <v>481</v>
          </cell>
          <cell r="F68">
            <v>7065</v>
          </cell>
        </row>
        <row r="69">
          <cell r="E69">
            <v>447</v>
          </cell>
          <cell r="F69">
            <v>5533</v>
          </cell>
        </row>
        <row r="70">
          <cell r="E70">
            <v>173</v>
          </cell>
          <cell r="F70">
            <v>3319</v>
          </cell>
        </row>
        <row r="71">
          <cell r="E71">
            <v>111</v>
          </cell>
          <cell r="F71">
            <v>2289</v>
          </cell>
        </row>
        <row r="72">
          <cell r="E72">
            <v>40</v>
          </cell>
          <cell r="F72">
            <v>1825</v>
          </cell>
        </row>
        <row r="73">
          <cell r="E73">
            <v>26</v>
          </cell>
          <cell r="F73">
            <v>1267</v>
          </cell>
        </row>
        <row r="74">
          <cell r="E74">
            <v>13</v>
          </cell>
          <cell r="F74">
            <v>820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E6">
            <v>7</v>
          </cell>
        </row>
        <row r="7">
          <cell r="E7">
            <v>5</v>
          </cell>
        </row>
        <row r="8">
          <cell r="E8">
            <v>5</v>
          </cell>
        </row>
        <row r="9">
          <cell r="E9">
            <v>10</v>
          </cell>
        </row>
        <row r="10">
          <cell r="E10">
            <v>27</v>
          </cell>
        </row>
        <row r="11">
          <cell r="E11">
            <v>212</v>
          </cell>
        </row>
        <row r="12">
          <cell r="E12">
            <v>927</v>
          </cell>
        </row>
        <row r="13">
          <cell r="E13">
            <v>984</v>
          </cell>
        </row>
        <row r="14">
          <cell r="E14">
            <v>898</v>
          </cell>
        </row>
        <row r="15">
          <cell r="E15">
            <v>629</v>
          </cell>
        </row>
        <row r="16">
          <cell r="E16">
            <v>450</v>
          </cell>
        </row>
        <row r="17">
          <cell r="E17">
            <v>408</v>
          </cell>
        </row>
        <row r="18">
          <cell r="E18">
            <v>373</v>
          </cell>
        </row>
        <row r="19">
          <cell r="E19">
            <v>345</v>
          </cell>
        </row>
        <row r="20">
          <cell r="E20">
            <v>356</v>
          </cell>
        </row>
        <row r="21">
          <cell r="E21">
            <v>450</v>
          </cell>
        </row>
        <row r="22">
          <cell r="E22">
            <v>450</v>
          </cell>
        </row>
        <row r="23">
          <cell r="E23">
            <v>450</v>
          </cell>
        </row>
        <row r="24">
          <cell r="E24">
            <v>424</v>
          </cell>
        </row>
        <row r="25">
          <cell r="E25">
            <v>164</v>
          </cell>
        </row>
        <row r="26">
          <cell r="E26">
            <v>108</v>
          </cell>
        </row>
        <row r="27">
          <cell r="E27">
            <v>39</v>
          </cell>
        </row>
        <row r="28">
          <cell r="E28">
            <v>27</v>
          </cell>
        </row>
        <row r="29">
          <cell r="E29">
            <v>15</v>
          </cell>
        </row>
        <row r="51">
          <cell r="E51">
            <v>7</v>
          </cell>
        </row>
        <row r="52">
          <cell r="E52">
            <v>5</v>
          </cell>
        </row>
        <row r="53">
          <cell r="E53">
            <v>5</v>
          </cell>
        </row>
        <row r="54">
          <cell r="E54">
            <v>10</v>
          </cell>
        </row>
        <row r="55">
          <cell r="E55">
            <v>26</v>
          </cell>
        </row>
        <row r="56">
          <cell r="E56">
            <v>210</v>
          </cell>
        </row>
        <row r="57">
          <cell r="E57">
            <v>923</v>
          </cell>
        </row>
        <row r="58">
          <cell r="E58">
            <v>983</v>
          </cell>
        </row>
        <row r="59">
          <cell r="E59">
            <v>894</v>
          </cell>
        </row>
        <row r="60">
          <cell r="E60">
            <v>624</v>
          </cell>
        </row>
        <row r="61">
          <cell r="E61">
            <v>448</v>
          </cell>
        </row>
        <row r="62">
          <cell r="E62">
            <v>405</v>
          </cell>
        </row>
        <row r="63">
          <cell r="E63">
            <v>370</v>
          </cell>
        </row>
        <row r="64">
          <cell r="E64">
            <v>342</v>
          </cell>
        </row>
        <row r="65">
          <cell r="E65">
            <v>353</v>
          </cell>
        </row>
        <row r="66">
          <cell r="E66">
            <v>450</v>
          </cell>
        </row>
        <row r="67">
          <cell r="E67">
            <v>450</v>
          </cell>
        </row>
        <row r="68">
          <cell r="E68">
            <v>450</v>
          </cell>
        </row>
        <row r="69">
          <cell r="E69">
            <v>420</v>
          </cell>
        </row>
        <row r="70">
          <cell r="E70">
            <v>163</v>
          </cell>
        </row>
        <row r="71">
          <cell r="E71">
            <v>107</v>
          </cell>
        </row>
        <row r="72">
          <cell r="E72">
            <v>39</v>
          </cell>
        </row>
        <row r="73">
          <cell r="E73">
            <v>26</v>
          </cell>
        </row>
        <row r="74">
          <cell r="E74">
            <v>15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E6">
            <v>8</v>
          </cell>
        </row>
        <row r="7">
          <cell r="E7">
            <v>6</v>
          </cell>
        </row>
        <row r="8">
          <cell r="E8">
            <v>5</v>
          </cell>
        </row>
        <row r="9">
          <cell r="E9">
            <v>11</v>
          </cell>
        </row>
        <row r="10">
          <cell r="E10">
            <v>29</v>
          </cell>
        </row>
        <row r="11">
          <cell r="E11">
            <v>233</v>
          </cell>
        </row>
        <row r="12">
          <cell r="E12">
            <v>1033</v>
          </cell>
        </row>
        <row r="13">
          <cell r="E13">
            <v>1091</v>
          </cell>
        </row>
        <row r="14">
          <cell r="E14">
            <v>1005</v>
          </cell>
        </row>
        <row r="15">
          <cell r="E15">
            <v>693</v>
          </cell>
        </row>
        <row r="16">
          <cell r="E16">
            <v>450</v>
          </cell>
        </row>
        <row r="17">
          <cell r="E17">
            <v>449</v>
          </cell>
        </row>
        <row r="18">
          <cell r="E18">
            <v>411</v>
          </cell>
        </row>
        <row r="19">
          <cell r="E19">
            <v>379</v>
          </cell>
        </row>
        <row r="20">
          <cell r="E20">
            <v>392</v>
          </cell>
        </row>
        <row r="21">
          <cell r="E21">
            <v>474</v>
          </cell>
        </row>
        <row r="22">
          <cell r="E22">
            <v>474</v>
          </cell>
        </row>
        <row r="23">
          <cell r="E23">
            <v>495</v>
          </cell>
        </row>
        <row r="24">
          <cell r="E24">
            <v>450</v>
          </cell>
        </row>
        <row r="25">
          <cell r="E25">
            <v>181</v>
          </cell>
        </row>
        <row r="26">
          <cell r="E26">
            <v>119</v>
          </cell>
        </row>
        <row r="27">
          <cell r="E27">
            <v>43</v>
          </cell>
        </row>
        <row r="28">
          <cell r="E28">
            <v>29</v>
          </cell>
        </row>
        <row r="29">
          <cell r="E29">
            <v>16</v>
          </cell>
        </row>
        <row r="51">
          <cell r="E51">
            <v>8</v>
          </cell>
        </row>
        <row r="52">
          <cell r="E52">
            <v>6</v>
          </cell>
        </row>
        <row r="53">
          <cell r="E53">
            <v>5</v>
          </cell>
        </row>
        <row r="54">
          <cell r="E54">
            <v>10</v>
          </cell>
        </row>
        <row r="55">
          <cell r="E55">
            <v>29</v>
          </cell>
        </row>
        <row r="56">
          <cell r="E56">
            <v>231</v>
          </cell>
        </row>
        <row r="57">
          <cell r="E57">
            <v>1045</v>
          </cell>
        </row>
        <row r="58">
          <cell r="E58">
            <v>1108</v>
          </cell>
        </row>
        <row r="59">
          <cell r="E59">
            <v>1006</v>
          </cell>
        </row>
        <row r="60">
          <cell r="E60">
            <v>688</v>
          </cell>
        </row>
        <row r="61">
          <cell r="E61">
            <v>450</v>
          </cell>
        </row>
        <row r="62">
          <cell r="E62">
            <v>445</v>
          </cell>
        </row>
        <row r="63">
          <cell r="E63">
            <v>407</v>
          </cell>
        </row>
        <row r="64">
          <cell r="E64">
            <v>376</v>
          </cell>
        </row>
        <row r="65">
          <cell r="E65">
            <v>389</v>
          </cell>
        </row>
        <row r="66">
          <cell r="E66">
            <v>470</v>
          </cell>
        </row>
        <row r="67">
          <cell r="E67">
            <v>470</v>
          </cell>
        </row>
        <row r="68">
          <cell r="E68">
            <v>491</v>
          </cell>
        </row>
        <row r="69">
          <cell r="E69">
            <v>449</v>
          </cell>
        </row>
        <row r="70">
          <cell r="E70">
            <v>179</v>
          </cell>
        </row>
        <row r="71">
          <cell r="E71">
            <v>118</v>
          </cell>
        </row>
        <row r="72">
          <cell r="E72">
            <v>43</v>
          </cell>
        </row>
        <row r="73">
          <cell r="E73">
            <v>29</v>
          </cell>
        </row>
        <row r="74">
          <cell r="E74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64"/>
  <sheetViews>
    <sheetView tabSelected="1" zoomScale="85" zoomScaleNormal="85" workbookViewId="0">
      <selection activeCell="O58" sqref="O58"/>
    </sheetView>
  </sheetViews>
  <sheetFormatPr defaultRowHeight="15" x14ac:dyDescent="0.25"/>
  <cols>
    <col min="1" max="1" width="20.140625" style="5" bestFit="1" customWidth="1" collapsed="1"/>
    <col min="2" max="5" width="9.7109375" style="3" customWidth="1" collapsed="1"/>
    <col min="6" max="6" width="12.28515625" style="3" bestFit="1" customWidth="1" collapsed="1"/>
    <col min="7" max="16" width="9.7109375" customWidth="1" collapsed="1"/>
    <col min="17" max="18" width="9.7109375" style="4" customWidth="1" collapsed="1"/>
    <col min="20" max="20" width="14.7109375" bestFit="1" customWidth="1"/>
    <col min="21" max="21" width="12.140625" bestFit="1" customWidth="1"/>
  </cols>
  <sheetData>
    <row r="1" spans="1:22" x14ac:dyDescent="0.25">
      <c r="A1" s="1" t="s">
        <v>0</v>
      </c>
      <c r="B1" s="2" t="s">
        <v>53</v>
      </c>
      <c r="C1" s="2"/>
    </row>
    <row r="3" spans="1:22" ht="15.75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22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  <c r="T4" s="111" t="s">
        <v>55</v>
      </c>
      <c r="U4" s="111"/>
      <c r="V4" s="111"/>
    </row>
    <row r="5" spans="1:22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  <c r="T5" s="112" t="s">
        <v>56</v>
      </c>
      <c r="U5" s="112" t="s">
        <v>57</v>
      </c>
      <c r="V5" s="112" t="s">
        <v>58</v>
      </c>
    </row>
    <row r="6" spans="1:22" x14ac:dyDescent="0.25">
      <c r="A6" s="29" t="s">
        <v>15</v>
      </c>
      <c r="B6" s="30">
        <v>185</v>
      </c>
      <c r="C6" s="31">
        <v>44</v>
      </c>
      <c r="D6" s="32">
        <v>18</v>
      </c>
      <c r="E6" s="32">
        <v>5</v>
      </c>
      <c r="F6" s="33">
        <v>252</v>
      </c>
      <c r="G6" s="84">
        <v>8.8669950738916259E-2</v>
      </c>
      <c r="H6" s="85">
        <v>0.10204081632653061</v>
      </c>
      <c r="I6" s="90">
        <v>0.03</v>
      </c>
      <c r="J6" s="91">
        <v>0.01</v>
      </c>
      <c r="K6" s="92">
        <v>0.01</v>
      </c>
      <c r="L6" s="93">
        <v>0</v>
      </c>
      <c r="M6" s="94">
        <v>60</v>
      </c>
      <c r="N6" s="95">
        <v>60</v>
      </c>
      <c r="O6" s="78">
        <v>64.989999999999995</v>
      </c>
      <c r="P6" s="79">
        <v>64.989999999999995</v>
      </c>
      <c r="Q6" s="42">
        <v>0</v>
      </c>
      <c r="R6" s="43">
        <v>0</v>
      </c>
      <c r="S6" s="110">
        <f>[1]Output!$F6/F6</f>
        <v>1.0992063492063493</v>
      </c>
      <c r="T6" s="110">
        <f>E6/[2]Output!$E6</f>
        <v>0.7142857142857143</v>
      </c>
      <c r="U6" s="110">
        <f>E6/[3]Output!$E6</f>
        <v>0.625</v>
      </c>
      <c r="V6" s="110">
        <f>E6/[1]Output!$E6</f>
        <v>1</v>
      </c>
    </row>
    <row r="7" spans="1:22" x14ac:dyDescent="0.25">
      <c r="A7" s="29" t="s">
        <v>16</v>
      </c>
      <c r="B7" s="30">
        <v>84</v>
      </c>
      <c r="C7" s="31">
        <v>25</v>
      </c>
      <c r="D7" s="32">
        <v>8</v>
      </c>
      <c r="E7" s="32">
        <v>3</v>
      </c>
      <c r="F7" s="33">
        <v>120</v>
      </c>
      <c r="G7" s="84">
        <v>8.6956521739130432E-2</v>
      </c>
      <c r="H7" s="85">
        <v>0.10714285714285714</v>
      </c>
      <c r="I7" s="94">
        <v>0.01</v>
      </c>
      <c r="J7" s="95">
        <v>0</v>
      </c>
      <c r="K7" s="78">
        <v>0</v>
      </c>
      <c r="L7" s="79">
        <v>0</v>
      </c>
      <c r="M7" s="94">
        <v>60</v>
      </c>
      <c r="N7" s="95">
        <v>60</v>
      </c>
      <c r="O7" s="78">
        <v>64.989999999999995</v>
      </c>
      <c r="P7" s="79">
        <v>64.989999999999995</v>
      </c>
      <c r="Q7" s="42">
        <v>0</v>
      </c>
      <c r="R7" s="43">
        <v>0</v>
      </c>
      <c r="S7" s="110">
        <f>[1]Output!$F7/F7</f>
        <v>1.1000000000000001</v>
      </c>
      <c r="T7" s="110">
        <f>E7/[2]Output!$E7</f>
        <v>0.6</v>
      </c>
      <c r="U7" s="110">
        <f>E7/[3]Output!$E7</f>
        <v>0.5</v>
      </c>
      <c r="V7" s="110">
        <f>E7/[1]Output!$E7</f>
        <v>1</v>
      </c>
    </row>
    <row r="8" spans="1:22" x14ac:dyDescent="0.25">
      <c r="A8" s="29" t="s">
        <v>17</v>
      </c>
      <c r="B8" s="30">
        <v>42</v>
      </c>
      <c r="C8" s="31">
        <v>21</v>
      </c>
      <c r="D8" s="32">
        <v>4</v>
      </c>
      <c r="E8" s="32">
        <v>2</v>
      </c>
      <c r="F8" s="33">
        <v>69</v>
      </c>
      <c r="G8" s="84">
        <v>8.6956521739130432E-2</v>
      </c>
      <c r="H8" s="85">
        <v>8.6956521739130432E-2</v>
      </c>
      <c r="I8" s="94">
        <v>0.01</v>
      </c>
      <c r="J8" s="95">
        <v>0</v>
      </c>
      <c r="K8" s="78">
        <v>0</v>
      </c>
      <c r="L8" s="79">
        <v>0</v>
      </c>
      <c r="M8" s="94">
        <v>60</v>
      </c>
      <c r="N8" s="95">
        <v>60</v>
      </c>
      <c r="O8" s="78">
        <v>64.989999999999995</v>
      </c>
      <c r="P8" s="79">
        <v>64.989999999999995</v>
      </c>
      <c r="Q8" s="42">
        <v>0</v>
      </c>
      <c r="R8" s="43">
        <v>0</v>
      </c>
      <c r="S8" s="110">
        <f>[1]Output!$F8/F8</f>
        <v>1.1014492753623188</v>
      </c>
      <c r="T8" s="110">
        <f>E8/[2]Output!$E8</f>
        <v>0.4</v>
      </c>
      <c r="U8" s="110">
        <f>E8/[3]Output!$E8</f>
        <v>0.4</v>
      </c>
      <c r="V8" s="110">
        <f>E8/[1]Output!$E8</f>
        <v>1</v>
      </c>
    </row>
    <row r="9" spans="1:22" x14ac:dyDescent="0.25">
      <c r="A9" s="29" t="s">
        <v>18</v>
      </c>
      <c r="B9" s="30">
        <v>36</v>
      </c>
      <c r="C9" s="31">
        <v>68</v>
      </c>
      <c r="D9" s="32">
        <v>4</v>
      </c>
      <c r="E9" s="32">
        <v>7</v>
      </c>
      <c r="F9" s="33">
        <v>115</v>
      </c>
      <c r="G9" s="84">
        <v>0.1</v>
      </c>
      <c r="H9" s="85">
        <v>9.3333333333333338E-2</v>
      </c>
      <c r="I9" s="94">
        <v>0.01</v>
      </c>
      <c r="J9" s="95">
        <v>0.01</v>
      </c>
      <c r="K9" s="78">
        <v>0</v>
      </c>
      <c r="L9" s="79">
        <v>0</v>
      </c>
      <c r="M9" s="94">
        <v>60</v>
      </c>
      <c r="N9" s="95">
        <v>60</v>
      </c>
      <c r="O9" s="78">
        <v>64.989999999999995</v>
      </c>
      <c r="P9" s="79">
        <v>64.989999999999995</v>
      </c>
      <c r="Q9" s="42">
        <v>0</v>
      </c>
      <c r="R9" s="43">
        <v>0</v>
      </c>
      <c r="S9" s="110">
        <f>[1]Output!$F9/F9</f>
        <v>1.1043478260869566</v>
      </c>
      <c r="T9" s="110">
        <f>E9/[2]Output!$E9</f>
        <v>0.7</v>
      </c>
      <c r="U9" s="110">
        <f>E9/[3]Output!$E9</f>
        <v>0.63636363636363635</v>
      </c>
      <c r="V9" s="110">
        <f>E9/[1]Output!$E9</f>
        <v>0.875</v>
      </c>
    </row>
    <row r="10" spans="1:22" x14ac:dyDescent="0.25">
      <c r="A10" s="29" t="s">
        <v>19</v>
      </c>
      <c r="B10" s="30">
        <v>66</v>
      </c>
      <c r="C10" s="31">
        <v>234</v>
      </c>
      <c r="D10" s="32">
        <v>7</v>
      </c>
      <c r="E10" s="32">
        <v>24</v>
      </c>
      <c r="F10" s="33">
        <v>331</v>
      </c>
      <c r="G10" s="84">
        <v>9.5890410958904104E-2</v>
      </c>
      <c r="H10" s="85">
        <v>9.3023255813953487E-2</v>
      </c>
      <c r="I10" s="94">
        <v>0.01</v>
      </c>
      <c r="J10" s="95">
        <v>0.04</v>
      </c>
      <c r="K10" s="78">
        <v>0</v>
      </c>
      <c r="L10" s="79">
        <v>0.01</v>
      </c>
      <c r="M10" s="94">
        <v>60</v>
      </c>
      <c r="N10" s="95">
        <v>60</v>
      </c>
      <c r="O10" s="78">
        <v>64.989999999999995</v>
      </c>
      <c r="P10" s="79">
        <v>64.989999999999995</v>
      </c>
      <c r="Q10" s="42">
        <v>0</v>
      </c>
      <c r="R10" s="43">
        <v>0</v>
      </c>
      <c r="S10" s="110">
        <f>[1]Output!$F10/F10</f>
        <v>1.0996978851963746</v>
      </c>
      <c r="T10" s="110">
        <f>E10/[2]Output!$E10</f>
        <v>0.88888888888888884</v>
      </c>
      <c r="U10" s="110">
        <f>E10/[3]Output!$E10</f>
        <v>0.82758620689655171</v>
      </c>
      <c r="V10" s="110">
        <f>E10/[1]Output!$E10</f>
        <v>0.88888888888888884</v>
      </c>
    </row>
    <row r="11" spans="1:22" x14ac:dyDescent="0.25">
      <c r="A11" s="29" t="s">
        <v>20</v>
      </c>
      <c r="B11" s="30">
        <v>145</v>
      </c>
      <c r="C11" s="31">
        <v>813</v>
      </c>
      <c r="D11" s="32">
        <v>35</v>
      </c>
      <c r="E11" s="32">
        <v>207</v>
      </c>
      <c r="F11" s="33">
        <v>1200</v>
      </c>
      <c r="G11" s="84">
        <v>0.19444444444444445</v>
      </c>
      <c r="H11" s="85">
        <v>0.20294117647058824</v>
      </c>
      <c r="I11" s="94">
        <v>0.02</v>
      </c>
      <c r="J11" s="95">
        <v>0.14000000000000001</v>
      </c>
      <c r="K11" s="78">
        <v>0.02</v>
      </c>
      <c r="L11" s="79">
        <v>0.11</v>
      </c>
      <c r="M11" s="94">
        <v>60</v>
      </c>
      <c r="N11" s="95">
        <v>59.99</v>
      </c>
      <c r="O11" s="78">
        <v>64.989999999999995</v>
      </c>
      <c r="P11" s="79">
        <v>64.97</v>
      </c>
      <c r="Q11" s="42">
        <v>0</v>
      </c>
      <c r="R11" s="43">
        <v>0</v>
      </c>
      <c r="S11" s="110">
        <f>[1]Output!$F11/F11</f>
        <v>1.1000000000000001</v>
      </c>
      <c r="T11" s="110">
        <f>E11/[2]Output!$E11</f>
        <v>0.97641509433962259</v>
      </c>
      <c r="U11" s="110">
        <f>E11/[3]Output!$E11</f>
        <v>0.88841201716738194</v>
      </c>
      <c r="V11" s="110">
        <f>E11/[1]Output!$E11</f>
        <v>0.91189427312775329</v>
      </c>
    </row>
    <row r="12" spans="1:22" x14ac:dyDescent="0.25">
      <c r="A12" s="29" t="s">
        <v>21</v>
      </c>
      <c r="B12" s="30">
        <v>382</v>
      </c>
      <c r="C12" s="31">
        <v>2393</v>
      </c>
      <c r="D12" s="32">
        <v>193</v>
      </c>
      <c r="E12" s="32">
        <v>987</v>
      </c>
      <c r="F12" s="33">
        <v>3955</v>
      </c>
      <c r="G12" s="84">
        <v>0.33565217391304347</v>
      </c>
      <c r="H12" s="85">
        <v>0.29201183431952665</v>
      </c>
      <c r="I12" s="94">
        <v>7.0000000000000007E-2</v>
      </c>
      <c r="J12" s="95">
        <v>0.41</v>
      </c>
      <c r="K12" s="78">
        <v>0.11</v>
      </c>
      <c r="L12" s="79">
        <v>0.55000000000000004</v>
      </c>
      <c r="M12" s="94">
        <v>60</v>
      </c>
      <c r="N12" s="95">
        <v>59.97</v>
      </c>
      <c r="O12" s="78">
        <v>64.98</v>
      </c>
      <c r="P12" s="79">
        <v>64.83</v>
      </c>
      <c r="Q12" s="42">
        <v>0</v>
      </c>
      <c r="R12" s="43">
        <v>0.23</v>
      </c>
      <c r="S12" s="110">
        <f>[1]Output!$F12/F12</f>
        <v>1.099873577749684</v>
      </c>
      <c r="T12" s="110">
        <f>E12/[2]Output!$E12</f>
        <v>1.064724919093851</v>
      </c>
      <c r="U12" s="110">
        <f>E12/[3]Output!$E12</f>
        <v>0.95546950629235239</v>
      </c>
      <c r="V12" s="110">
        <f>E12/[1]Output!$E12</f>
        <v>0.90633608815427003</v>
      </c>
    </row>
    <row r="13" spans="1:22" x14ac:dyDescent="0.25">
      <c r="A13" s="44" t="s">
        <v>22</v>
      </c>
      <c r="B13" s="45">
        <v>620</v>
      </c>
      <c r="C13" s="46">
        <v>2708</v>
      </c>
      <c r="D13" s="47">
        <v>314</v>
      </c>
      <c r="E13" s="47">
        <v>1123</v>
      </c>
      <c r="F13" s="48">
        <v>4765</v>
      </c>
      <c r="G13" s="86">
        <v>0.3361884368308351</v>
      </c>
      <c r="H13" s="87">
        <v>0.29313495170973636</v>
      </c>
      <c r="I13" s="96">
        <v>0.11</v>
      </c>
      <c r="J13" s="97">
        <v>0.47</v>
      </c>
      <c r="K13" s="80">
        <v>0.17</v>
      </c>
      <c r="L13" s="81">
        <v>0.62</v>
      </c>
      <c r="M13" s="96">
        <v>59.99</v>
      </c>
      <c r="N13" s="97">
        <v>59.97</v>
      </c>
      <c r="O13" s="80">
        <v>64.959999999999994</v>
      </c>
      <c r="P13" s="81">
        <v>64.75</v>
      </c>
      <c r="Q13" s="53">
        <v>0</v>
      </c>
      <c r="R13" s="54">
        <v>0.23</v>
      </c>
      <c r="S13" s="110">
        <f>[1]Output!$F13/F13</f>
        <v>1.1001049317943337</v>
      </c>
      <c r="T13" s="110">
        <f>E13/[2]Output!$E13</f>
        <v>1.1412601626016261</v>
      </c>
      <c r="U13" s="110">
        <f>E13/[3]Output!$E13</f>
        <v>1.0293308890925756</v>
      </c>
      <c r="V13" s="110">
        <f>E13/[1]Output!$E13</f>
        <v>0.92656765676567654</v>
      </c>
    </row>
    <row r="14" spans="1:22" x14ac:dyDescent="0.25">
      <c r="A14" s="44" t="s">
        <v>23</v>
      </c>
      <c r="B14" s="45">
        <v>643</v>
      </c>
      <c r="C14" s="46">
        <v>2424</v>
      </c>
      <c r="D14" s="47">
        <v>325</v>
      </c>
      <c r="E14" s="47">
        <v>1002</v>
      </c>
      <c r="F14" s="48">
        <v>4394</v>
      </c>
      <c r="G14" s="86">
        <v>0.33574380165289258</v>
      </c>
      <c r="H14" s="87">
        <v>0.29246935201401053</v>
      </c>
      <c r="I14" s="96">
        <v>0.11</v>
      </c>
      <c r="J14" s="97">
        <v>0.42</v>
      </c>
      <c r="K14" s="80">
        <v>0.18</v>
      </c>
      <c r="L14" s="81">
        <v>0.56000000000000005</v>
      </c>
      <c r="M14" s="96">
        <v>59.99</v>
      </c>
      <c r="N14" s="97">
        <v>59.97</v>
      </c>
      <c r="O14" s="80">
        <v>64.959999999999994</v>
      </c>
      <c r="P14" s="81">
        <v>64.819999999999993</v>
      </c>
      <c r="Q14" s="53">
        <v>0</v>
      </c>
      <c r="R14" s="54">
        <v>0.23</v>
      </c>
      <c r="S14" s="110">
        <f>[1]Output!$F14/F14</f>
        <v>1.1003641329085116</v>
      </c>
      <c r="T14" s="110">
        <f>E14/[2]Output!$E14</f>
        <v>1.1158129175946547</v>
      </c>
      <c r="U14" s="110">
        <f>E14/[3]Output!$E14</f>
        <v>0.9970149253731343</v>
      </c>
      <c r="V14" s="110">
        <f>E14/[1]Output!$E14</f>
        <v>0.90678733031674208</v>
      </c>
    </row>
    <row r="15" spans="1:22" x14ac:dyDescent="0.25">
      <c r="A15" s="44" t="s">
        <v>24</v>
      </c>
      <c r="B15" s="45">
        <v>676</v>
      </c>
      <c r="C15" s="46">
        <v>1668</v>
      </c>
      <c r="D15" s="47">
        <v>342</v>
      </c>
      <c r="E15" s="47">
        <v>665</v>
      </c>
      <c r="F15" s="48">
        <v>3351</v>
      </c>
      <c r="G15" s="86">
        <v>0.33595284872298625</v>
      </c>
      <c r="H15" s="87">
        <v>0.28504072010287185</v>
      </c>
      <c r="I15" s="96">
        <v>0.12</v>
      </c>
      <c r="J15" s="97">
        <v>0.28999999999999998</v>
      </c>
      <c r="K15" s="80">
        <v>0.19</v>
      </c>
      <c r="L15" s="81">
        <v>0.37</v>
      </c>
      <c r="M15" s="96">
        <v>59.99</v>
      </c>
      <c r="N15" s="97">
        <v>59.98</v>
      </c>
      <c r="O15" s="80">
        <v>64.959999999999994</v>
      </c>
      <c r="P15" s="81">
        <v>64.92</v>
      </c>
      <c r="Q15" s="53">
        <v>0</v>
      </c>
      <c r="R15" s="54">
        <v>0.23</v>
      </c>
      <c r="S15" s="110">
        <f>[1]Output!$F15/F15</f>
        <v>1.0999701581617427</v>
      </c>
      <c r="T15" s="110">
        <f>E15/[2]Output!$E15</f>
        <v>1.0572337042925277</v>
      </c>
      <c r="U15" s="110">
        <f>E15/[3]Output!$E15</f>
        <v>0.95959595959595956</v>
      </c>
      <c r="V15" s="110">
        <f>E15/[1]Output!$E15</f>
        <v>0.90723055934515684</v>
      </c>
    </row>
    <row r="16" spans="1:22" x14ac:dyDescent="0.25">
      <c r="A16" s="29" t="s">
        <v>25</v>
      </c>
      <c r="B16" s="30">
        <v>729</v>
      </c>
      <c r="C16" s="31">
        <v>1248</v>
      </c>
      <c r="D16" s="32">
        <v>252</v>
      </c>
      <c r="E16" s="32">
        <v>450</v>
      </c>
      <c r="F16" s="33">
        <v>2679</v>
      </c>
      <c r="G16" s="84">
        <v>0.25688073394495414</v>
      </c>
      <c r="H16" s="85">
        <v>0.26501766784452296</v>
      </c>
      <c r="I16" s="94">
        <v>0.13</v>
      </c>
      <c r="J16" s="95">
        <v>0.21</v>
      </c>
      <c r="K16" s="78">
        <v>0.14000000000000001</v>
      </c>
      <c r="L16" s="79">
        <v>0.25</v>
      </c>
      <c r="M16" s="94">
        <v>59.99</v>
      </c>
      <c r="N16" s="95">
        <v>59.99</v>
      </c>
      <c r="O16" s="78">
        <v>64.97</v>
      </c>
      <c r="P16" s="79">
        <v>64.95</v>
      </c>
      <c r="Q16" s="42">
        <v>0</v>
      </c>
      <c r="R16" s="43">
        <v>0</v>
      </c>
      <c r="S16" s="110">
        <f>[1]Output!$F16/F16</f>
        <v>1.1000373273609556</v>
      </c>
      <c r="T16" s="110">
        <f>E16/[2]Output!$E16</f>
        <v>1</v>
      </c>
      <c r="U16" s="110">
        <f>E16/[3]Output!$E16</f>
        <v>1</v>
      </c>
      <c r="V16" s="110">
        <f>E16/[1]Output!$E16</f>
        <v>1</v>
      </c>
    </row>
    <row r="17" spans="1:22" x14ac:dyDescent="0.25">
      <c r="A17" s="29" t="s">
        <v>26</v>
      </c>
      <c r="B17" s="30">
        <v>798</v>
      </c>
      <c r="C17" s="31">
        <v>1103</v>
      </c>
      <c r="D17" s="32">
        <v>276</v>
      </c>
      <c r="E17" s="32">
        <v>401</v>
      </c>
      <c r="F17" s="33">
        <v>2578</v>
      </c>
      <c r="G17" s="84">
        <v>0.25698324022346369</v>
      </c>
      <c r="H17" s="85">
        <v>0.2666223404255319</v>
      </c>
      <c r="I17" s="94">
        <v>0.14000000000000001</v>
      </c>
      <c r="J17" s="95">
        <v>0.19</v>
      </c>
      <c r="K17" s="78">
        <v>0.15</v>
      </c>
      <c r="L17" s="79">
        <v>0.22</v>
      </c>
      <c r="M17" s="94">
        <v>59.99</v>
      </c>
      <c r="N17" s="95">
        <v>59.99</v>
      </c>
      <c r="O17" s="78">
        <v>64.97</v>
      </c>
      <c r="P17" s="79">
        <v>64.959999999999994</v>
      </c>
      <c r="Q17" s="42">
        <v>0</v>
      </c>
      <c r="R17" s="43">
        <v>0</v>
      </c>
      <c r="S17" s="110">
        <f>[1]Output!$F17/F17</f>
        <v>1.100077579519007</v>
      </c>
      <c r="T17" s="110">
        <f>E17/[2]Output!$E17</f>
        <v>0.98284313725490191</v>
      </c>
      <c r="U17" s="110">
        <f>E17/[3]Output!$E17</f>
        <v>0.89309576837416482</v>
      </c>
      <c r="V17" s="110">
        <f>E17/[1]Output!$E17</f>
        <v>0.90929705215419498</v>
      </c>
    </row>
    <row r="18" spans="1:22" x14ac:dyDescent="0.25">
      <c r="A18" s="29" t="s">
        <v>27</v>
      </c>
      <c r="B18" s="30">
        <v>928</v>
      </c>
      <c r="C18" s="31">
        <v>1006</v>
      </c>
      <c r="D18" s="32">
        <v>321</v>
      </c>
      <c r="E18" s="32">
        <v>366</v>
      </c>
      <c r="F18" s="33">
        <v>2621</v>
      </c>
      <c r="G18" s="84">
        <v>0.25700560448358689</v>
      </c>
      <c r="H18" s="85">
        <v>0.26676384839650147</v>
      </c>
      <c r="I18" s="94">
        <v>0.16</v>
      </c>
      <c r="J18" s="95">
        <v>0.17</v>
      </c>
      <c r="K18" s="78">
        <v>0.18</v>
      </c>
      <c r="L18" s="79">
        <v>0.2</v>
      </c>
      <c r="M18" s="94">
        <v>59.99</v>
      </c>
      <c r="N18" s="95">
        <v>59.99</v>
      </c>
      <c r="O18" s="78">
        <v>64.959999999999994</v>
      </c>
      <c r="P18" s="79">
        <v>64.959999999999994</v>
      </c>
      <c r="Q18" s="42">
        <v>0</v>
      </c>
      <c r="R18" s="43">
        <v>0</v>
      </c>
      <c r="S18" s="110">
        <f>[1]Output!$F18/F18</f>
        <v>1.0999618466234262</v>
      </c>
      <c r="T18" s="110">
        <f>E18/[2]Output!$E18</f>
        <v>0.98123324396782841</v>
      </c>
      <c r="U18" s="110">
        <f>E18/[3]Output!$E18</f>
        <v>0.89051094890510951</v>
      </c>
      <c r="V18" s="110">
        <f>E18/[1]Output!$E18</f>
        <v>0.91044776119402981</v>
      </c>
    </row>
    <row r="19" spans="1:22" x14ac:dyDescent="0.25">
      <c r="A19" s="29" t="s">
        <v>28</v>
      </c>
      <c r="B19" s="30">
        <v>1066</v>
      </c>
      <c r="C19" s="31">
        <v>929</v>
      </c>
      <c r="D19" s="32">
        <v>348</v>
      </c>
      <c r="E19" s="32">
        <v>338</v>
      </c>
      <c r="F19" s="33">
        <v>2681</v>
      </c>
      <c r="G19" s="84">
        <v>0.24611032531824611</v>
      </c>
      <c r="H19" s="85">
        <v>0.26677190213101815</v>
      </c>
      <c r="I19" s="94">
        <v>0.18</v>
      </c>
      <c r="J19" s="95">
        <v>0.16</v>
      </c>
      <c r="K19" s="78">
        <v>0.19</v>
      </c>
      <c r="L19" s="79">
        <v>0.19</v>
      </c>
      <c r="M19" s="94">
        <v>59.99</v>
      </c>
      <c r="N19" s="95">
        <v>59.99</v>
      </c>
      <c r="O19" s="78">
        <v>64.959999999999994</v>
      </c>
      <c r="P19" s="79">
        <v>64.959999999999994</v>
      </c>
      <c r="Q19" s="42">
        <v>0</v>
      </c>
      <c r="R19" s="43">
        <v>0</v>
      </c>
      <c r="S19" s="110">
        <f>[1]Output!$F19/F19</f>
        <v>1.1003356956359567</v>
      </c>
      <c r="T19" s="110">
        <f>E19/[2]Output!$E19</f>
        <v>0.97971014492753628</v>
      </c>
      <c r="U19" s="110">
        <f>E19/[3]Output!$E19</f>
        <v>0.89182058047493407</v>
      </c>
      <c r="V19" s="110">
        <f>E19/[1]Output!$E19</f>
        <v>0.91105121293800539</v>
      </c>
    </row>
    <row r="20" spans="1:22" x14ac:dyDescent="0.25">
      <c r="A20" s="29" t="s">
        <v>29</v>
      </c>
      <c r="B20" s="30">
        <v>1335</v>
      </c>
      <c r="C20" s="31">
        <v>960</v>
      </c>
      <c r="D20" s="32">
        <v>402</v>
      </c>
      <c r="E20" s="32">
        <v>349</v>
      </c>
      <c r="F20" s="33">
        <v>3046</v>
      </c>
      <c r="G20" s="84">
        <v>0.23143350604490501</v>
      </c>
      <c r="H20" s="85">
        <v>0.26661573720397252</v>
      </c>
      <c r="I20" s="94">
        <v>0.23</v>
      </c>
      <c r="J20" s="95">
        <v>0.17</v>
      </c>
      <c r="K20" s="78">
        <v>0.22</v>
      </c>
      <c r="L20" s="79">
        <v>0.19</v>
      </c>
      <c r="M20" s="94">
        <v>59.99</v>
      </c>
      <c r="N20" s="95">
        <v>59.99</v>
      </c>
      <c r="O20" s="78">
        <v>64.959999999999994</v>
      </c>
      <c r="P20" s="79">
        <v>64.959999999999994</v>
      </c>
      <c r="Q20" s="42">
        <v>0</v>
      </c>
      <c r="R20" s="43">
        <v>0</v>
      </c>
      <c r="S20" s="110">
        <f>[1]Output!$F20/F20</f>
        <v>1.1001313197636244</v>
      </c>
      <c r="T20" s="110">
        <f>E20/[2]Output!$E20</f>
        <v>0.9803370786516854</v>
      </c>
      <c r="U20" s="110">
        <f>E20/[3]Output!$E20</f>
        <v>0.89030612244897955</v>
      </c>
      <c r="V20" s="110">
        <f>E20/[1]Output!$E20</f>
        <v>0.90885416666666663</v>
      </c>
    </row>
    <row r="21" spans="1:22" x14ac:dyDescent="0.25">
      <c r="A21" s="29" t="s">
        <v>30</v>
      </c>
      <c r="B21" s="30">
        <v>2094</v>
      </c>
      <c r="C21" s="31">
        <v>901</v>
      </c>
      <c r="D21" s="32">
        <v>774</v>
      </c>
      <c r="E21" s="32">
        <v>450</v>
      </c>
      <c r="F21" s="33">
        <v>4219</v>
      </c>
      <c r="G21" s="84">
        <v>0.26987447698744771</v>
      </c>
      <c r="H21" s="85">
        <v>0.33308660251665434</v>
      </c>
      <c r="I21" s="94">
        <v>0.36</v>
      </c>
      <c r="J21" s="95">
        <v>0.15</v>
      </c>
      <c r="K21" s="78">
        <v>0.43</v>
      </c>
      <c r="L21" s="79">
        <v>0.25</v>
      </c>
      <c r="M21" s="94">
        <v>59.98</v>
      </c>
      <c r="N21" s="95">
        <v>59.99</v>
      </c>
      <c r="O21" s="78">
        <v>64.89</v>
      </c>
      <c r="P21" s="79">
        <v>64.95</v>
      </c>
      <c r="Q21" s="42">
        <v>0.23</v>
      </c>
      <c r="R21" s="43">
        <v>0</v>
      </c>
      <c r="S21" s="110">
        <f>[1]Output!$F21/F21</f>
        <v>1.1000237022991231</v>
      </c>
      <c r="T21" s="110">
        <f>E21/[2]Output!$E21</f>
        <v>1</v>
      </c>
      <c r="U21" s="110">
        <f>E21/[3]Output!$E21</f>
        <v>0.94936708860759489</v>
      </c>
      <c r="V21" s="110">
        <f>E21/[1]Output!$E21</f>
        <v>0.96982758620689657</v>
      </c>
    </row>
    <row r="22" spans="1:22" x14ac:dyDescent="0.25">
      <c r="A22" s="44" t="s">
        <v>31</v>
      </c>
      <c r="B22" s="45">
        <v>2821</v>
      </c>
      <c r="C22" s="46">
        <v>902</v>
      </c>
      <c r="D22" s="47">
        <v>985</v>
      </c>
      <c r="E22" s="47">
        <v>450</v>
      </c>
      <c r="F22" s="48">
        <v>5158</v>
      </c>
      <c r="G22" s="86">
        <v>0.25880189174986862</v>
      </c>
      <c r="H22" s="87">
        <v>0.33284023668639051</v>
      </c>
      <c r="I22" s="96">
        <v>0.48</v>
      </c>
      <c r="J22" s="97">
        <v>0.15</v>
      </c>
      <c r="K22" s="80">
        <v>0.55000000000000004</v>
      </c>
      <c r="L22" s="81">
        <v>0.25</v>
      </c>
      <c r="M22" s="96">
        <v>59.97</v>
      </c>
      <c r="N22" s="97">
        <v>59.99</v>
      </c>
      <c r="O22" s="80">
        <v>64.83</v>
      </c>
      <c r="P22" s="81">
        <v>64.95</v>
      </c>
      <c r="Q22" s="53">
        <v>0.23</v>
      </c>
      <c r="R22" s="54">
        <v>0</v>
      </c>
      <c r="S22" s="110">
        <f>[1]Output!$F22/F22</f>
        <v>1.1000387747188833</v>
      </c>
      <c r="T22" s="110">
        <f>E22/[2]Output!$E22</f>
        <v>1</v>
      </c>
      <c r="U22" s="110">
        <f>E22/[3]Output!$E22</f>
        <v>0.94936708860759489</v>
      </c>
      <c r="V22" s="110">
        <f>E22/[1]Output!$E22</f>
        <v>0.967741935483871</v>
      </c>
    </row>
    <row r="23" spans="1:22" x14ac:dyDescent="0.25">
      <c r="A23" s="44" t="s">
        <v>32</v>
      </c>
      <c r="B23" s="45">
        <v>2793</v>
      </c>
      <c r="C23" s="46">
        <v>964</v>
      </c>
      <c r="D23" s="47">
        <v>986</v>
      </c>
      <c r="E23" s="47">
        <v>450</v>
      </c>
      <c r="F23" s="48">
        <v>5193</v>
      </c>
      <c r="G23" s="86">
        <v>0.26091558613389787</v>
      </c>
      <c r="H23" s="87">
        <v>0.31824611032531824</v>
      </c>
      <c r="I23" s="96">
        <v>0.48</v>
      </c>
      <c r="J23" s="97">
        <v>0.17</v>
      </c>
      <c r="K23" s="80">
        <v>0.55000000000000004</v>
      </c>
      <c r="L23" s="81">
        <v>0.25</v>
      </c>
      <c r="M23" s="96">
        <v>59.97</v>
      </c>
      <c r="N23" s="97">
        <v>59.99</v>
      </c>
      <c r="O23" s="80">
        <v>64.83</v>
      </c>
      <c r="P23" s="81">
        <v>64.95</v>
      </c>
      <c r="Q23" s="53">
        <v>0.23</v>
      </c>
      <c r="R23" s="54">
        <v>0</v>
      </c>
      <c r="S23" s="110">
        <f>[1]Output!$F23/F23</f>
        <v>1.1001347968419026</v>
      </c>
      <c r="T23" s="110">
        <f>E23/[2]Output!$E23</f>
        <v>1</v>
      </c>
      <c r="U23" s="110">
        <f>E23/[3]Output!$E23</f>
        <v>0.90909090909090906</v>
      </c>
      <c r="V23" s="110">
        <f>E23/[1]Output!$E23</f>
        <v>0.92592592592592593</v>
      </c>
    </row>
    <row r="24" spans="1:22" x14ac:dyDescent="0.25">
      <c r="A24" s="44" t="s">
        <v>33</v>
      </c>
      <c r="B24" s="45">
        <v>2095</v>
      </c>
      <c r="C24" s="46">
        <v>772</v>
      </c>
      <c r="D24" s="47">
        <v>775</v>
      </c>
      <c r="E24" s="47">
        <v>414</v>
      </c>
      <c r="F24" s="48">
        <v>4056</v>
      </c>
      <c r="G24" s="86">
        <v>0.27003484320557491</v>
      </c>
      <c r="H24" s="87">
        <v>0.34907251264755479</v>
      </c>
      <c r="I24" s="96">
        <v>0.36</v>
      </c>
      <c r="J24" s="97">
        <v>0.13</v>
      </c>
      <c r="K24" s="80">
        <v>0.43</v>
      </c>
      <c r="L24" s="81">
        <v>0.23</v>
      </c>
      <c r="M24" s="96">
        <v>59.98</v>
      </c>
      <c r="N24" s="97">
        <v>59.99</v>
      </c>
      <c r="O24" s="80">
        <v>64.89</v>
      </c>
      <c r="P24" s="81">
        <v>64.95</v>
      </c>
      <c r="Q24" s="53">
        <v>0.23</v>
      </c>
      <c r="R24" s="54">
        <v>0</v>
      </c>
      <c r="S24" s="110">
        <f>[1]Output!$F24/F24</f>
        <v>1.0998520710059172</v>
      </c>
      <c r="T24" s="110">
        <f>E24/[2]Output!$E24</f>
        <v>0.97641509433962259</v>
      </c>
      <c r="U24" s="110">
        <f>E24/[3]Output!$E24</f>
        <v>0.92</v>
      </c>
      <c r="V24" s="110">
        <f>E24/[1]Output!$E24</f>
        <v>0.92</v>
      </c>
    </row>
    <row r="25" spans="1:22" x14ac:dyDescent="0.25">
      <c r="A25" s="29" t="s">
        <v>34</v>
      </c>
      <c r="B25" s="30">
        <v>1358</v>
      </c>
      <c r="C25" s="31">
        <v>624</v>
      </c>
      <c r="D25" s="32">
        <v>330</v>
      </c>
      <c r="E25" s="32">
        <v>159</v>
      </c>
      <c r="F25" s="33">
        <v>2471</v>
      </c>
      <c r="G25" s="84">
        <v>0.19549763033175355</v>
      </c>
      <c r="H25" s="85">
        <v>0.20306513409961685</v>
      </c>
      <c r="I25" s="94">
        <v>0.23</v>
      </c>
      <c r="J25" s="95">
        <v>0.11</v>
      </c>
      <c r="K25" s="78">
        <v>0.18</v>
      </c>
      <c r="L25" s="79">
        <v>0.09</v>
      </c>
      <c r="M25" s="94">
        <v>59.99</v>
      </c>
      <c r="N25" s="95">
        <v>59.99</v>
      </c>
      <c r="O25" s="78">
        <v>64.959999999999994</v>
      </c>
      <c r="P25" s="79">
        <v>64.98</v>
      </c>
      <c r="Q25" s="42">
        <v>0</v>
      </c>
      <c r="R25" s="43">
        <v>0</v>
      </c>
      <c r="S25" s="110">
        <f>[1]Output!$F25/F25</f>
        <v>1.0999595305544314</v>
      </c>
      <c r="T25" s="110">
        <f>E25/[2]Output!$E25</f>
        <v>0.96951219512195119</v>
      </c>
      <c r="U25" s="110">
        <f>E25/[3]Output!$E25</f>
        <v>0.87845303867403313</v>
      </c>
      <c r="V25" s="110">
        <f>E25/[1]Output!$E25</f>
        <v>0.90857142857142859</v>
      </c>
    </row>
    <row r="26" spans="1:22" x14ac:dyDescent="0.25">
      <c r="A26" s="29" t="s">
        <v>35</v>
      </c>
      <c r="B26" s="30">
        <v>966</v>
      </c>
      <c r="C26" s="31">
        <v>403</v>
      </c>
      <c r="D26" s="32">
        <v>235</v>
      </c>
      <c r="E26" s="32">
        <v>102</v>
      </c>
      <c r="F26" s="33">
        <v>1706</v>
      </c>
      <c r="G26" s="84">
        <v>0.19567027477102414</v>
      </c>
      <c r="H26" s="85">
        <v>0.20198019801980199</v>
      </c>
      <c r="I26" s="94">
        <v>0.17</v>
      </c>
      <c r="J26" s="95">
        <v>7.0000000000000007E-2</v>
      </c>
      <c r="K26" s="78">
        <v>0.13</v>
      </c>
      <c r="L26" s="79">
        <v>0.06</v>
      </c>
      <c r="M26" s="94">
        <v>59.99</v>
      </c>
      <c r="N26" s="95">
        <v>59.99</v>
      </c>
      <c r="O26" s="78">
        <v>64.97</v>
      </c>
      <c r="P26" s="79">
        <v>64.98</v>
      </c>
      <c r="Q26" s="42">
        <v>0</v>
      </c>
      <c r="R26" s="43">
        <v>0</v>
      </c>
      <c r="S26" s="110">
        <f>[1]Output!$F26/F26</f>
        <v>1.1002344665885111</v>
      </c>
      <c r="T26" s="110">
        <f>E26/[2]Output!$E26</f>
        <v>0.94444444444444442</v>
      </c>
      <c r="U26" s="110">
        <f>E26/[3]Output!$E26</f>
        <v>0.8571428571428571</v>
      </c>
      <c r="V26" s="110">
        <f>E26/[1]Output!$E26</f>
        <v>0.90265486725663713</v>
      </c>
    </row>
    <row r="27" spans="1:22" x14ac:dyDescent="0.25">
      <c r="A27" s="29" t="s">
        <v>36</v>
      </c>
      <c r="B27" s="30">
        <v>882</v>
      </c>
      <c r="C27" s="31">
        <v>353</v>
      </c>
      <c r="D27" s="32">
        <v>88</v>
      </c>
      <c r="E27" s="32">
        <v>36</v>
      </c>
      <c r="F27" s="33">
        <v>1359</v>
      </c>
      <c r="G27" s="84">
        <v>9.0721649484536079E-2</v>
      </c>
      <c r="H27" s="85">
        <v>9.2544987146529561E-2</v>
      </c>
      <c r="I27" s="94">
        <v>0.15</v>
      </c>
      <c r="J27" s="95">
        <v>0.06</v>
      </c>
      <c r="K27" s="78">
        <v>0.05</v>
      </c>
      <c r="L27" s="79">
        <v>0.02</v>
      </c>
      <c r="M27" s="94">
        <v>59.99</v>
      </c>
      <c r="N27" s="95">
        <v>60</v>
      </c>
      <c r="O27" s="78">
        <v>64.98</v>
      </c>
      <c r="P27" s="79">
        <v>64.989999999999995</v>
      </c>
      <c r="Q27" s="42">
        <v>0</v>
      </c>
      <c r="R27" s="43">
        <v>0</v>
      </c>
      <c r="S27" s="110">
        <f>[1]Output!$F27/F27</f>
        <v>1.1008094186902133</v>
      </c>
      <c r="T27" s="110">
        <f>E27/[2]Output!$E27</f>
        <v>0.92307692307692313</v>
      </c>
      <c r="U27" s="110">
        <f>E27/[3]Output!$E27</f>
        <v>0.83720930232558144</v>
      </c>
      <c r="V27" s="110">
        <f>E27/[1]Output!$E27</f>
        <v>0.9</v>
      </c>
    </row>
    <row r="28" spans="1:22" x14ac:dyDescent="0.25">
      <c r="A28" s="29" t="s">
        <v>37</v>
      </c>
      <c r="B28" s="30">
        <v>628</v>
      </c>
      <c r="C28" s="31">
        <v>232</v>
      </c>
      <c r="D28" s="32">
        <v>63</v>
      </c>
      <c r="E28" s="32">
        <v>24</v>
      </c>
      <c r="F28" s="33">
        <v>947</v>
      </c>
      <c r="G28" s="84">
        <v>9.1172214182344433E-2</v>
      </c>
      <c r="H28" s="85">
        <v>9.375E-2</v>
      </c>
      <c r="I28" s="94">
        <v>0.11</v>
      </c>
      <c r="J28" s="95">
        <v>0.04</v>
      </c>
      <c r="K28" s="78">
        <v>0.03</v>
      </c>
      <c r="L28" s="79">
        <v>0.01</v>
      </c>
      <c r="M28" s="94">
        <v>59.99</v>
      </c>
      <c r="N28" s="95">
        <v>60</v>
      </c>
      <c r="O28" s="78">
        <v>64.989999999999995</v>
      </c>
      <c r="P28" s="79">
        <v>64.989999999999995</v>
      </c>
      <c r="Q28" s="42">
        <v>0</v>
      </c>
      <c r="R28" s="43">
        <v>0</v>
      </c>
      <c r="S28" s="110">
        <f>[1]Output!$F28/F28</f>
        <v>1.0992608236536432</v>
      </c>
      <c r="T28" s="110">
        <f>E28/[2]Output!$E28</f>
        <v>0.88888888888888884</v>
      </c>
      <c r="U28" s="110">
        <f>E28/[3]Output!$E28</f>
        <v>0.82758620689655171</v>
      </c>
      <c r="V28" s="110">
        <f>E28/[1]Output!$E28</f>
        <v>0.92307692307692313</v>
      </c>
    </row>
    <row r="29" spans="1:22" x14ac:dyDescent="0.25">
      <c r="A29" s="29" t="s">
        <v>38</v>
      </c>
      <c r="B29" s="55">
        <v>440</v>
      </c>
      <c r="C29" s="56">
        <v>118</v>
      </c>
      <c r="D29" s="57">
        <v>44</v>
      </c>
      <c r="E29" s="57">
        <v>12</v>
      </c>
      <c r="F29" s="58">
        <v>614</v>
      </c>
      <c r="G29" s="88">
        <v>9.0909090909090912E-2</v>
      </c>
      <c r="H29" s="89">
        <v>9.2307692307692313E-2</v>
      </c>
      <c r="I29" s="98">
        <v>0.08</v>
      </c>
      <c r="J29" s="99">
        <v>0.02</v>
      </c>
      <c r="K29" s="82">
        <v>0.02</v>
      </c>
      <c r="L29" s="83">
        <v>0.01</v>
      </c>
      <c r="M29" s="98">
        <v>59.99</v>
      </c>
      <c r="N29" s="99">
        <v>60</v>
      </c>
      <c r="O29" s="82">
        <v>64.989999999999995</v>
      </c>
      <c r="P29" s="83">
        <v>64.989999999999995</v>
      </c>
      <c r="Q29" s="63">
        <v>0</v>
      </c>
      <c r="R29" s="64">
        <v>0</v>
      </c>
      <c r="S29" s="110">
        <f>[1]Output!$F29/F29</f>
        <v>1.0993485342019544</v>
      </c>
      <c r="T29" s="110">
        <f>E29/[2]Output!$E29</f>
        <v>0.8</v>
      </c>
      <c r="U29" s="110">
        <f>E29/[3]Output!$E29</f>
        <v>0.75</v>
      </c>
      <c r="V29" s="110">
        <f>E29/[1]Output!$E29</f>
        <v>0.92307692307692313</v>
      </c>
    </row>
    <row r="30" spans="1:22" x14ac:dyDescent="0.25">
      <c r="A30" s="29" t="s">
        <v>39</v>
      </c>
      <c r="B30" s="65">
        <f>SUM(B6:B29)</f>
        <v>21812</v>
      </c>
      <c r="C30" s="66">
        <f t="shared" ref="C30:F30" si="0">SUM(C6:C29)</f>
        <v>20913</v>
      </c>
      <c r="D30" s="67">
        <f t="shared" si="0"/>
        <v>7129</v>
      </c>
      <c r="E30" s="67">
        <f t="shared" si="0"/>
        <v>8026</v>
      </c>
      <c r="F30" s="68">
        <f t="shared" si="0"/>
        <v>57880</v>
      </c>
      <c r="G30" s="100">
        <f>D30/B30</f>
        <v>0.3268384375573079</v>
      </c>
      <c r="H30" s="101">
        <f>E30/C30</f>
        <v>0.38378042365992443</v>
      </c>
      <c r="I30" s="71"/>
      <c r="J30" s="71"/>
      <c r="K30" s="71"/>
      <c r="L30" s="71"/>
    </row>
    <row r="32" spans="1:22" x14ac:dyDescent="0.25">
      <c r="A32" s="5" t="s">
        <v>40</v>
      </c>
      <c r="B32" s="72">
        <f>B30+C30</f>
        <v>42725</v>
      </c>
    </row>
    <row r="33" spans="1:18" x14ac:dyDescent="0.25">
      <c r="A33" s="5" t="s">
        <v>41</v>
      </c>
      <c r="B33" s="72">
        <f>D30+E30</f>
        <v>15155</v>
      </c>
    </row>
    <row r="34" spans="1:18" x14ac:dyDescent="0.25">
      <c r="A34" s="5" t="s">
        <v>42</v>
      </c>
      <c r="B34" s="72">
        <f>B32+B33</f>
        <v>57880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r="48" spans="1:18" ht="15.75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22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  <c r="T49" s="111" t="s">
        <v>55</v>
      </c>
      <c r="U49" s="111"/>
      <c r="V49" s="111"/>
    </row>
    <row r="50" spans="1:22" x14ac:dyDescent="0.25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  <c r="T50" s="112" t="s">
        <v>56</v>
      </c>
      <c r="U50" s="112" t="s">
        <v>57</v>
      </c>
      <c r="V50" s="112" t="s">
        <v>58</v>
      </c>
    </row>
    <row r="51" spans="1:22" x14ac:dyDescent="0.25">
      <c r="A51" s="29" t="s">
        <v>15</v>
      </c>
      <c r="B51" s="30">
        <v>223</v>
      </c>
      <c r="C51" s="31">
        <v>52</v>
      </c>
      <c r="D51" s="32">
        <v>24</v>
      </c>
      <c r="E51" s="32">
        <v>4</v>
      </c>
      <c r="F51" s="33">
        <v>303</v>
      </c>
      <c r="G51" s="84">
        <v>9.7165991902834009E-2</v>
      </c>
      <c r="H51" s="85">
        <v>7.1428571428571425E-2</v>
      </c>
      <c r="I51" s="90">
        <v>0.04</v>
      </c>
      <c r="J51" s="91">
        <v>0.01</v>
      </c>
      <c r="K51" s="92">
        <v>0.01</v>
      </c>
      <c r="L51" s="93">
        <v>0</v>
      </c>
      <c r="M51" s="94">
        <v>60</v>
      </c>
      <c r="N51" s="95">
        <v>60</v>
      </c>
      <c r="O51" s="78">
        <v>64.989999999999995</v>
      </c>
      <c r="P51" s="79">
        <v>64.989999999999995</v>
      </c>
      <c r="Q51" s="42">
        <v>0</v>
      </c>
      <c r="R51" s="43">
        <v>0</v>
      </c>
      <c r="S51" s="110">
        <f>[1]Output!$F51/F51</f>
        <v>1.0990099009900991</v>
      </c>
      <c r="T51" s="110">
        <f>E51/[2]Output!$E51</f>
        <v>0.5714285714285714</v>
      </c>
      <c r="U51" s="110">
        <f>E51/[3]Output!$E51</f>
        <v>0.5</v>
      </c>
      <c r="V51" s="110">
        <f>E51/[1]Output!$E51</f>
        <v>0.8</v>
      </c>
    </row>
    <row r="52" spans="1:22" x14ac:dyDescent="0.25">
      <c r="A52" s="29" t="s">
        <v>16</v>
      </c>
      <c r="B52" s="30">
        <v>99</v>
      </c>
      <c r="C52" s="31">
        <v>28</v>
      </c>
      <c r="D52" s="32">
        <v>11</v>
      </c>
      <c r="E52" s="32">
        <v>2</v>
      </c>
      <c r="F52" s="33">
        <v>140</v>
      </c>
      <c r="G52" s="84">
        <v>0.1</v>
      </c>
      <c r="H52" s="85">
        <v>6.6666666666666666E-2</v>
      </c>
      <c r="I52" s="94">
        <v>0.02</v>
      </c>
      <c r="J52" s="95">
        <v>0</v>
      </c>
      <c r="K52" s="78">
        <v>0.01</v>
      </c>
      <c r="L52" s="79">
        <v>0</v>
      </c>
      <c r="M52" s="94">
        <v>60</v>
      </c>
      <c r="N52" s="95">
        <v>60</v>
      </c>
      <c r="O52" s="78">
        <v>64.989999999999995</v>
      </c>
      <c r="P52" s="79">
        <v>64.989999999999995</v>
      </c>
      <c r="Q52" s="42">
        <v>0</v>
      </c>
      <c r="R52" s="43">
        <v>0</v>
      </c>
      <c r="S52" s="110">
        <f>[1]Output!$F52/F52</f>
        <v>1.1071428571428572</v>
      </c>
      <c r="T52" s="110">
        <f>E52/[2]Output!$E52</f>
        <v>0.4</v>
      </c>
      <c r="U52" s="110">
        <f>E52/[3]Output!$E52</f>
        <v>0.33333333333333331</v>
      </c>
      <c r="V52" s="110">
        <f>E52/[1]Output!$E52</f>
        <v>0.66666666666666663</v>
      </c>
    </row>
    <row r="53" spans="1:22" x14ac:dyDescent="0.25">
      <c r="A53" s="29" t="s">
        <v>17</v>
      </c>
      <c r="B53" s="30">
        <v>48</v>
      </c>
      <c r="C53" s="31">
        <v>23</v>
      </c>
      <c r="D53" s="32">
        <v>5</v>
      </c>
      <c r="E53" s="32">
        <v>2</v>
      </c>
      <c r="F53" s="33">
        <v>78</v>
      </c>
      <c r="G53" s="84">
        <v>9.4339622641509441E-2</v>
      </c>
      <c r="H53" s="85">
        <v>0.08</v>
      </c>
      <c r="I53" s="94">
        <v>0.01</v>
      </c>
      <c r="J53" s="95">
        <v>0</v>
      </c>
      <c r="K53" s="78">
        <v>0</v>
      </c>
      <c r="L53" s="79">
        <v>0</v>
      </c>
      <c r="M53" s="94">
        <v>60</v>
      </c>
      <c r="N53" s="95">
        <v>60</v>
      </c>
      <c r="O53" s="78">
        <v>64.989999999999995</v>
      </c>
      <c r="P53" s="79">
        <v>64.989999999999995</v>
      </c>
      <c r="Q53" s="42">
        <v>0</v>
      </c>
      <c r="R53" s="43">
        <v>0</v>
      </c>
      <c r="S53" s="110">
        <f>[1]Output!$F53/F53</f>
        <v>1.1153846153846154</v>
      </c>
      <c r="T53" s="110">
        <f>E53/[2]Output!$E53</f>
        <v>0.4</v>
      </c>
      <c r="U53" s="110">
        <f>E53/[3]Output!$E53</f>
        <v>0.4</v>
      </c>
      <c r="V53" s="110">
        <f>E53/[1]Output!$E53</f>
        <v>1</v>
      </c>
    </row>
    <row r="54" spans="1:22" x14ac:dyDescent="0.25">
      <c r="A54" s="29" t="s">
        <v>18</v>
      </c>
      <c r="B54" s="30">
        <v>41</v>
      </c>
      <c r="C54" s="31">
        <v>82</v>
      </c>
      <c r="D54" s="32">
        <v>4</v>
      </c>
      <c r="E54" s="32">
        <v>7</v>
      </c>
      <c r="F54" s="33">
        <v>134</v>
      </c>
      <c r="G54" s="84">
        <v>8.8888888888888892E-2</v>
      </c>
      <c r="H54" s="85">
        <v>7.8651685393258425E-2</v>
      </c>
      <c r="I54" s="94">
        <v>0.01</v>
      </c>
      <c r="J54" s="95">
        <v>0.01</v>
      </c>
      <c r="K54" s="78">
        <v>0</v>
      </c>
      <c r="L54" s="79">
        <v>0</v>
      </c>
      <c r="M54" s="94">
        <v>60</v>
      </c>
      <c r="N54" s="95">
        <v>60</v>
      </c>
      <c r="O54" s="78">
        <v>64.989999999999995</v>
      </c>
      <c r="P54" s="79">
        <v>64.989999999999995</v>
      </c>
      <c r="Q54" s="42">
        <v>0</v>
      </c>
      <c r="R54" s="43">
        <v>0</v>
      </c>
      <c r="S54" s="110">
        <f>[1]Output!$F54/F54</f>
        <v>1.1044776119402986</v>
      </c>
      <c r="T54" s="110">
        <f>E54/[2]Output!$E54</f>
        <v>0.7</v>
      </c>
      <c r="U54" s="110">
        <f>E54/[3]Output!$E54</f>
        <v>0.7</v>
      </c>
      <c r="V54" s="110">
        <f>E54/[1]Output!$E54</f>
        <v>0.875</v>
      </c>
    </row>
    <row r="55" spans="1:22" x14ac:dyDescent="0.25">
      <c r="A55" s="29" t="s">
        <v>19</v>
      </c>
      <c r="B55" s="30">
        <v>77</v>
      </c>
      <c r="C55" s="31">
        <v>288</v>
      </c>
      <c r="D55" s="32">
        <v>8</v>
      </c>
      <c r="E55" s="32">
        <v>24</v>
      </c>
      <c r="F55" s="33">
        <v>397</v>
      </c>
      <c r="G55" s="84">
        <v>9.4117647058823528E-2</v>
      </c>
      <c r="H55" s="85">
        <v>7.6923076923076927E-2</v>
      </c>
      <c r="I55" s="94">
        <v>0.01</v>
      </c>
      <c r="J55" s="95">
        <v>0.05</v>
      </c>
      <c r="K55" s="78">
        <v>0</v>
      </c>
      <c r="L55" s="79">
        <v>0.01</v>
      </c>
      <c r="M55" s="94">
        <v>60</v>
      </c>
      <c r="N55" s="95">
        <v>60</v>
      </c>
      <c r="O55" s="78">
        <v>64.989999999999995</v>
      </c>
      <c r="P55" s="79">
        <v>64.989999999999995</v>
      </c>
      <c r="Q55" s="42">
        <v>0</v>
      </c>
      <c r="R55" s="43">
        <v>0</v>
      </c>
      <c r="S55" s="110">
        <f>[1]Output!$F55/F55</f>
        <v>1.0957178841309825</v>
      </c>
      <c r="T55" s="110">
        <f>E55/[2]Output!$E55</f>
        <v>0.92307692307692313</v>
      </c>
      <c r="U55" s="110">
        <f>E55/[3]Output!$E55</f>
        <v>0.82758620689655171</v>
      </c>
      <c r="V55" s="110">
        <f>E55/[1]Output!$E55</f>
        <v>0.92307692307692313</v>
      </c>
    </row>
    <row r="56" spans="1:22" x14ac:dyDescent="0.25">
      <c r="A56" s="29" t="s">
        <v>20</v>
      </c>
      <c r="B56" s="30">
        <v>172</v>
      </c>
      <c r="C56" s="31">
        <v>1034</v>
      </c>
      <c r="D56" s="32">
        <v>46</v>
      </c>
      <c r="E56" s="32">
        <v>204</v>
      </c>
      <c r="F56" s="33">
        <v>1456</v>
      </c>
      <c r="G56" s="84">
        <v>0.21100917431192662</v>
      </c>
      <c r="H56" s="85">
        <v>0.16478190630048464</v>
      </c>
      <c r="I56" s="94">
        <v>0.03</v>
      </c>
      <c r="J56" s="95">
        <v>0.18</v>
      </c>
      <c r="K56" s="78">
        <v>0.03</v>
      </c>
      <c r="L56" s="79">
        <v>0.11</v>
      </c>
      <c r="M56" s="94">
        <v>60</v>
      </c>
      <c r="N56" s="95">
        <v>59.99</v>
      </c>
      <c r="O56" s="78">
        <v>64.989999999999995</v>
      </c>
      <c r="P56" s="79">
        <v>64.97</v>
      </c>
      <c r="Q56" s="42">
        <v>0</v>
      </c>
      <c r="R56" s="43">
        <v>0</v>
      </c>
      <c r="S56" s="110">
        <f>[1]Output!$F56/F56</f>
        <v>1.1002747252747254</v>
      </c>
      <c r="T56" s="110">
        <f>E56/[2]Output!$E56</f>
        <v>0.97142857142857142</v>
      </c>
      <c r="U56" s="110">
        <f>E56/[3]Output!$E56</f>
        <v>0.88311688311688308</v>
      </c>
      <c r="V56" s="110">
        <f>E56/[1]Output!$E56</f>
        <v>0.90666666666666662</v>
      </c>
    </row>
    <row r="57" spans="1:22" x14ac:dyDescent="0.25">
      <c r="A57" s="29" t="s">
        <v>21</v>
      </c>
      <c r="B57" s="30">
        <v>451</v>
      </c>
      <c r="C57" s="31">
        <v>3177</v>
      </c>
      <c r="D57" s="32">
        <v>251</v>
      </c>
      <c r="E57" s="32">
        <v>996</v>
      </c>
      <c r="F57" s="33">
        <v>4875</v>
      </c>
      <c r="G57" s="84">
        <v>0.35754985754985757</v>
      </c>
      <c r="H57" s="85">
        <v>0.23867721063982747</v>
      </c>
      <c r="I57" s="94">
        <v>0.08</v>
      </c>
      <c r="J57" s="95">
        <v>0.55000000000000004</v>
      </c>
      <c r="K57" s="78">
        <v>0.14000000000000001</v>
      </c>
      <c r="L57" s="79">
        <v>0.55000000000000004</v>
      </c>
      <c r="M57" s="94">
        <v>59.99</v>
      </c>
      <c r="N57" s="95">
        <v>59.95</v>
      </c>
      <c r="O57" s="78">
        <v>64.97</v>
      </c>
      <c r="P57" s="79">
        <v>64.819999999999993</v>
      </c>
      <c r="Q57" s="42">
        <v>0</v>
      </c>
      <c r="R57" s="43">
        <v>0.23</v>
      </c>
      <c r="S57" s="110">
        <f>[1]Output!$F57/F57</f>
        <v>1.1001025641025641</v>
      </c>
      <c r="T57" s="110">
        <f>E57/[2]Output!$E57</f>
        <v>1.0790899241603467</v>
      </c>
      <c r="U57" s="110">
        <f>E57/[3]Output!$E57</f>
        <v>0.95311004784688991</v>
      </c>
      <c r="V57" s="110">
        <f>E57/[1]Output!$E57</f>
        <v>0.89247311827956988</v>
      </c>
    </row>
    <row r="58" spans="1:22" x14ac:dyDescent="0.25">
      <c r="A58" s="44" t="s">
        <v>22</v>
      </c>
      <c r="B58" s="45">
        <v>734</v>
      </c>
      <c r="C58" s="46">
        <v>3571</v>
      </c>
      <c r="D58" s="47">
        <v>408</v>
      </c>
      <c r="E58" s="47">
        <v>1152</v>
      </c>
      <c r="F58" s="48">
        <v>5865</v>
      </c>
      <c r="G58" s="86">
        <v>0.35726795096322239</v>
      </c>
      <c r="H58" s="87">
        <v>0.24391276730891381</v>
      </c>
      <c r="I58" s="96">
        <v>0.13</v>
      </c>
      <c r="J58" s="97">
        <v>0.61</v>
      </c>
      <c r="K58" s="80">
        <v>0.23</v>
      </c>
      <c r="L58" s="81">
        <v>0.64</v>
      </c>
      <c r="M58" s="96">
        <v>59.99</v>
      </c>
      <c r="N58" s="97">
        <v>59.94</v>
      </c>
      <c r="O58" s="80">
        <v>64.95</v>
      </c>
      <c r="P58" s="81">
        <v>64.73</v>
      </c>
      <c r="Q58" s="53">
        <v>0</v>
      </c>
      <c r="R58" s="54">
        <v>0.23</v>
      </c>
      <c r="S58" s="110">
        <f>[1]Output!$F58/F58</f>
        <v>1.1002557544757032</v>
      </c>
      <c r="T58" s="110">
        <f>E58/[2]Output!$E58</f>
        <v>1.1719226856561547</v>
      </c>
      <c r="U58" s="110">
        <f>E58/[3]Output!$E58</f>
        <v>1.03971119133574</v>
      </c>
      <c r="V58" s="110">
        <f>E58/[1]Output!$E58</f>
        <v>0.89371605896043449</v>
      </c>
    </row>
    <row r="59" spans="1:22" x14ac:dyDescent="0.25">
      <c r="A59" s="44" t="s">
        <v>23</v>
      </c>
      <c r="B59" s="45">
        <v>761</v>
      </c>
      <c r="C59" s="46">
        <v>3217</v>
      </c>
      <c r="D59" s="47">
        <v>423</v>
      </c>
      <c r="E59" s="47">
        <v>1012</v>
      </c>
      <c r="F59" s="48">
        <v>5413</v>
      </c>
      <c r="G59" s="86">
        <v>0.35726351351351349</v>
      </c>
      <c r="H59" s="87">
        <v>0.23930007093875622</v>
      </c>
      <c r="I59" s="96">
        <v>0.13</v>
      </c>
      <c r="J59" s="97">
        <v>0.55000000000000004</v>
      </c>
      <c r="K59" s="80">
        <v>0.24</v>
      </c>
      <c r="L59" s="81">
        <v>0.56000000000000005</v>
      </c>
      <c r="M59" s="96">
        <v>59.99</v>
      </c>
      <c r="N59" s="97">
        <v>59.95</v>
      </c>
      <c r="O59" s="80">
        <v>64.95</v>
      </c>
      <c r="P59" s="81">
        <v>64.819999999999993</v>
      </c>
      <c r="Q59" s="53">
        <v>0</v>
      </c>
      <c r="R59" s="54">
        <v>0.23</v>
      </c>
      <c r="S59" s="110">
        <f>[1]Output!$F59/F59</f>
        <v>1.1001293183077776</v>
      </c>
      <c r="T59" s="110">
        <f>E59/[2]Output!$E59</f>
        <v>1.1319910514541387</v>
      </c>
      <c r="U59" s="110">
        <f>E59/[3]Output!$E59</f>
        <v>1.0059642147117296</v>
      </c>
      <c r="V59" s="110">
        <f>E59/[1]Output!$E59</f>
        <v>0.89320388349514568</v>
      </c>
    </row>
    <row r="60" spans="1:22" x14ac:dyDescent="0.25">
      <c r="A60" s="44" t="s">
        <v>24</v>
      </c>
      <c r="B60" s="45">
        <v>800</v>
      </c>
      <c r="C60" s="46">
        <v>2232</v>
      </c>
      <c r="D60" s="47">
        <v>444</v>
      </c>
      <c r="E60" s="47">
        <v>667</v>
      </c>
      <c r="F60" s="48">
        <v>4143</v>
      </c>
      <c r="G60" s="86">
        <v>0.35691318327974275</v>
      </c>
      <c r="H60" s="87">
        <v>0.23007933770265609</v>
      </c>
      <c r="I60" s="96">
        <v>0.14000000000000001</v>
      </c>
      <c r="J60" s="97">
        <v>0.38</v>
      </c>
      <c r="K60" s="80">
        <v>0.25</v>
      </c>
      <c r="L60" s="81">
        <v>0.37</v>
      </c>
      <c r="M60" s="96">
        <v>59.99</v>
      </c>
      <c r="N60" s="97">
        <v>59.98</v>
      </c>
      <c r="O60" s="80">
        <v>64.95</v>
      </c>
      <c r="P60" s="81">
        <v>64.92</v>
      </c>
      <c r="Q60" s="53">
        <v>0</v>
      </c>
      <c r="R60" s="54">
        <v>0.23</v>
      </c>
      <c r="S60" s="110">
        <f>[1]Output!$F60/F60</f>
        <v>1.1001689596910451</v>
      </c>
      <c r="T60" s="110">
        <f>E60/[2]Output!$E60</f>
        <v>1.0689102564102564</v>
      </c>
      <c r="U60" s="110">
        <f>E60/[3]Output!$E60</f>
        <v>0.96947674418604646</v>
      </c>
      <c r="V60" s="110">
        <f>E60/[1]Output!$E60</f>
        <v>0.90625</v>
      </c>
    </row>
    <row r="61" spans="1:22" x14ac:dyDescent="0.25">
      <c r="A61" s="29" t="s">
        <v>25</v>
      </c>
      <c r="B61" s="30">
        <v>871</v>
      </c>
      <c r="C61" s="31">
        <v>1618</v>
      </c>
      <c r="D61" s="32">
        <v>329</v>
      </c>
      <c r="E61" s="32">
        <v>446</v>
      </c>
      <c r="F61" s="33">
        <v>3264</v>
      </c>
      <c r="G61" s="84">
        <v>0.27416666666666667</v>
      </c>
      <c r="H61" s="85">
        <v>0.21608527131782945</v>
      </c>
      <c r="I61" s="94">
        <v>0.15</v>
      </c>
      <c r="J61" s="95">
        <v>0.28000000000000003</v>
      </c>
      <c r="K61" s="78">
        <v>0.18</v>
      </c>
      <c r="L61" s="79">
        <v>0.25</v>
      </c>
      <c r="M61" s="94">
        <v>59.99</v>
      </c>
      <c r="N61" s="95">
        <v>59.98</v>
      </c>
      <c r="O61" s="78">
        <v>64.959999999999994</v>
      </c>
      <c r="P61" s="79">
        <v>64.95</v>
      </c>
      <c r="Q61" s="42">
        <v>0</v>
      </c>
      <c r="R61" s="43">
        <v>0</v>
      </c>
      <c r="S61" s="110">
        <f>[1]Output!$F61/F61</f>
        <v>1.0998774509803921</v>
      </c>
      <c r="T61" s="110">
        <f>E61/[2]Output!$E61</f>
        <v>0.9955357142857143</v>
      </c>
      <c r="U61" s="110">
        <f>E61/[3]Output!$E61</f>
        <v>0.99111111111111116</v>
      </c>
      <c r="V61" s="110">
        <f>E61/[1]Output!$E61</f>
        <v>0.99111111111111116</v>
      </c>
    </row>
    <row r="62" spans="1:22" x14ac:dyDescent="0.25">
      <c r="A62" s="29" t="s">
        <v>26</v>
      </c>
      <c r="B62" s="30">
        <v>954</v>
      </c>
      <c r="C62" s="31">
        <v>1430</v>
      </c>
      <c r="D62" s="32">
        <v>360</v>
      </c>
      <c r="E62" s="32">
        <v>397</v>
      </c>
      <c r="F62" s="33">
        <v>3141</v>
      </c>
      <c r="G62" s="84">
        <v>0.27397260273972601</v>
      </c>
      <c r="H62" s="85">
        <v>0.21729611384783798</v>
      </c>
      <c r="I62" s="94">
        <v>0.16</v>
      </c>
      <c r="J62" s="95">
        <v>0.25</v>
      </c>
      <c r="K62" s="78">
        <v>0.2</v>
      </c>
      <c r="L62" s="79">
        <v>0.22</v>
      </c>
      <c r="M62" s="94">
        <v>59.99</v>
      </c>
      <c r="N62" s="95">
        <v>59.99</v>
      </c>
      <c r="O62" s="78">
        <v>64.959999999999994</v>
      </c>
      <c r="P62" s="79">
        <v>64.959999999999994</v>
      </c>
      <c r="Q62" s="42">
        <v>0</v>
      </c>
      <c r="R62" s="43">
        <v>0</v>
      </c>
      <c r="S62" s="110">
        <f>[1]Output!$F62/F62</f>
        <v>1.1006049028971665</v>
      </c>
      <c r="T62" s="110">
        <f>E62/[2]Output!$E62</f>
        <v>0.98024691358024696</v>
      </c>
      <c r="U62" s="110">
        <f>E62/[3]Output!$E62</f>
        <v>0.89213483146067418</v>
      </c>
      <c r="V62" s="110">
        <f>E62/[1]Output!$E62</f>
        <v>0.90846681922196793</v>
      </c>
    </row>
    <row r="63" spans="1:22" x14ac:dyDescent="0.25">
      <c r="A63" s="29" t="s">
        <v>27</v>
      </c>
      <c r="B63" s="30">
        <v>1110</v>
      </c>
      <c r="C63" s="31">
        <v>1305</v>
      </c>
      <c r="D63" s="32">
        <v>418</v>
      </c>
      <c r="E63" s="32">
        <v>362</v>
      </c>
      <c r="F63" s="33">
        <v>3195</v>
      </c>
      <c r="G63" s="84">
        <v>0.27356020942408377</v>
      </c>
      <c r="H63" s="85">
        <v>0.21715656868626274</v>
      </c>
      <c r="I63" s="94">
        <v>0.19</v>
      </c>
      <c r="J63" s="95">
        <v>0.22</v>
      </c>
      <c r="K63" s="78">
        <v>0.23</v>
      </c>
      <c r="L63" s="79">
        <v>0.2</v>
      </c>
      <c r="M63" s="94">
        <v>59.99</v>
      </c>
      <c r="N63" s="95">
        <v>59.99</v>
      </c>
      <c r="O63" s="78">
        <v>64.95</v>
      </c>
      <c r="P63" s="79">
        <v>64.959999999999994</v>
      </c>
      <c r="Q63" s="42">
        <v>0</v>
      </c>
      <c r="R63" s="43">
        <v>0</v>
      </c>
      <c r="S63" s="110">
        <f>[1]Output!$F63/F63</f>
        <v>1.1004694835680751</v>
      </c>
      <c r="T63" s="110">
        <f>E63/[2]Output!$E63</f>
        <v>0.97837837837837838</v>
      </c>
      <c r="U63" s="110">
        <f>E63/[3]Output!$E63</f>
        <v>0.88943488943488946</v>
      </c>
      <c r="V63" s="110">
        <f>E63/[1]Output!$E63</f>
        <v>0.90726817042606511</v>
      </c>
    </row>
    <row r="64" spans="1:22" x14ac:dyDescent="0.25">
      <c r="A64" s="29" t="s">
        <v>28</v>
      </c>
      <c r="B64" s="30">
        <v>1282</v>
      </c>
      <c r="C64" s="31">
        <v>1204</v>
      </c>
      <c r="D64" s="32">
        <v>450</v>
      </c>
      <c r="E64" s="32">
        <v>334</v>
      </c>
      <c r="F64" s="33">
        <v>3270</v>
      </c>
      <c r="G64" s="84">
        <v>0.25981524249422633</v>
      </c>
      <c r="H64" s="85">
        <v>0.21716514954486346</v>
      </c>
      <c r="I64" s="94">
        <v>0.22</v>
      </c>
      <c r="J64" s="95">
        <v>0.21</v>
      </c>
      <c r="K64" s="78">
        <v>0.25</v>
      </c>
      <c r="L64" s="79">
        <v>0.19</v>
      </c>
      <c r="M64" s="94">
        <v>59.99</v>
      </c>
      <c r="N64" s="95">
        <v>59.99</v>
      </c>
      <c r="O64" s="78">
        <v>64.95</v>
      </c>
      <c r="P64" s="79">
        <v>64.959999999999994</v>
      </c>
      <c r="Q64" s="42">
        <v>0</v>
      </c>
      <c r="R64" s="43">
        <v>0</v>
      </c>
      <c r="S64" s="110">
        <f>[1]Output!$F64/F64</f>
        <v>1.1003058103975536</v>
      </c>
      <c r="T64" s="110">
        <f>E64/[2]Output!$E64</f>
        <v>0.97660818713450293</v>
      </c>
      <c r="U64" s="110">
        <f>E64/[3]Output!$E64</f>
        <v>0.88829787234042556</v>
      </c>
      <c r="V64" s="110">
        <f>E64/[1]Output!$E64</f>
        <v>0.90760869565217395</v>
      </c>
    </row>
    <row r="65" spans="1:22" x14ac:dyDescent="0.25">
      <c r="A65" s="29" t="s">
        <v>29</v>
      </c>
      <c r="B65" s="30">
        <v>1616</v>
      </c>
      <c r="C65" s="31">
        <v>1245</v>
      </c>
      <c r="D65" s="32">
        <v>511</v>
      </c>
      <c r="E65" s="32">
        <v>346</v>
      </c>
      <c r="F65" s="33">
        <v>3718</v>
      </c>
      <c r="G65" s="84">
        <v>0.24024447578749411</v>
      </c>
      <c r="H65" s="85">
        <v>0.21747328724072909</v>
      </c>
      <c r="I65" s="94">
        <v>0.28000000000000003</v>
      </c>
      <c r="J65" s="95">
        <v>0.21</v>
      </c>
      <c r="K65" s="78">
        <v>0.28000000000000003</v>
      </c>
      <c r="L65" s="79">
        <v>0.19</v>
      </c>
      <c r="M65" s="94">
        <v>59.98</v>
      </c>
      <c r="N65" s="95">
        <v>59.99</v>
      </c>
      <c r="O65" s="78">
        <v>64.94</v>
      </c>
      <c r="P65" s="79">
        <v>64.959999999999994</v>
      </c>
      <c r="Q65" s="42">
        <v>0</v>
      </c>
      <c r="R65" s="43">
        <v>0</v>
      </c>
      <c r="S65" s="110">
        <f>[1]Output!$F65/F65</f>
        <v>1.0997848305540614</v>
      </c>
      <c r="T65" s="110">
        <f>E65/[2]Output!$E65</f>
        <v>0.98016997167138808</v>
      </c>
      <c r="U65" s="110">
        <f>E65/[3]Output!$E65</f>
        <v>0.88946015424164526</v>
      </c>
      <c r="V65" s="110">
        <f>E65/[1]Output!$E65</f>
        <v>0.91052631578947374</v>
      </c>
    </row>
    <row r="66" spans="1:22" x14ac:dyDescent="0.25">
      <c r="A66" s="29" t="s">
        <v>30</v>
      </c>
      <c r="B66" s="30">
        <v>2537</v>
      </c>
      <c r="C66" s="31">
        <v>1192</v>
      </c>
      <c r="D66" s="32">
        <v>1049</v>
      </c>
      <c r="E66" s="32">
        <v>450</v>
      </c>
      <c r="F66" s="33">
        <v>5228</v>
      </c>
      <c r="G66" s="84">
        <v>0.29252649191299496</v>
      </c>
      <c r="H66" s="85">
        <v>0.27405602923264311</v>
      </c>
      <c r="I66" s="94">
        <v>0.44</v>
      </c>
      <c r="J66" s="95">
        <v>0.2</v>
      </c>
      <c r="K66" s="78">
        <v>0.57999999999999996</v>
      </c>
      <c r="L66" s="79">
        <v>0.25</v>
      </c>
      <c r="M66" s="94">
        <v>59.97</v>
      </c>
      <c r="N66" s="95">
        <v>59.99</v>
      </c>
      <c r="O66" s="78">
        <v>64.8</v>
      </c>
      <c r="P66" s="79">
        <v>64.95</v>
      </c>
      <c r="Q66" s="42">
        <v>0.23</v>
      </c>
      <c r="R66" s="43">
        <v>0</v>
      </c>
      <c r="S66" s="110">
        <f>[1]Output!$F66/F66</f>
        <v>1.1000382555470543</v>
      </c>
      <c r="T66" s="110">
        <f>E66/[2]Output!$E66</f>
        <v>1</v>
      </c>
      <c r="U66" s="110">
        <f>E66/[3]Output!$E66</f>
        <v>0.95744680851063835</v>
      </c>
      <c r="V66" s="110">
        <f>E66/[1]Output!$E66</f>
        <v>0.97826086956521741</v>
      </c>
    </row>
    <row r="67" spans="1:22" x14ac:dyDescent="0.25">
      <c r="A67" s="44" t="s">
        <v>31</v>
      </c>
      <c r="B67" s="45">
        <v>3416</v>
      </c>
      <c r="C67" s="46">
        <v>1193</v>
      </c>
      <c r="D67" s="47">
        <v>1322</v>
      </c>
      <c r="E67" s="47">
        <v>450</v>
      </c>
      <c r="F67" s="48">
        <v>6381</v>
      </c>
      <c r="G67" s="86">
        <v>0.27902068383284084</v>
      </c>
      <c r="H67" s="87">
        <v>0.27388922702373708</v>
      </c>
      <c r="I67" s="96">
        <v>0.59</v>
      </c>
      <c r="J67" s="97">
        <v>0.2</v>
      </c>
      <c r="K67" s="80">
        <v>0.73</v>
      </c>
      <c r="L67" s="81">
        <v>0.25</v>
      </c>
      <c r="M67" s="96">
        <v>59.95</v>
      </c>
      <c r="N67" s="97">
        <v>59.99</v>
      </c>
      <c r="O67" s="80">
        <v>64.53</v>
      </c>
      <c r="P67" s="81">
        <v>64.95</v>
      </c>
      <c r="Q67" s="53">
        <v>0.27</v>
      </c>
      <c r="R67" s="54">
        <v>0</v>
      </c>
      <c r="S67" s="110">
        <f>[1]Output!$F67/F67</f>
        <v>1.0999843284751607</v>
      </c>
      <c r="T67" s="110">
        <f>E67/[2]Output!$E67</f>
        <v>1</v>
      </c>
      <c r="U67" s="110">
        <f>E67/[3]Output!$E67</f>
        <v>0.95744680851063835</v>
      </c>
      <c r="V67" s="110">
        <f>E67/[1]Output!$E67</f>
        <v>0.97826086956521741</v>
      </c>
    </row>
    <row r="68" spans="1:22" x14ac:dyDescent="0.25">
      <c r="A68" s="44" t="s">
        <v>32</v>
      </c>
      <c r="B68" s="45">
        <v>3390</v>
      </c>
      <c r="C68" s="46">
        <v>1268</v>
      </c>
      <c r="D68" s="47">
        <v>1314</v>
      </c>
      <c r="E68" s="47">
        <v>450</v>
      </c>
      <c r="F68" s="48">
        <v>6422</v>
      </c>
      <c r="G68" s="86">
        <v>0.27933673469387754</v>
      </c>
      <c r="H68" s="87">
        <v>0.26193247962747379</v>
      </c>
      <c r="I68" s="96">
        <v>0.57999999999999996</v>
      </c>
      <c r="J68" s="97">
        <v>0.22</v>
      </c>
      <c r="K68" s="80">
        <v>0.73</v>
      </c>
      <c r="L68" s="81">
        <v>0.25</v>
      </c>
      <c r="M68" s="96">
        <v>59.95</v>
      </c>
      <c r="N68" s="97">
        <v>59.99</v>
      </c>
      <c r="O68" s="80">
        <v>64.55</v>
      </c>
      <c r="P68" s="81">
        <v>64.95</v>
      </c>
      <c r="Q68" s="53">
        <v>0.27</v>
      </c>
      <c r="R68" s="54">
        <v>0</v>
      </c>
      <c r="S68" s="110">
        <f>[1]Output!$F68/F68</f>
        <v>1.1001245717844907</v>
      </c>
      <c r="T68" s="110">
        <f>E68/[2]Output!$E68</f>
        <v>1</v>
      </c>
      <c r="U68" s="110">
        <f>E68/[3]Output!$E68</f>
        <v>0.91649694501018331</v>
      </c>
      <c r="V68" s="110">
        <f>E68/[1]Output!$E68</f>
        <v>0.9355509355509356</v>
      </c>
    </row>
    <row r="69" spans="1:22" x14ac:dyDescent="0.25">
      <c r="A69" s="44" t="s">
        <v>33</v>
      </c>
      <c r="B69" s="45">
        <v>2539</v>
      </c>
      <c r="C69" s="46">
        <v>1030</v>
      </c>
      <c r="D69" s="47">
        <v>1050</v>
      </c>
      <c r="E69" s="47">
        <v>411</v>
      </c>
      <c r="F69" s="48">
        <v>5030</v>
      </c>
      <c r="G69" s="86">
        <v>0.29256060183895233</v>
      </c>
      <c r="H69" s="87">
        <v>0.28521859819569745</v>
      </c>
      <c r="I69" s="96">
        <v>0.44</v>
      </c>
      <c r="J69" s="97">
        <v>0.18</v>
      </c>
      <c r="K69" s="80">
        <v>0.57999999999999996</v>
      </c>
      <c r="L69" s="81">
        <v>0.23</v>
      </c>
      <c r="M69" s="96">
        <v>59.97</v>
      </c>
      <c r="N69" s="97">
        <v>59.99</v>
      </c>
      <c r="O69" s="80">
        <v>64.8</v>
      </c>
      <c r="P69" s="81">
        <v>64.95</v>
      </c>
      <c r="Q69" s="53">
        <v>0.23</v>
      </c>
      <c r="R69" s="54">
        <v>0</v>
      </c>
      <c r="S69" s="110">
        <f>[1]Output!$F69/F69</f>
        <v>1.1000000000000001</v>
      </c>
      <c r="T69" s="110">
        <f>E69/[2]Output!$E69</f>
        <v>0.97857142857142854</v>
      </c>
      <c r="U69" s="110">
        <f>E69/[3]Output!$E69</f>
        <v>0.91536748329621376</v>
      </c>
      <c r="V69" s="110">
        <f>E69/[1]Output!$E69</f>
        <v>0.91946308724832215</v>
      </c>
    </row>
    <row r="70" spans="1:22" x14ac:dyDescent="0.25">
      <c r="A70" s="29" t="s">
        <v>34</v>
      </c>
      <c r="B70" s="30">
        <v>1636</v>
      </c>
      <c r="C70" s="31">
        <v>793</v>
      </c>
      <c r="D70" s="32">
        <v>431</v>
      </c>
      <c r="E70" s="32">
        <v>157</v>
      </c>
      <c r="F70" s="33">
        <v>3017</v>
      </c>
      <c r="G70" s="84">
        <v>0.20851475568456701</v>
      </c>
      <c r="H70" s="85">
        <v>0.16526315789473683</v>
      </c>
      <c r="I70" s="94">
        <v>0.28000000000000003</v>
      </c>
      <c r="J70" s="95">
        <v>0.14000000000000001</v>
      </c>
      <c r="K70" s="78">
        <v>0.24</v>
      </c>
      <c r="L70" s="79">
        <v>0.09</v>
      </c>
      <c r="M70" s="94">
        <v>59.98</v>
      </c>
      <c r="N70" s="95">
        <v>59.99</v>
      </c>
      <c r="O70" s="78">
        <v>64.95</v>
      </c>
      <c r="P70" s="79">
        <v>64.98</v>
      </c>
      <c r="Q70" s="42">
        <v>0</v>
      </c>
      <c r="R70" s="43">
        <v>0</v>
      </c>
      <c r="S70" s="110">
        <f>[1]Output!$F70/F70</f>
        <v>1.1000994365263508</v>
      </c>
      <c r="T70" s="110">
        <f>E70/[2]Output!$E70</f>
        <v>0.96319018404907975</v>
      </c>
      <c r="U70" s="110">
        <f>E70/[3]Output!$E70</f>
        <v>0.87709497206703912</v>
      </c>
      <c r="V70" s="110">
        <f>E70/[1]Output!$E70</f>
        <v>0.90751445086705207</v>
      </c>
    </row>
    <row r="71" spans="1:22" x14ac:dyDescent="0.25">
      <c r="A71" s="29" t="s">
        <v>35</v>
      </c>
      <c r="B71" s="30">
        <v>1163</v>
      </c>
      <c r="C71" s="31">
        <v>510</v>
      </c>
      <c r="D71" s="32">
        <v>307</v>
      </c>
      <c r="E71" s="32">
        <v>101</v>
      </c>
      <c r="F71" s="33">
        <v>2081</v>
      </c>
      <c r="G71" s="84">
        <v>0.20884353741496597</v>
      </c>
      <c r="H71" s="85">
        <v>0.16530278232405893</v>
      </c>
      <c r="I71" s="94">
        <v>0.2</v>
      </c>
      <c r="J71" s="95">
        <v>0.09</v>
      </c>
      <c r="K71" s="78">
        <v>0.17</v>
      </c>
      <c r="L71" s="79">
        <v>0.06</v>
      </c>
      <c r="M71" s="94">
        <v>59.99</v>
      </c>
      <c r="N71" s="95">
        <v>59.99</v>
      </c>
      <c r="O71" s="78">
        <v>64.97</v>
      </c>
      <c r="P71" s="79">
        <v>64.98</v>
      </c>
      <c r="Q71" s="42">
        <v>0</v>
      </c>
      <c r="R71" s="43">
        <v>0</v>
      </c>
      <c r="S71" s="110">
        <f>[1]Output!$F71/F71</f>
        <v>1.0999519461797214</v>
      </c>
      <c r="T71" s="110">
        <f>E71/[2]Output!$E71</f>
        <v>0.94392523364485981</v>
      </c>
      <c r="U71" s="110">
        <f>E71/[3]Output!$E71</f>
        <v>0.85593220338983056</v>
      </c>
      <c r="V71" s="110">
        <f>E71/[1]Output!$E71</f>
        <v>0.90990990990990994</v>
      </c>
    </row>
    <row r="72" spans="1:22" x14ac:dyDescent="0.25">
      <c r="A72" s="29" t="s">
        <v>36</v>
      </c>
      <c r="B72" s="30">
        <v>1072</v>
      </c>
      <c r="C72" s="31">
        <v>435</v>
      </c>
      <c r="D72" s="32">
        <v>115</v>
      </c>
      <c r="E72" s="32">
        <v>36</v>
      </c>
      <c r="F72" s="33">
        <v>1658</v>
      </c>
      <c r="G72" s="84">
        <v>9.6882898062342043E-2</v>
      </c>
      <c r="H72" s="85">
        <v>7.6433121019108277E-2</v>
      </c>
      <c r="I72" s="94">
        <v>0.18</v>
      </c>
      <c r="J72" s="95">
        <v>7.0000000000000007E-2</v>
      </c>
      <c r="K72" s="78">
        <v>0.06</v>
      </c>
      <c r="L72" s="79">
        <v>0.02</v>
      </c>
      <c r="M72" s="94">
        <v>59.99</v>
      </c>
      <c r="N72" s="95">
        <v>59.99</v>
      </c>
      <c r="O72" s="78">
        <v>64.98</v>
      </c>
      <c r="P72" s="79">
        <v>64.989999999999995</v>
      </c>
      <c r="Q72" s="42">
        <v>0</v>
      </c>
      <c r="R72" s="43">
        <v>0</v>
      </c>
      <c r="S72" s="110">
        <f>[1]Output!$F72/F72</f>
        <v>1.1007237635705669</v>
      </c>
      <c r="T72" s="110">
        <f>E72/[2]Output!$E72</f>
        <v>0.92307692307692313</v>
      </c>
      <c r="U72" s="110">
        <f>E72/[3]Output!$E72</f>
        <v>0.83720930232558144</v>
      </c>
      <c r="V72" s="110">
        <f>E72/[1]Output!$E72</f>
        <v>0.9</v>
      </c>
    </row>
    <row r="73" spans="1:22" x14ac:dyDescent="0.25">
      <c r="A73" s="29" t="s">
        <v>37</v>
      </c>
      <c r="B73" s="30">
        <v>762</v>
      </c>
      <c r="C73" s="31">
        <v>285</v>
      </c>
      <c r="D73" s="32">
        <v>82</v>
      </c>
      <c r="E73" s="32">
        <v>24</v>
      </c>
      <c r="F73" s="33">
        <v>1153</v>
      </c>
      <c r="G73" s="84">
        <v>9.7156398104265407E-2</v>
      </c>
      <c r="H73" s="85">
        <v>7.7669902912621352E-2</v>
      </c>
      <c r="I73" s="94">
        <v>0.13</v>
      </c>
      <c r="J73" s="95">
        <v>0.05</v>
      </c>
      <c r="K73" s="78">
        <v>0.05</v>
      </c>
      <c r="L73" s="79">
        <v>0.01</v>
      </c>
      <c r="M73" s="94">
        <v>59.99</v>
      </c>
      <c r="N73" s="95">
        <v>60</v>
      </c>
      <c r="O73" s="78">
        <v>64.98</v>
      </c>
      <c r="P73" s="79">
        <v>64.989999999999995</v>
      </c>
      <c r="Q73" s="42">
        <v>0</v>
      </c>
      <c r="R73" s="43">
        <v>0</v>
      </c>
      <c r="S73" s="110">
        <f>[1]Output!$F73/F73</f>
        <v>1.0988725065047702</v>
      </c>
      <c r="T73" s="110">
        <f>E73/[2]Output!$E73</f>
        <v>0.92307692307692313</v>
      </c>
      <c r="U73" s="110">
        <f>E73/[3]Output!$E73</f>
        <v>0.82758620689655171</v>
      </c>
      <c r="V73" s="110">
        <f>E73/[1]Output!$E73</f>
        <v>0.92307692307692313</v>
      </c>
    </row>
    <row r="74" spans="1:22" x14ac:dyDescent="0.25">
      <c r="A74" s="29" t="s">
        <v>38</v>
      </c>
      <c r="B74" s="55">
        <v>533</v>
      </c>
      <c r="C74" s="56">
        <v>143</v>
      </c>
      <c r="D74" s="57">
        <v>57</v>
      </c>
      <c r="E74" s="57">
        <v>12</v>
      </c>
      <c r="F74" s="58">
        <v>745</v>
      </c>
      <c r="G74" s="88">
        <v>9.6610169491525427E-2</v>
      </c>
      <c r="H74" s="89">
        <v>7.7419354838709681E-2</v>
      </c>
      <c r="I74" s="98">
        <v>0.09</v>
      </c>
      <c r="J74" s="99">
        <v>0.02</v>
      </c>
      <c r="K74" s="82">
        <v>0.03</v>
      </c>
      <c r="L74" s="83">
        <v>0.01</v>
      </c>
      <c r="M74" s="98">
        <v>59.99</v>
      </c>
      <c r="N74" s="99">
        <v>60</v>
      </c>
      <c r="O74" s="82">
        <v>64.989999999999995</v>
      </c>
      <c r="P74" s="83">
        <v>64.989999999999995</v>
      </c>
      <c r="Q74" s="63">
        <v>0</v>
      </c>
      <c r="R74" s="64">
        <v>0</v>
      </c>
      <c r="S74" s="110">
        <f>[1]Output!$F74/F74</f>
        <v>1.1006711409395973</v>
      </c>
      <c r="T74" s="110">
        <f>E74/[2]Output!$E74</f>
        <v>0.8</v>
      </c>
      <c r="U74" s="110">
        <f>E74/[3]Output!$E74</f>
        <v>0.75</v>
      </c>
      <c r="V74" s="110">
        <f>E74/[1]Output!$E74</f>
        <v>0.92307692307692313</v>
      </c>
    </row>
    <row r="75" spans="1:22" x14ac:dyDescent="0.25">
      <c r="A75" s="29" t="s">
        <v>39</v>
      </c>
      <c r="B75" s="65">
        <f>SUM(B51:B74)</f>
        <v>26287</v>
      </c>
      <c r="C75" s="66">
        <f t="shared" ref="C75" si="1">SUM(C51:C74)</f>
        <v>27355</v>
      </c>
      <c r="D75" s="67">
        <f t="shared" ref="D75" si="2">SUM(D51:D74)</f>
        <v>9419</v>
      </c>
      <c r="E75" s="67">
        <f t="shared" ref="E75" si="3">SUM(E51:E74)</f>
        <v>8046</v>
      </c>
      <c r="F75" s="68">
        <f t="shared" ref="F75" si="4">SUM(F51:F74)</f>
        <v>71107</v>
      </c>
      <c r="G75" s="100">
        <f>D75/B75</f>
        <v>0.35831399551108911</v>
      </c>
      <c r="H75" s="101">
        <f>E75/C75</f>
        <v>0.29413269968927069</v>
      </c>
      <c r="I75" s="71"/>
      <c r="J75" s="71"/>
      <c r="K75" s="71"/>
      <c r="L75" s="71"/>
    </row>
    <row r="77" spans="1:22" x14ac:dyDescent="0.25">
      <c r="A77" s="5" t="s">
        <v>40</v>
      </c>
      <c r="B77" s="72">
        <f>B75+C75</f>
        <v>53642</v>
      </c>
    </row>
    <row r="78" spans="1:22" x14ac:dyDescent="0.25">
      <c r="A78" s="5" t="s">
        <v>41</v>
      </c>
      <c r="B78" s="72">
        <f>D75+E75</f>
        <v>17465</v>
      </c>
    </row>
    <row r="79" spans="1:22" x14ac:dyDescent="0.25">
      <c r="A79" s="5" t="s">
        <v>42</v>
      </c>
      <c r="B79" s="72">
        <f>B77+B78</f>
        <v>71107</v>
      </c>
    </row>
    <row r="80" spans="1:22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/>
      <c r="C91" s="2"/>
    </row>
    <row r="93" spans="1:18" ht="15.75" thickBot="1" x14ac:dyDescent="0.3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25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25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25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25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25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25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25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25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25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25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25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25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25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25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25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25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25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25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25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25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25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25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25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25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25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25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25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25">
      <c r="B122" s="72"/>
    </row>
    <row r="123" spans="1:18" x14ac:dyDescent="0.25">
      <c r="B123" s="72"/>
    </row>
    <row r="124" spans="1:18" x14ac:dyDescent="0.25">
      <c r="B124" s="72"/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/>
      <c r="B126" s="5"/>
      <c r="C126"/>
      <c r="D126"/>
      <c r="E126"/>
      <c r="F126"/>
      <c r="Q126"/>
      <c r="R126"/>
    </row>
    <row r="127" spans="1:18" x14ac:dyDescent="0.25">
      <c r="B127" s="5"/>
      <c r="C127"/>
      <c r="D127"/>
      <c r="E127"/>
      <c r="F127"/>
      <c r="Q127"/>
      <c r="R127"/>
    </row>
    <row r="128" spans="1:18" x14ac:dyDescent="0.25">
      <c r="B128" s="5"/>
      <c r="C128"/>
      <c r="D128"/>
      <c r="E128"/>
      <c r="F128"/>
      <c r="Q128"/>
      <c r="R128"/>
    </row>
    <row r="129" spans="1:18" x14ac:dyDescent="0.25">
      <c r="B129" s="5"/>
      <c r="C129"/>
      <c r="D129"/>
      <c r="E129"/>
      <c r="F129"/>
      <c r="Q129"/>
      <c r="R129"/>
    </row>
    <row r="130" spans="1:18" x14ac:dyDescent="0.25">
      <c r="B130" s="5"/>
      <c r="C130"/>
      <c r="D130"/>
      <c r="E130"/>
      <c r="F130"/>
      <c r="Q130"/>
      <c r="R130"/>
    </row>
    <row r="131" spans="1:18" x14ac:dyDescent="0.25">
      <c r="B131" s="5"/>
      <c r="C131"/>
      <c r="D131"/>
      <c r="E131"/>
      <c r="F131"/>
      <c r="Q131"/>
      <c r="R131"/>
    </row>
    <row r="132" spans="1:18" x14ac:dyDescent="0.25">
      <c r="B132" s="5"/>
      <c r="C132"/>
      <c r="D132"/>
      <c r="E132"/>
      <c r="F132"/>
      <c r="Q132"/>
      <c r="R132"/>
    </row>
    <row r="133" spans="1:18" x14ac:dyDescent="0.25">
      <c r="B133" s="5"/>
      <c r="C133"/>
      <c r="D133"/>
      <c r="E133"/>
      <c r="F133"/>
      <c r="Q133"/>
      <c r="R133"/>
    </row>
    <row r="134" spans="1:18" x14ac:dyDescent="0.25"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6">
    <mergeCell ref="T4:V4"/>
    <mergeCell ref="T49:V49"/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Sarvepalli, Venkat</cp:lastModifiedBy>
  <dcterms:created xsi:type="dcterms:W3CDTF">2017-07-19T17:37:10Z</dcterms:created>
  <dcterms:modified xsi:type="dcterms:W3CDTF">2017-08-22T16:02:46Z</dcterms:modified>
</cp:coreProperties>
</file>