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\Model Data\Traffic Data\"/>
    </mc:Choice>
  </mc:AlternateContent>
  <bookViews>
    <workbookView xWindow="0" yWindow="0" windowWidth="28800" windowHeight="12432" activeTab="3"/>
  </bookViews>
  <sheets>
    <sheet name="Sugarwood" sheetId="1" r:id="rId1"/>
    <sheet name="Anderson" sheetId="2" r:id="rId2"/>
    <sheet name="Distribution_AADT" sheetId="3" r:id="rId3"/>
    <sheet name="Distribution_AAWDT" sheetId="4" r:id="rId4"/>
  </sheets>
  <externalReferences>
    <externalReference r:id="rId5"/>
  </externalReferences>
  <definedNames>
    <definedName name="_xlnm._FilterDatabase" localSheetId="1" hidden="1">Anderson!#REF!</definedName>
    <definedName name="_xlnm._FilterDatabase" localSheetId="0" hidden="1">Sugarwood!#REF!</definedName>
  </definedNames>
  <calcPr calcId="152511"/>
  <fileRecoveryPr repairLoad="1"/>
</workbook>
</file>

<file path=xl/calcChain.xml><?xml version="1.0" encoding="utf-8"?>
<calcChain xmlns="http://schemas.openxmlformats.org/spreadsheetml/2006/main">
  <c r="V26" i="2" l="1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V27" i="1" l="1"/>
  <c r="K27" i="1"/>
  <c r="K27" i="2"/>
  <c r="V27" i="2"/>
  <c r="B21" i="4" s="1"/>
  <c r="B19" i="4" l="1"/>
  <c r="B22" i="4"/>
  <c r="B5" i="4"/>
  <c r="B10" i="4"/>
  <c r="C21" i="4"/>
  <c r="B17" i="4"/>
  <c r="B15" i="4"/>
  <c r="C5" i="4"/>
  <c r="C16" i="4"/>
  <c r="C8" i="4"/>
  <c r="C12" i="4"/>
  <c r="C20" i="4"/>
  <c r="C4" i="4"/>
  <c r="C15" i="4"/>
  <c r="C6" i="4"/>
  <c r="C22" i="4"/>
  <c r="B18" i="4"/>
  <c r="C17" i="4"/>
  <c r="B3" i="4"/>
  <c r="C19" i="4"/>
  <c r="C10" i="4"/>
  <c r="B20" i="4"/>
  <c r="B4" i="4"/>
  <c r="B24" i="4"/>
  <c r="B12" i="4"/>
  <c r="B16" i="4"/>
  <c r="B8" i="4"/>
  <c r="C11" i="4"/>
  <c r="B9" i="4"/>
  <c r="B25" i="4"/>
  <c r="B6" i="4"/>
  <c r="C14" i="4"/>
  <c r="B2" i="4"/>
  <c r="C13" i="4"/>
  <c r="B7" i="4"/>
  <c r="B23" i="4"/>
  <c r="C3" i="4"/>
  <c r="C23" i="4"/>
  <c r="C7" i="4"/>
  <c r="B13" i="4"/>
  <c r="C18" i="4"/>
  <c r="B14" i="4"/>
  <c r="C2" i="4"/>
  <c r="C25" i="4"/>
  <c r="C9" i="4"/>
  <c r="B11" i="4"/>
  <c r="C24" i="4"/>
  <c r="C26" i="4" l="1"/>
  <c r="B26" i="4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" i="2"/>
  <c r="J27" i="2" l="1"/>
  <c r="U27" i="2"/>
  <c r="U27" i="1"/>
  <c r="J27" i="1"/>
  <c r="C19" i="3" s="1"/>
  <c r="C25" i="3" l="1"/>
  <c r="C22" i="3"/>
  <c r="B11" i="3"/>
  <c r="C9" i="3"/>
  <c r="C4" i="3"/>
  <c r="C14" i="3"/>
  <c r="C6" i="3"/>
  <c r="C15" i="3"/>
  <c r="C23" i="3"/>
  <c r="C11" i="3"/>
  <c r="C20" i="3"/>
  <c r="B17" i="3"/>
  <c r="B12" i="3"/>
  <c r="C18" i="3"/>
  <c r="C2" i="3"/>
  <c r="B14" i="3"/>
  <c r="B2" i="3"/>
  <c r="C3" i="3"/>
  <c r="C21" i="3"/>
  <c r="C5" i="3"/>
  <c r="B13" i="3"/>
  <c r="B19" i="3"/>
  <c r="C16" i="3"/>
  <c r="B24" i="3"/>
  <c r="B8" i="3"/>
  <c r="C7" i="3"/>
  <c r="B10" i="3"/>
  <c r="B15" i="3"/>
  <c r="C17" i="3"/>
  <c r="B25" i="3"/>
  <c r="B9" i="3"/>
  <c r="B7" i="3"/>
  <c r="C12" i="3"/>
  <c r="B20" i="3"/>
  <c r="B4" i="3"/>
  <c r="B23" i="3"/>
  <c r="B18" i="3"/>
  <c r="C10" i="3"/>
  <c r="B22" i="3"/>
  <c r="B6" i="3"/>
  <c r="B3" i="3"/>
  <c r="C13" i="3"/>
  <c r="B21" i="3"/>
  <c r="B5" i="3"/>
  <c r="C24" i="3"/>
  <c r="C8" i="3"/>
  <c r="B16" i="3"/>
  <c r="C26" i="3" l="1"/>
  <c r="B26" i="3"/>
</calcChain>
</file>

<file path=xl/sharedStrings.xml><?xml version="1.0" encoding="utf-8"?>
<sst xmlns="http://schemas.openxmlformats.org/spreadsheetml/2006/main" count="116" uniqueCount="34">
  <si>
    <t>14</t>
  </si>
  <si>
    <t>10</t>
  </si>
  <si>
    <t>16</t>
  </si>
  <si>
    <t>18</t>
  </si>
  <si>
    <t>12</t>
  </si>
  <si>
    <t>04</t>
  </si>
  <si>
    <t>21</t>
  </si>
  <si>
    <t>00</t>
  </si>
  <si>
    <t>23</t>
  </si>
  <si>
    <t>06</t>
  </si>
  <si>
    <t>08</t>
  </si>
  <si>
    <t>02</t>
  </si>
  <si>
    <t>11</t>
  </si>
  <si>
    <t>15</t>
  </si>
  <si>
    <t>13</t>
  </si>
  <si>
    <t>19</t>
  </si>
  <si>
    <t>17</t>
  </si>
  <si>
    <t>01</t>
  </si>
  <si>
    <t>05</t>
  </si>
  <si>
    <t>20</t>
  </si>
  <si>
    <t>03</t>
  </si>
  <si>
    <t>22</t>
  </si>
  <si>
    <t>09</t>
  </si>
  <si>
    <t>07</t>
  </si>
  <si>
    <t>NE</t>
  </si>
  <si>
    <t>SW</t>
  </si>
  <si>
    <t>Weekend</t>
  </si>
  <si>
    <t>AADT</t>
  </si>
  <si>
    <t>;Hours</t>
  </si>
  <si>
    <t>SB</t>
  </si>
  <si>
    <t>NB</t>
  </si>
  <si>
    <t>AAWDT</t>
  </si>
  <si>
    <t>SB - AAWDT</t>
  </si>
  <si>
    <t>NB - AAWDT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</si>
</sst>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2" fillId="0" borderId="0" xfId="0" applyNumberFormat="1" applyFont="1"/>
    <xf numFmtId="0" fontId="3" fillId="0" borderId="0" xfId="0" applyFont="1" applyAlignment="1">
      <alignment horizontal="center"/>
    </xf>
    <xf numFmtId="14" fontId="3" fillId="0" borderId="1" xfId="0" applyNumberFormat="1" applyFont="1" applyBorder="1"/>
    <xf numFmtId="0" fontId="0" fillId="2" borderId="0" xfId="0" applyFont="1" applyFill="1"/>
    <xf numFmtId="14" fontId="3" fillId="3" borderId="1" xfId="0" applyNumberFormat="1" applyFont="1" applyFill="1" applyBorder="1"/>
    <xf numFmtId="0" fontId="0" fillId="3" borderId="0" xfId="0" applyFill="1"/>
    <xf numFmtId="14" fontId="3" fillId="4" borderId="0" xfId="0" applyNumberFormat="1" applyFont="1" applyFill="1" applyBorder="1" applyAlignment="1">
      <alignment horizontal="center"/>
    </xf>
    <xf numFmtId="3" fontId="3" fillId="0" borderId="0" xfId="0" applyNumberFormat="1" applyFont="1"/>
    <xf numFmtId="164" fontId="4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Sugarwood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Sugarwood!$B$2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Sugarwood!$B$3:$B$26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xVal>
          <c:yVal>
            <c:numRef>
              <c:f>Sugarwood!$J$3:$J$26</c:f>
              <c:numCache>
                <c:formatCode>#,##0</c:formatCode>
                <c:ptCount val="24"/>
                <c:pt idx="0">
                  <c:v>299.28571428571428</c:v>
                </c:pt>
                <c:pt idx="1">
                  <c:v>161.85714285714286</c:v>
                </c:pt>
                <c:pt idx="2">
                  <c:v>105.42857142857143</c:v>
                </c:pt>
                <c:pt idx="3">
                  <c:v>95.428571428571431</c:v>
                </c:pt>
                <c:pt idx="4">
                  <c:v>110.42857142857143</c:v>
                </c:pt>
                <c:pt idx="5">
                  <c:v>209.57142857142858</c:v>
                </c:pt>
                <c:pt idx="6">
                  <c:v>576.14285714285711</c:v>
                </c:pt>
                <c:pt idx="7">
                  <c:v>954.85714285714289</c:v>
                </c:pt>
                <c:pt idx="8">
                  <c:v>975.57142857142856</c:v>
                </c:pt>
                <c:pt idx="9">
                  <c:v>1053.5714285714287</c:v>
                </c:pt>
                <c:pt idx="10">
                  <c:v>1069.5714285714287</c:v>
                </c:pt>
                <c:pt idx="11">
                  <c:v>1176.8571428571429</c:v>
                </c:pt>
                <c:pt idx="12">
                  <c:v>1324.1428571428571</c:v>
                </c:pt>
                <c:pt idx="13">
                  <c:v>1523</c:v>
                </c:pt>
                <c:pt idx="14">
                  <c:v>1792.7142857142858</c:v>
                </c:pt>
                <c:pt idx="15">
                  <c:v>2487</c:v>
                </c:pt>
                <c:pt idx="16">
                  <c:v>3125</c:v>
                </c:pt>
                <c:pt idx="17">
                  <c:v>3199</c:v>
                </c:pt>
                <c:pt idx="18">
                  <c:v>2630.7142857142858</c:v>
                </c:pt>
                <c:pt idx="19">
                  <c:v>1682.1428571428571</c:v>
                </c:pt>
                <c:pt idx="20">
                  <c:v>1260</c:v>
                </c:pt>
                <c:pt idx="21">
                  <c:v>1026.8571428571429</c:v>
                </c:pt>
                <c:pt idx="22">
                  <c:v>747.42857142857144</c:v>
                </c:pt>
                <c:pt idx="23">
                  <c:v>546.14285714285711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Sugarwood!$M$2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Sugarwood!$B$3:$B$26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xVal>
          <c:yVal>
            <c:numRef>
              <c:f>Sugarwood!$U$3:$U$26</c:f>
              <c:numCache>
                <c:formatCode>#,##0</c:formatCode>
                <c:ptCount val="24"/>
                <c:pt idx="0">
                  <c:v>102</c:v>
                </c:pt>
                <c:pt idx="1">
                  <c:v>72.857142857142861</c:v>
                </c:pt>
                <c:pt idx="2">
                  <c:v>61.571428571428569</c:v>
                </c:pt>
                <c:pt idx="3">
                  <c:v>112.85714285714286</c:v>
                </c:pt>
                <c:pt idx="4">
                  <c:v>279.42857142857144</c:v>
                </c:pt>
                <c:pt idx="5">
                  <c:v>948.42857142857144</c:v>
                </c:pt>
                <c:pt idx="6">
                  <c:v>2622.2857142857142</c:v>
                </c:pt>
                <c:pt idx="7">
                  <c:v>2919.5714285714284</c:v>
                </c:pt>
                <c:pt idx="8">
                  <c:v>2708.1428571428573</c:v>
                </c:pt>
                <c:pt idx="9">
                  <c:v>2140.2857142857142</c:v>
                </c:pt>
                <c:pt idx="10">
                  <c:v>1867.8571428571429</c:v>
                </c:pt>
                <c:pt idx="11">
                  <c:v>1793.1428571428571</c:v>
                </c:pt>
                <c:pt idx="12">
                  <c:v>1695</c:v>
                </c:pt>
                <c:pt idx="13">
                  <c:v>1509.8571428571429</c:v>
                </c:pt>
                <c:pt idx="14">
                  <c:v>1506.1428571428571</c:v>
                </c:pt>
                <c:pt idx="15">
                  <c:v>1590.8571428571429</c:v>
                </c:pt>
                <c:pt idx="16">
                  <c:v>1592</c:v>
                </c:pt>
                <c:pt idx="17">
                  <c:v>1656.2857142857142</c:v>
                </c:pt>
                <c:pt idx="18">
                  <c:v>1387.2857142857142</c:v>
                </c:pt>
                <c:pt idx="19">
                  <c:v>930.28571428571433</c:v>
                </c:pt>
                <c:pt idx="20">
                  <c:v>620.85714285714289</c:v>
                </c:pt>
                <c:pt idx="21">
                  <c:v>481</c:v>
                </c:pt>
                <c:pt idx="22">
                  <c:v>335.71428571428572</c:v>
                </c:pt>
                <c:pt idx="23">
                  <c:v>186</c:v>
                </c:pt>
              </c:numCache>
            </c:numRef>
          </c:yVal>
          <c:smooth val="0"/>
        </c:ser>
        <c:ser>
          <c:idx val="2"/>
          <c:order val="2"/>
          <c:tx>
            <c:v>NE - AAWDT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Sugarwood!$K$3:$K$26</c:f>
              <c:numCache>
                <c:formatCode>#,##0</c:formatCode>
                <c:ptCount val="24"/>
                <c:pt idx="0">
                  <c:v>250.6</c:v>
                </c:pt>
                <c:pt idx="1">
                  <c:v>126.2</c:v>
                </c:pt>
                <c:pt idx="2">
                  <c:v>79</c:v>
                </c:pt>
                <c:pt idx="3">
                  <c:v>73</c:v>
                </c:pt>
                <c:pt idx="4">
                  <c:v>112</c:v>
                </c:pt>
                <c:pt idx="5">
                  <c:v>234</c:v>
                </c:pt>
                <c:pt idx="6">
                  <c:v>683</c:v>
                </c:pt>
                <c:pt idx="7">
                  <c:v>1132.5999999999999</c:v>
                </c:pt>
                <c:pt idx="8">
                  <c:v>1100.2</c:v>
                </c:pt>
                <c:pt idx="9">
                  <c:v>1123.5999999999999</c:v>
                </c:pt>
                <c:pt idx="10">
                  <c:v>1076.8</c:v>
                </c:pt>
                <c:pt idx="11">
                  <c:v>1149.2</c:v>
                </c:pt>
                <c:pt idx="12">
                  <c:v>1334.4</c:v>
                </c:pt>
                <c:pt idx="13">
                  <c:v>1533.2</c:v>
                </c:pt>
                <c:pt idx="14">
                  <c:v>1897.8</c:v>
                </c:pt>
                <c:pt idx="15">
                  <c:v>2783</c:v>
                </c:pt>
                <c:pt idx="16">
                  <c:v>3684.4</c:v>
                </c:pt>
                <c:pt idx="17">
                  <c:v>3830.8</c:v>
                </c:pt>
                <c:pt idx="18">
                  <c:v>3052.4</c:v>
                </c:pt>
                <c:pt idx="19">
                  <c:v>1830.6</c:v>
                </c:pt>
                <c:pt idx="20">
                  <c:v>1326</c:v>
                </c:pt>
                <c:pt idx="21">
                  <c:v>1064.2</c:v>
                </c:pt>
                <c:pt idx="22">
                  <c:v>741.6</c:v>
                </c:pt>
                <c:pt idx="23">
                  <c:v>537.4</c:v>
                </c:pt>
              </c:numCache>
            </c:numRef>
          </c:yVal>
          <c:smooth val="0"/>
        </c:ser>
        <c:ser>
          <c:idx val="3"/>
          <c:order val="3"/>
          <c:tx>
            <c:v>SW - AAWDT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Sugarwood!$V$3:$V$26</c:f>
              <c:numCache>
                <c:formatCode>#,##0</c:formatCode>
                <c:ptCount val="24"/>
                <c:pt idx="0">
                  <c:v>80.8</c:v>
                </c:pt>
                <c:pt idx="1">
                  <c:v>62.6</c:v>
                </c:pt>
                <c:pt idx="2">
                  <c:v>56.4</c:v>
                </c:pt>
                <c:pt idx="3">
                  <c:v>121.6</c:v>
                </c:pt>
                <c:pt idx="4">
                  <c:v>326.2</c:v>
                </c:pt>
                <c:pt idx="5">
                  <c:v>1188</c:v>
                </c:pt>
                <c:pt idx="6">
                  <c:v>3405.4</c:v>
                </c:pt>
                <c:pt idx="7">
                  <c:v>3744.4</c:v>
                </c:pt>
                <c:pt idx="8">
                  <c:v>3312.2</c:v>
                </c:pt>
                <c:pt idx="9">
                  <c:v>2407.6</c:v>
                </c:pt>
                <c:pt idx="10">
                  <c:v>1898.4</c:v>
                </c:pt>
                <c:pt idx="11">
                  <c:v>1684.4</c:v>
                </c:pt>
                <c:pt idx="12">
                  <c:v>1531.8</c:v>
                </c:pt>
                <c:pt idx="13">
                  <c:v>1413</c:v>
                </c:pt>
                <c:pt idx="14">
                  <c:v>1489</c:v>
                </c:pt>
                <c:pt idx="15">
                  <c:v>1594.8</c:v>
                </c:pt>
                <c:pt idx="16">
                  <c:v>1590.6</c:v>
                </c:pt>
                <c:pt idx="17">
                  <c:v>1698</c:v>
                </c:pt>
                <c:pt idx="18">
                  <c:v>1402.2</c:v>
                </c:pt>
                <c:pt idx="19">
                  <c:v>907.6</c:v>
                </c:pt>
                <c:pt idx="20">
                  <c:v>596</c:v>
                </c:pt>
                <c:pt idx="21">
                  <c:v>447.6</c:v>
                </c:pt>
                <c:pt idx="22">
                  <c:v>305.2</c:v>
                </c:pt>
                <c:pt idx="23">
                  <c:v>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43320"/>
        <c:axId val="245644104"/>
      </c:scatterChart>
      <c:valAx>
        <c:axId val="24564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4104"/>
        <c:crosses val="autoZero"/>
        <c:crossBetween val="midCat"/>
      </c:valAx>
      <c:valAx>
        <c:axId val="24564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Anderson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Anderson!$B$2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Anderson!$B$3:$B$26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xVal>
          <c:yVal>
            <c:numRef>
              <c:f>Anderson!$J$3:$J$26</c:f>
              <c:numCache>
                <c:formatCode>#,##0</c:formatCode>
                <c:ptCount val="24"/>
                <c:pt idx="0">
                  <c:v>389</c:v>
                </c:pt>
                <c:pt idx="1">
                  <c:v>214.85714285714286</c:v>
                </c:pt>
                <c:pt idx="2">
                  <c:v>141.14285714285714</c:v>
                </c:pt>
                <c:pt idx="3">
                  <c:v>128.57142857142858</c:v>
                </c:pt>
                <c:pt idx="4">
                  <c:v>134.71428571428572</c:v>
                </c:pt>
                <c:pt idx="5">
                  <c:v>249.28571428571428</c:v>
                </c:pt>
                <c:pt idx="6">
                  <c:v>673.28571428571433</c:v>
                </c:pt>
                <c:pt idx="7">
                  <c:v>1044.5714285714287</c:v>
                </c:pt>
                <c:pt idx="8">
                  <c:v>1188.4285714285713</c:v>
                </c:pt>
                <c:pt idx="9">
                  <c:v>1345.2857142857142</c:v>
                </c:pt>
                <c:pt idx="10">
                  <c:v>1365.8571428571429</c:v>
                </c:pt>
                <c:pt idx="11">
                  <c:v>1556.8571428571429</c:v>
                </c:pt>
                <c:pt idx="12">
                  <c:v>1767.2857142857142</c:v>
                </c:pt>
                <c:pt idx="13">
                  <c:v>1971.2857142857142</c:v>
                </c:pt>
                <c:pt idx="14">
                  <c:v>2278.2857142857142</c:v>
                </c:pt>
                <c:pt idx="15">
                  <c:v>3135.7142857142858</c:v>
                </c:pt>
                <c:pt idx="16">
                  <c:v>4141.2857142857147</c:v>
                </c:pt>
                <c:pt idx="17">
                  <c:v>3911.8571428571427</c:v>
                </c:pt>
                <c:pt idx="18">
                  <c:v>3170.5714285714284</c:v>
                </c:pt>
                <c:pt idx="19">
                  <c:v>2162.2857142857142</c:v>
                </c:pt>
                <c:pt idx="20">
                  <c:v>1597.5714285714287</c:v>
                </c:pt>
                <c:pt idx="21">
                  <c:v>1329</c:v>
                </c:pt>
                <c:pt idx="22">
                  <c:v>1026</c:v>
                </c:pt>
                <c:pt idx="23">
                  <c:v>723.71428571428567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Anderson!$M$2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Anderson!$B$3:$B$26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xVal>
          <c:yVal>
            <c:numRef>
              <c:f>Anderson!$U$3:$U$26</c:f>
              <c:numCache>
                <c:formatCode>#,##0</c:formatCode>
                <c:ptCount val="24"/>
                <c:pt idx="0">
                  <c:v>138.85714285714286</c:v>
                </c:pt>
                <c:pt idx="1">
                  <c:v>90.428571428571431</c:v>
                </c:pt>
                <c:pt idx="2">
                  <c:v>76.714285714285708</c:v>
                </c:pt>
                <c:pt idx="3">
                  <c:v>126.42857142857143</c:v>
                </c:pt>
                <c:pt idx="4">
                  <c:v>323.85714285714283</c:v>
                </c:pt>
                <c:pt idx="5">
                  <c:v>1117.1428571428571</c:v>
                </c:pt>
                <c:pt idx="6">
                  <c:v>3278.4285714285716</c:v>
                </c:pt>
                <c:pt idx="7">
                  <c:v>3918</c:v>
                </c:pt>
                <c:pt idx="8">
                  <c:v>3598.5714285714284</c:v>
                </c:pt>
                <c:pt idx="9">
                  <c:v>2705.1428571428573</c:v>
                </c:pt>
                <c:pt idx="10">
                  <c:v>2307.1428571428573</c:v>
                </c:pt>
                <c:pt idx="11">
                  <c:v>2185.2857142857142</c:v>
                </c:pt>
                <c:pt idx="12">
                  <c:v>2069.5714285714284</c:v>
                </c:pt>
                <c:pt idx="13">
                  <c:v>1872.5714285714287</c:v>
                </c:pt>
                <c:pt idx="14">
                  <c:v>1840.8571428571429</c:v>
                </c:pt>
                <c:pt idx="15">
                  <c:v>1835.4285714285713</c:v>
                </c:pt>
                <c:pt idx="16">
                  <c:v>1844.5714285714287</c:v>
                </c:pt>
                <c:pt idx="17">
                  <c:v>1836.2857142857142</c:v>
                </c:pt>
                <c:pt idx="18">
                  <c:v>1606.5714285714287</c:v>
                </c:pt>
                <c:pt idx="19">
                  <c:v>1128</c:v>
                </c:pt>
                <c:pt idx="20">
                  <c:v>746.57142857142856</c:v>
                </c:pt>
                <c:pt idx="21">
                  <c:v>619.57142857142856</c:v>
                </c:pt>
                <c:pt idx="22">
                  <c:v>432.85714285714283</c:v>
                </c:pt>
                <c:pt idx="23">
                  <c:v>242.71428571428572</c:v>
                </c:pt>
              </c:numCache>
            </c:numRef>
          </c:yVal>
          <c:smooth val="0"/>
        </c:ser>
        <c:ser>
          <c:idx val="2"/>
          <c:order val="2"/>
          <c:tx>
            <c:v>NE - AAWDT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Anderson!$K$3:$K$26</c:f>
              <c:numCache>
                <c:formatCode>#,##0</c:formatCode>
                <c:ptCount val="24"/>
                <c:pt idx="0">
                  <c:v>314</c:v>
                </c:pt>
                <c:pt idx="1">
                  <c:v>166.4</c:v>
                </c:pt>
                <c:pt idx="2">
                  <c:v>101.6</c:v>
                </c:pt>
                <c:pt idx="3">
                  <c:v>90.4</c:v>
                </c:pt>
                <c:pt idx="4">
                  <c:v>130</c:v>
                </c:pt>
                <c:pt idx="5">
                  <c:v>271.39999999999998</c:v>
                </c:pt>
                <c:pt idx="6">
                  <c:v>779.2</c:v>
                </c:pt>
                <c:pt idx="7">
                  <c:v>1188.8</c:v>
                </c:pt>
                <c:pt idx="8">
                  <c:v>1324</c:v>
                </c:pt>
                <c:pt idx="9">
                  <c:v>1427.8</c:v>
                </c:pt>
                <c:pt idx="10">
                  <c:v>1388.2</c:v>
                </c:pt>
                <c:pt idx="11">
                  <c:v>1550.4</c:v>
                </c:pt>
                <c:pt idx="12">
                  <c:v>1792.8</c:v>
                </c:pt>
                <c:pt idx="13">
                  <c:v>1993.6</c:v>
                </c:pt>
                <c:pt idx="14">
                  <c:v>2409.6</c:v>
                </c:pt>
                <c:pt idx="15">
                  <c:v>3522</c:v>
                </c:pt>
                <c:pt idx="16">
                  <c:v>4939.8</c:v>
                </c:pt>
                <c:pt idx="17">
                  <c:v>4681.2</c:v>
                </c:pt>
                <c:pt idx="18">
                  <c:v>3629.4</c:v>
                </c:pt>
                <c:pt idx="19">
                  <c:v>2363</c:v>
                </c:pt>
                <c:pt idx="20">
                  <c:v>1673</c:v>
                </c:pt>
                <c:pt idx="21">
                  <c:v>1375</c:v>
                </c:pt>
                <c:pt idx="22">
                  <c:v>1020.6</c:v>
                </c:pt>
                <c:pt idx="23">
                  <c:v>714.2</c:v>
                </c:pt>
              </c:numCache>
            </c:numRef>
          </c:yVal>
          <c:smooth val="0"/>
        </c:ser>
        <c:ser>
          <c:idx val="3"/>
          <c:order val="3"/>
          <c:tx>
            <c:v>SW - AAWDT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Anderson!$V$3:$V$26</c:f>
              <c:numCache>
                <c:formatCode>#,##0</c:formatCode>
                <c:ptCount val="24"/>
                <c:pt idx="0">
                  <c:v>107.2</c:v>
                </c:pt>
                <c:pt idx="1">
                  <c:v>73</c:v>
                </c:pt>
                <c:pt idx="2">
                  <c:v>68.8</c:v>
                </c:pt>
                <c:pt idx="3">
                  <c:v>130.80000000000001</c:v>
                </c:pt>
                <c:pt idx="4">
                  <c:v>377</c:v>
                </c:pt>
                <c:pt idx="5">
                  <c:v>1390.8</c:v>
                </c:pt>
                <c:pt idx="6">
                  <c:v>4239.8</c:v>
                </c:pt>
                <c:pt idx="7">
                  <c:v>5056.2</c:v>
                </c:pt>
                <c:pt idx="8">
                  <c:v>4481.8</c:v>
                </c:pt>
                <c:pt idx="9">
                  <c:v>3061.8</c:v>
                </c:pt>
                <c:pt idx="10">
                  <c:v>2364.4</c:v>
                </c:pt>
                <c:pt idx="11">
                  <c:v>2099</c:v>
                </c:pt>
                <c:pt idx="12">
                  <c:v>1928.2</c:v>
                </c:pt>
                <c:pt idx="13">
                  <c:v>1786</c:v>
                </c:pt>
                <c:pt idx="14">
                  <c:v>1809.8</c:v>
                </c:pt>
                <c:pt idx="15">
                  <c:v>1791.6</c:v>
                </c:pt>
                <c:pt idx="16">
                  <c:v>1800</c:v>
                </c:pt>
                <c:pt idx="17">
                  <c:v>1836.4</c:v>
                </c:pt>
                <c:pt idx="18">
                  <c:v>1579</c:v>
                </c:pt>
                <c:pt idx="19">
                  <c:v>1090.4000000000001</c:v>
                </c:pt>
                <c:pt idx="20">
                  <c:v>716.6</c:v>
                </c:pt>
                <c:pt idx="21">
                  <c:v>585.4</c:v>
                </c:pt>
                <c:pt idx="22">
                  <c:v>396</c:v>
                </c:pt>
                <c:pt idx="23">
                  <c:v>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42928"/>
        <c:axId val="245639008"/>
      </c:scatterChart>
      <c:valAx>
        <c:axId val="2456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39008"/>
        <c:crosses val="autoZero"/>
        <c:crossBetween val="midCat"/>
      </c:valAx>
      <c:valAx>
        <c:axId val="2456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[1]Hourly_Distribution_2!$B$1</c:f>
              <c:strCache>
                <c:ptCount val="1"/>
                <c:pt idx="0">
                  <c:v>SB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[1]Hourly_Distribution_2!$A$2:$A$25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[1]Hourly_Distribution_2!$B$2:$B$25</c:f>
              <c:numCache>
                <c:formatCode>General</c:formatCode>
                <c:ptCount val="24"/>
                <c:pt idx="0">
                  <c:v>2.98117E-3</c:v>
                </c:pt>
                <c:pt idx="1">
                  <c:v>1.928141E-3</c:v>
                </c:pt>
                <c:pt idx="2">
                  <c:v>1.6319559999999999E-3</c:v>
                </c:pt>
                <c:pt idx="3">
                  <c:v>3.0217500000000001E-3</c:v>
                </c:pt>
                <c:pt idx="4">
                  <c:v>8.9122409999999996E-3</c:v>
                </c:pt>
                <c:pt idx="5">
                  <c:v>3.0047341000000002E-2</c:v>
                </c:pt>
                <c:pt idx="6">
                  <c:v>9.8803881999999996E-2</c:v>
                </c:pt>
                <c:pt idx="7">
                  <c:v>0.125318655</c:v>
                </c:pt>
                <c:pt idx="8">
                  <c:v>0.111953098</c:v>
                </c:pt>
                <c:pt idx="9">
                  <c:v>8.1597053000000003E-2</c:v>
                </c:pt>
                <c:pt idx="10">
                  <c:v>5.7940322000000002E-2</c:v>
                </c:pt>
                <c:pt idx="11">
                  <c:v>5.3195701999999997E-2</c:v>
                </c:pt>
                <c:pt idx="12">
                  <c:v>5.0497835999999997E-2</c:v>
                </c:pt>
                <c:pt idx="13">
                  <c:v>4.7E-2</c:v>
                </c:pt>
                <c:pt idx="14">
                  <c:v>4.5999999999999999E-2</c:v>
                </c:pt>
                <c:pt idx="15">
                  <c:v>4.7E-2</c:v>
                </c:pt>
                <c:pt idx="16">
                  <c:v>5.0239277999999998E-2</c:v>
                </c:pt>
                <c:pt idx="17">
                  <c:v>5.4624623999999997E-2</c:v>
                </c:pt>
                <c:pt idx="18">
                  <c:v>4.4712693999999997E-2</c:v>
                </c:pt>
                <c:pt idx="19">
                  <c:v>2.7876126000000001E-2</c:v>
                </c:pt>
                <c:pt idx="20">
                  <c:v>1.9351074999999999E-2</c:v>
                </c:pt>
                <c:pt idx="21">
                  <c:v>1.7033699999999999E-2</c:v>
                </c:pt>
                <c:pt idx="22">
                  <c:v>1.1323216000000001E-2</c:v>
                </c:pt>
                <c:pt idx="23">
                  <c:v>6.7048680000000001E-3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[1]Hourly_Distribution_2!$C$1</c:f>
              <c:strCache>
                <c:ptCount val="1"/>
                <c:pt idx="0">
                  <c:v>NB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[1]Hourly_Distribution_2!$A$2:$A$25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[1]Hourly_Distribution_2!$C$2:$C$25</c:f>
              <c:numCache>
                <c:formatCode>General</c:formatCode>
                <c:ptCount val="24"/>
                <c:pt idx="0">
                  <c:v>8.5247429999999996E-3</c:v>
                </c:pt>
                <c:pt idx="1">
                  <c:v>4.094454E-3</c:v>
                </c:pt>
                <c:pt idx="2">
                  <c:v>2.7075860000000001E-3</c:v>
                </c:pt>
                <c:pt idx="3">
                  <c:v>2.4657720000000002E-3</c:v>
                </c:pt>
                <c:pt idx="4">
                  <c:v>2.9417039999999998E-3</c:v>
                </c:pt>
                <c:pt idx="5">
                  <c:v>6.5189530000000001E-3</c:v>
                </c:pt>
                <c:pt idx="6">
                  <c:v>1.7282127000000001E-2</c:v>
                </c:pt>
                <c:pt idx="7">
                  <c:v>3.1532631999999998E-2</c:v>
                </c:pt>
                <c:pt idx="8">
                  <c:v>3.3859549000000003E-2</c:v>
                </c:pt>
                <c:pt idx="9">
                  <c:v>3.1090936999999999E-2</c:v>
                </c:pt>
                <c:pt idx="10">
                  <c:v>3.1340204000000003E-2</c:v>
                </c:pt>
                <c:pt idx="11">
                  <c:v>3.7709645999999999E-2</c:v>
                </c:pt>
                <c:pt idx="12">
                  <c:v>4.3104608000000003E-2</c:v>
                </c:pt>
                <c:pt idx="13">
                  <c:v>4.8392847000000003E-2</c:v>
                </c:pt>
                <c:pt idx="14">
                  <c:v>5.7532670000000001E-2</c:v>
                </c:pt>
                <c:pt idx="15">
                  <c:v>8.5402765000000005E-2</c:v>
                </c:pt>
                <c:pt idx="16">
                  <c:v>0.12513235</c:v>
                </c:pt>
                <c:pt idx="17">
                  <c:v>0.136575163</c:v>
                </c:pt>
                <c:pt idx="18">
                  <c:v>0.109598841</c:v>
                </c:pt>
                <c:pt idx="19">
                  <c:v>6.0427582000000001E-2</c:v>
                </c:pt>
                <c:pt idx="20">
                  <c:v>4.1910296999999999E-2</c:v>
                </c:pt>
                <c:pt idx="21">
                  <c:v>3.7211909000000001E-2</c:v>
                </c:pt>
                <c:pt idx="22">
                  <c:v>2.7556685000000001E-2</c:v>
                </c:pt>
                <c:pt idx="23">
                  <c:v>1.7085978000000002E-2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37440"/>
        <c:axId val="243342128"/>
      </c:scatterChart>
      <c:valAx>
        <c:axId val="24563744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2128"/>
        <c:crosses val="autoZero"/>
        <c:crossBetween val="midCat"/>
      </c:valAx>
      <c:valAx>
        <c:axId val="2433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&amp;C&amp;A</c:oddHeader>
      <c:oddFooter>&amp;L&amp;D-&amp;T&amp;R&amp;Z&amp;F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Distribution_AADT!$B$1</c:f>
              <c:strCache>
                <c:ptCount val="1"/>
                <c:pt idx="0">
                  <c:v>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Distribution_AADT!$A$2:$A$25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Distribution_AADT!$B$2:$B$25</c:f>
              <c:numCache>
                <c:formatCode>General</c:formatCode>
                <c:ptCount val="24"/>
                <c:pt idx="0">
                  <c:v>3.6830974294255947E-3</c:v>
                </c:pt>
                <c:pt idx="1">
                  <c:v>2.5089875613498974E-3</c:v>
                </c:pt>
                <c:pt idx="2">
                  <c:v>2.1244203862696843E-3</c:v>
                </c:pt>
                <c:pt idx="3">
                  <c:v>3.696620314145015E-3</c:v>
                </c:pt>
                <c:pt idx="4">
                  <c:v>9.3032558581896217E-3</c:v>
                </c:pt>
                <c:pt idx="5">
                  <c:v>3.1826087484397504E-2</c:v>
                </c:pt>
                <c:pt idx="6">
                  <c:v>9.0633704246063651E-2</c:v>
                </c:pt>
                <c:pt idx="7">
                  <c:v>0.10463562514264269</c:v>
                </c:pt>
                <c:pt idx="8">
                  <c:v>9.6561571085170939E-2</c:v>
                </c:pt>
                <c:pt idx="9">
                  <c:v>7.4382278604855745E-2</c:v>
                </c:pt>
                <c:pt idx="10">
                  <c:v>6.4167780291983667E-2</c:v>
                </c:pt>
                <c:pt idx="11">
                  <c:v>6.1189687115130675E-2</c:v>
                </c:pt>
                <c:pt idx="12">
                  <c:v>5.7894769853141362E-2</c:v>
                </c:pt>
                <c:pt idx="13">
                  <c:v>5.1975215686807547E-2</c:v>
                </c:pt>
                <c:pt idx="14">
                  <c:v>5.1470247298351382E-2</c:v>
                </c:pt>
                <c:pt idx="15">
                  <c:v>5.2849314389124658E-2</c:v>
                </c:pt>
                <c:pt idx="16">
                  <c:v>5.2996128374851889E-2</c:v>
                </c:pt>
                <c:pt idx="17">
                  <c:v>5.398467966811888E-2</c:v>
                </c:pt>
                <c:pt idx="18">
                  <c:v>4.617015286634734E-2</c:v>
                </c:pt>
                <c:pt idx="19">
                  <c:v>3.1665604378705331E-2</c:v>
                </c:pt>
                <c:pt idx="20">
                  <c:v>2.10463305233244E-2</c:v>
                </c:pt>
                <c:pt idx="21">
                  <c:v>1.6878157349425969E-2</c:v>
                </c:pt>
                <c:pt idx="22">
                  <c:v>1.1786059559604385E-2</c:v>
                </c:pt>
                <c:pt idx="23">
                  <c:v>6.5702245325723711E-3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Distribution_AADT!$C$1</c:f>
              <c:strCache>
                <c:ptCount val="1"/>
                <c:pt idx="0">
                  <c:v>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Distribution_AADT!$A$2:$A$25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Distribution_AADT!$C$2:$C$25</c:f>
              <c:numCache>
                <c:formatCode>General</c:formatCode>
                <c:ptCount val="24"/>
                <c:pt idx="0">
                  <c:v>1.0775499310465297E-2</c:v>
                </c:pt>
                <c:pt idx="1">
                  <c:v>5.8903732116617116E-3</c:v>
                </c:pt>
                <c:pt idx="2">
                  <c:v>3.8535174442829532E-3</c:v>
                </c:pt>
                <c:pt idx="3">
                  <c:v>3.4994547918237879E-3</c:v>
                </c:pt>
                <c:pt idx="4">
                  <c:v>3.8522113561245135E-3</c:v>
                </c:pt>
                <c:pt idx="5">
                  <c:v>7.221308252437688E-3</c:v>
                </c:pt>
                <c:pt idx="6">
                  <c:v>1.9683598868462472E-2</c:v>
                </c:pt>
                <c:pt idx="7">
                  <c:v>3.1622304362912385E-2</c:v>
                </c:pt>
                <c:pt idx="8">
                  <c:v>3.4008275063170175E-2</c:v>
                </c:pt>
                <c:pt idx="9">
                  <c:v>3.7594724199116948E-2</c:v>
                </c:pt>
                <c:pt idx="10">
                  <c:v>3.8167636574804889E-2</c:v>
                </c:pt>
                <c:pt idx="11">
                  <c:v>4.275348395814639E-2</c:v>
                </c:pt>
                <c:pt idx="12">
                  <c:v>4.8322763057978335E-2</c:v>
                </c:pt>
                <c:pt idx="13">
                  <c:v>5.4718445548702671E-2</c:v>
                </c:pt>
                <c:pt idx="14">
                  <c:v>6.3818198596587911E-2</c:v>
                </c:pt>
                <c:pt idx="15">
                  <c:v>8.8184425818129117E-2</c:v>
                </c:pt>
                <c:pt idx="16">
                  <c:v>0.11362822394993596</c:v>
                </c:pt>
                <c:pt idx="17">
                  <c:v>0.11172533014266586</c:v>
                </c:pt>
                <c:pt idx="18">
                  <c:v>9.1227570913166592E-2</c:v>
                </c:pt>
                <c:pt idx="19">
                  <c:v>6.0225944897981123E-2</c:v>
                </c:pt>
                <c:pt idx="20">
                  <c:v>4.4802254371280242E-2</c:v>
                </c:pt>
                <c:pt idx="21">
                  <c:v>3.6891501598711643E-2</c:v>
                </c:pt>
                <c:pt idx="22">
                  <c:v>2.767520364668765E-2</c:v>
                </c:pt>
                <c:pt idx="23">
                  <c:v>1.9857750064763733E-2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48400"/>
        <c:axId val="243346048"/>
      </c:scatterChart>
      <c:valAx>
        <c:axId val="2433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6048"/>
        <c:crosses val="autoZero"/>
        <c:crossBetween val="midCat"/>
      </c:valAx>
      <c:valAx>
        <c:axId val="2433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Distribution_AAWDT!$B$1</c:f>
              <c:strCache>
                <c:ptCount val="1"/>
                <c:pt idx="0">
                  <c:v>SB - AAWDT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Distribution_AAWDT!$A$2:$A$25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Distribution_AAWDT!$B$2:$B$25</c:f>
              <c:numCache>
                <c:formatCode>General</c:formatCode>
                <c:ptCount val="24"/>
                <c:pt idx="0">
                  <c:v>2.6599578239851103E-3</c:v>
                </c:pt>
                <c:pt idx="1">
                  <c:v>1.9318885759747602E-3</c:v>
                </c:pt>
                <c:pt idx="2">
                  <c:v>1.7794068988775888E-3</c:v>
                </c:pt>
                <c:pt idx="3">
                  <c:v>3.6115953537590988E-3</c:v>
                </c:pt>
                <c:pt idx="4">
                  <c:v>1.0023296294128972E-2</c:v>
                </c:pt>
                <c:pt idx="5">
                  <c:v>3.6732342406455343E-2</c:v>
                </c:pt>
                <c:pt idx="6">
                  <c:v>0.10853848685657363</c:v>
                </c:pt>
                <c:pt idx="7">
                  <c:v>0.12440002575308026</c:v>
                </c:pt>
                <c:pt idx="8">
                  <c:v>0.11015923929538271</c:v>
                </c:pt>
                <c:pt idx="9">
                  <c:v>7.7560481332808934E-2</c:v>
                </c:pt>
                <c:pt idx="10">
                  <c:v>6.0517572604874587E-2</c:v>
                </c:pt>
                <c:pt idx="11">
                  <c:v>5.3710135663914256E-2</c:v>
                </c:pt>
                <c:pt idx="12">
                  <c:v>4.9092485955086571E-2</c:v>
                </c:pt>
                <c:pt idx="13">
                  <c:v>4.537924248154114E-2</c:v>
                </c:pt>
                <c:pt idx="14">
                  <c:v>4.6893369370413274E-2</c:v>
                </c:pt>
                <c:pt idx="15">
                  <c:v>4.8342937562681862E-2</c:v>
                </c:pt>
                <c:pt idx="16">
                  <c:v>4.8383845535236641E-2</c:v>
                </c:pt>
                <c:pt idx="17">
                  <c:v>5.0559026424375368E-2</c:v>
                </c:pt>
                <c:pt idx="18">
                  <c:v>4.2552988692725051E-2</c:v>
                </c:pt>
                <c:pt idx="19">
                  <c:v>2.8419862416021218E-2</c:v>
                </c:pt>
                <c:pt idx="20">
                  <c:v>1.8669842712796016E-2</c:v>
                </c:pt>
                <c:pt idx="21">
                  <c:v>1.4626811691412014E-2</c:v>
                </c:pt>
                <c:pt idx="22">
                  <c:v>9.9328962989869499E-3</c:v>
                </c:pt>
                <c:pt idx="23">
                  <c:v>5.5222619989087288E-3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Distribution_AAWDT!$C$1</c:f>
              <c:strCache>
                <c:ptCount val="1"/>
                <c:pt idx="0">
                  <c:v>NB - AAWDT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Distribution_AAWDT!$A$2:$A$25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Distribution_AAWDT!$C$2:$C$25</c:f>
              <c:numCache>
                <c:formatCode>General</c:formatCode>
                <c:ptCount val="24"/>
                <c:pt idx="0">
                  <c:v>8.1155603693228266E-3</c:v>
                </c:pt>
                <c:pt idx="1">
                  <c:v>4.1934008084615641E-3</c:v>
                </c:pt>
                <c:pt idx="2">
                  <c:v>2.592016735737081E-3</c:v>
                </c:pt>
                <c:pt idx="3">
                  <c:v>2.3503172903332741E-3</c:v>
                </c:pt>
                <c:pt idx="4">
                  <c:v>3.4940396605805538E-3</c:v>
                </c:pt>
                <c:pt idx="5">
                  <c:v>7.2973809697023046E-3</c:v>
                </c:pt>
                <c:pt idx="6">
                  <c:v>2.1132767894593538E-2</c:v>
                </c:pt>
                <c:pt idx="7">
                  <c:v>3.3713956626951959E-2</c:v>
                </c:pt>
                <c:pt idx="8">
                  <c:v>3.4927417127434732E-2</c:v>
                </c:pt>
                <c:pt idx="9">
                  <c:v>3.6643861843293712E-2</c:v>
                </c:pt>
                <c:pt idx="10">
                  <c:v>3.5373334947100279E-2</c:v>
                </c:pt>
                <c:pt idx="11">
                  <c:v>3.8638050602955366E-2</c:v>
                </c:pt>
                <c:pt idx="12">
                  <c:v>4.4768825474479544E-2</c:v>
                </c:pt>
                <c:pt idx="13">
                  <c:v>5.0585253265230501E-2</c:v>
                </c:pt>
                <c:pt idx="14">
                  <c:v>6.1866973520224966E-2</c:v>
                </c:pt>
                <c:pt idx="15">
                  <c:v>9.0575590590572019E-2</c:v>
                </c:pt>
                <c:pt idx="16">
                  <c:v>0.12347843708776486</c:v>
                </c:pt>
                <c:pt idx="17">
                  <c:v>0.12252996673779165</c:v>
                </c:pt>
                <c:pt idx="18">
                  <c:v>9.6337591310933668E-2</c:v>
                </c:pt>
                <c:pt idx="19">
                  <c:v>6.0174705578730614E-2</c:v>
                </c:pt>
                <c:pt idx="20">
                  <c:v>4.3090296327111755E-2</c:v>
                </c:pt>
                <c:pt idx="21">
                  <c:v>3.4998596953220218E-2</c:v>
                </c:pt>
                <c:pt idx="22">
                  <c:v>2.5192536562499958E-2</c:v>
                </c:pt>
                <c:pt idx="23">
                  <c:v>1.7929121714973052E-2</c:v>
                </c:pt>
              </c:numCache>
            </c:numRef>
          </c:yVal>
          <c:smooth val="0"/>
        </c:ser>
        <c:ser>
          <c:idx val="2"/>
          <c:order val="2"/>
          <c:tx>
            <c:v>NE - AADT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Distribution_AADT!$B$2:$B$25</c:f>
              <c:numCache>
                <c:formatCode>General</c:formatCode>
                <c:ptCount val="24"/>
                <c:pt idx="0">
                  <c:v>3.6830974294255947E-3</c:v>
                </c:pt>
                <c:pt idx="1">
                  <c:v>2.5089875613498974E-3</c:v>
                </c:pt>
                <c:pt idx="2">
                  <c:v>2.1244203862696843E-3</c:v>
                </c:pt>
                <c:pt idx="3">
                  <c:v>3.696620314145015E-3</c:v>
                </c:pt>
                <c:pt idx="4">
                  <c:v>9.3032558581896217E-3</c:v>
                </c:pt>
                <c:pt idx="5">
                  <c:v>3.1826087484397504E-2</c:v>
                </c:pt>
                <c:pt idx="6">
                  <c:v>9.0633704246063651E-2</c:v>
                </c:pt>
                <c:pt idx="7">
                  <c:v>0.10463562514264269</c:v>
                </c:pt>
                <c:pt idx="8">
                  <c:v>9.6561571085170939E-2</c:v>
                </c:pt>
                <c:pt idx="9">
                  <c:v>7.4382278604855745E-2</c:v>
                </c:pt>
                <c:pt idx="10">
                  <c:v>6.4167780291983667E-2</c:v>
                </c:pt>
                <c:pt idx="11">
                  <c:v>6.1189687115130675E-2</c:v>
                </c:pt>
                <c:pt idx="12">
                  <c:v>5.7894769853141362E-2</c:v>
                </c:pt>
                <c:pt idx="13">
                  <c:v>5.1975215686807547E-2</c:v>
                </c:pt>
                <c:pt idx="14">
                  <c:v>5.1470247298351382E-2</c:v>
                </c:pt>
                <c:pt idx="15">
                  <c:v>5.2849314389124658E-2</c:v>
                </c:pt>
                <c:pt idx="16">
                  <c:v>5.2996128374851889E-2</c:v>
                </c:pt>
                <c:pt idx="17">
                  <c:v>5.398467966811888E-2</c:v>
                </c:pt>
                <c:pt idx="18">
                  <c:v>4.617015286634734E-2</c:v>
                </c:pt>
                <c:pt idx="19">
                  <c:v>3.1665604378705331E-2</c:v>
                </c:pt>
                <c:pt idx="20">
                  <c:v>2.10463305233244E-2</c:v>
                </c:pt>
                <c:pt idx="21">
                  <c:v>1.6878157349425969E-2</c:v>
                </c:pt>
                <c:pt idx="22">
                  <c:v>1.1786059559604385E-2</c:v>
                </c:pt>
                <c:pt idx="23">
                  <c:v>6.5702245325723711E-3</c:v>
                </c:pt>
              </c:numCache>
            </c:numRef>
          </c:yVal>
          <c:smooth val="0"/>
        </c:ser>
        <c:ser>
          <c:idx val="3"/>
          <c:order val="3"/>
          <c:tx>
            <c:v>SW - AADT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Distribution_AADT!$C$2:$C$25</c:f>
              <c:numCache>
                <c:formatCode>General</c:formatCode>
                <c:ptCount val="24"/>
                <c:pt idx="0">
                  <c:v>1.0775499310465297E-2</c:v>
                </c:pt>
                <c:pt idx="1">
                  <c:v>5.8903732116617116E-3</c:v>
                </c:pt>
                <c:pt idx="2">
                  <c:v>3.8535174442829532E-3</c:v>
                </c:pt>
                <c:pt idx="3">
                  <c:v>3.4994547918237879E-3</c:v>
                </c:pt>
                <c:pt idx="4">
                  <c:v>3.8522113561245135E-3</c:v>
                </c:pt>
                <c:pt idx="5">
                  <c:v>7.221308252437688E-3</c:v>
                </c:pt>
                <c:pt idx="6">
                  <c:v>1.9683598868462472E-2</c:v>
                </c:pt>
                <c:pt idx="7">
                  <c:v>3.1622304362912385E-2</c:v>
                </c:pt>
                <c:pt idx="8">
                  <c:v>3.4008275063170175E-2</c:v>
                </c:pt>
                <c:pt idx="9">
                  <c:v>3.7594724199116948E-2</c:v>
                </c:pt>
                <c:pt idx="10">
                  <c:v>3.8167636574804889E-2</c:v>
                </c:pt>
                <c:pt idx="11">
                  <c:v>4.275348395814639E-2</c:v>
                </c:pt>
                <c:pt idx="12">
                  <c:v>4.8322763057978335E-2</c:v>
                </c:pt>
                <c:pt idx="13">
                  <c:v>5.4718445548702671E-2</c:v>
                </c:pt>
                <c:pt idx="14">
                  <c:v>6.3818198596587911E-2</c:v>
                </c:pt>
                <c:pt idx="15">
                  <c:v>8.8184425818129117E-2</c:v>
                </c:pt>
                <c:pt idx="16">
                  <c:v>0.11362822394993596</c:v>
                </c:pt>
                <c:pt idx="17">
                  <c:v>0.11172533014266586</c:v>
                </c:pt>
                <c:pt idx="18">
                  <c:v>9.1227570913166592E-2</c:v>
                </c:pt>
                <c:pt idx="19">
                  <c:v>6.0225944897981123E-2</c:v>
                </c:pt>
                <c:pt idx="20">
                  <c:v>4.4802254371280242E-2</c:v>
                </c:pt>
                <c:pt idx="21">
                  <c:v>3.6891501598711643E-2</c:v>
                </c:pt>
                <c:pt idx="22">
                  <c:v>2.767520364668765E-2</c:v>
                </c:pt>
                <c:pt idx="23">
                  <c:v>1.9857750064763733E-2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47224"/>
        <c:axId val="243343696"/>
      </c:scatterChart>
      <c:valAx>
        <c:axId val="2433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3696"/>
        <c:crosses val="autoZero"/>
        <c:crossBetween val="midCat"/>
      </c:valAx>
      <c:valAx>
        <c:axId val="2433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28</xdr:row>
      <xdr:rowOff>149542</xdr:rowOff>
    </xdr:from>
    <xdr:to>
      <xdr:col>16</xdr:col>
      <xdr:colOff>541020</xdr:colOff>
      <xdr:row>47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27</xdr:row>
      <xdr:rowOff>0</xdr:rowOff>
    </xdr:from>
    <xdr:to>
      <xdr:col>15</xdr:col>
      <xdr:colOff>57150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388620</xdr:colOff>
      <xdr:row>28</xdr:row>
      <xdr:rowOff>0</xdr:rowOff>
    </xdr:from>
    <xdr:to>
      <xdr:col>29</xdr:col>
      <xdr:colOff>207645</xdr:colOff>
      <xdr:row>60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14287</xdr:rowOff>
    </xdr:from>
    <xdr:to>
      <xdr:col>13</xdr:col>
      <xdr:colOff>504825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3</xdr:row>
      <xdr:rowOff>14287</xdr:rowOff>
    </xdr:from>
    <xdr:to>
      <xdr:col>15</xdr:col>
      <xdr:colOff>320040</xdr:colOff>
      <xdr:row>24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SUTMS\ELToD\Veterans%20ELToDv2.3%202017-0628\Input\Hourly%20distribu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rly_Distribution_1"/>
      <sheetName val="Hourly_Distribution_2"/>
      <sheetName val="Hourly_Distribution_HEFT"/>
    </sheetNames>
    <sheetDataSet>
      <sheetData sheetId="0"/>
      <sheetData sheetId="1">
        <row r="1">
          <cell r="B1" t="str">
            <v>SB</v>
          </cell>
          <cell r="C1" t="str">
            <v>NB</v>
          </cell>
        </row>
        <row r="2">
          <cell r="A2">
            <v>1</v>
          </cell>
          <cell r="B2">
            <v>2.98117E-3</v>
          </cell>
          <cell r="C2">
            <v>8.5247429999999996E-3</v>
          </cell>
        </row>
        <row r="3">
          <cell r="A3">
            <v>2</v>
          </cell>
          <cell r="B3">
            <v>1.928141E-3</v>
          </cell>
          <cell r="C3">
            <v>4.094454E-3</v>
          </cell>
        </row>
        <row r="4">
          <cell r="A4">
            <v>3</v>
          </cell>
          <cell r="B4">
            <v>1.6319559999999999E-3</v>
          </cell>
          <cell r="C4">
            <v>2.7075860000000001E-3</v>
          </cell>
        </row>
        <row r="5">
          <cell r="A5">
            <v>4</v>
          </cell>
          <cell r="B5">
            <v>3.0217500000000001E-3</v>
          </cell>
          <cell r="C5">
            <v>2.4657720000000002E-3</v>
          </cell>
        </row>
        <row r="6">
          <cell r="A6">
            <v>5</v>
          </cell>
          <cell r="B6">
            <v>8.9122409999999996E-3</v>
          </cell>
          <cell r="C6">
            <v>2.9417039999999998E-3</v>
          </cell>
        </row>
        <row r="7">
          <cell r="A7">
            <v>6</v>
          </cell>
          <cell r="B7">
            <v>3.0047341000000002E-2</v>
          </cell>
          <cell r="C7">
            <v>6.5189530000000001E-3</v>
          </cell>
        </row>
        <row r="8">
          <cell r="A8">
            <v>7</v>
          </cell>
          <cell r="B8">
            <v>9.8803881999999996E-2</v>
          </cell>
          <cell r="C8">
            <v>1.7282127000000001E-2</v>
          </cell>
        </row>
        <row r="9">
          <cell r="A9">
            <v>8</v>
          </cell>
          <cell r="B9">
            <v>0.125318655</v>
          </cell>
          <cell r="C9">
            <v>3.1532631999999998E-2</v>
          </cell>
        </row>
        <row r="10">
          <cell r="A10">
            <v>9</v>
          </cell>
          <cell r="B10">
            <v>0.111953098</v>
          </cell>
          <cell r="C10">
            <v>3.3859549000000003E-2</v>
          </cell>
        </row>
        <row r="11">
          <cell r="A11">
            <v>10</v>
          </cell>
          <cell r="B11">
            <v>8.1597053000000003E-2</v>
          </cell>
          <cell r="C11">
            <v>3.1090936999999999E-2</v>
          </cell>
        </row>
        <row r="12">
          <cell r="A12">
            <v>11</v>
          </cell>
          <cell r="B12">
            <v>5.7940322000000002E-2</v>
          </cell>
          <cell r="C12">
            <v>3.1340204000000003E-2</v>
          </cell>
        </row>
        <row r="13">
          <cell r="A13">
            <v>12</v>
          </cell>
          <cell r="B13">
            <v>5.3195701999999997E-2</v>
          </cell>
          <cell r="C13">
            <v>3.7709645999999999E-2</v>
          </cell>
        </row>
        <row r="14">
          <cell r="A14">
            <v>13</v>
          </cell>
          <cell r="B14">
            <v>5.0497835999999997E-2</v>
          </cell>
          <cell r="C14">
            <v>4.3104608000000003E-2</v>
          </cell>
        </row>
        <row r="15">
          <cell r="A15">
            <v>14</v>
          </cell>
          <cell r="B15">
            <v>4.7E-2</v>
          </cell>
          <cell r="C15">
            <v>4.8392847000000003E-2</v>
          </cell>
        </row>
        <row r="16">
          <cell r="A16">
            <v>15</v>
          </cell>
          <cell r="B16">
            <v>4.5999999999999999E-2</v>
          </cell>
          <cell r="C16">
            <v>5.7532670000000001E-2</v>
          </cell>
        </row>
        <row r="17">
          <cell r="A17">
            <v>16</v>
          </cell>
          <cell r="B17">
            <v>4.7E-2</v>
          </cell>
          <cell r="C17">
            <v>8.5402765000000005E-2</v>
          </cell>
        </row>
        <row r="18">
          <cell r="A18">
            <v>17</v>
          </cell>
          <cell r="B18">
            <v>5.0239277999999998E-2</v>
          </cell>
          <cell r="C18">
            <v>0.12513235</v>
          </cell>
        </row>
        <row r="19">
          <cell r="A19">
            <v>18</v>
          </cell>
          <cell r="B19">
            <v>5.4624623999999997E-2</v>
          </cell>
          <cell r="C19">
            <v>0.136575163</v>
          </cell>
        </row>
        <row r="20">
          <cell r="A20">
            <v>19</v>
          </cell>
          <cell r="B20">
            <v>4.4712693999999997E-2</v>
          </cell>
          <cell r="C20">
            <v>0.109598841</v>
          </cell>
        </row>
        <row r="21">
          <cell r="A21">
            <v>20</v>
          </cell>
          <cell r="B21">
            <v>2.7876126000000001E-2</v>
          </cell>
          <cell r="C21">
            <v>6.0427582000000001E-2</v>
          </cell>
        </row>
        <row r="22">
          <cell r="A22">
            <v>21</v>
          </cell>
          <cell r="B22">
            <v>1.9351074999999999E-2</v>
          </cell>
          <cell r="C22">
            <v>4.1910296999999999E-2</v>
          </cell>
        </row>
        <row r="23">
          <cell r="A23">
            <v>22</v>
          </cell>
          <cell r="B23">
            <v>1.7033699999999999E-2</v>
          </cell>
          <cell r="C23">
            <v>3.7211909000000001E-2</v>
          </cell>
        </row>
        <row r="24">
          <cell r="A24">
            <v>23</v>
          </cell>
          <cell r="B24">
            <v>1.1323216000000001E-2</v>
          </cell>
          <cell r="C24">
            <v>2.7556685000000001E-2</v>
          </cell>
        </row>
        <row r="25">
          <cell r="A25">
            <v>24</v>
          </cell>
          <cell r="B25">
            <v>6.7048680000000001E-3</v>
          </cell>
          <cell r="C25">
            <v>1.7085978000000002E-2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workbookViewId="0">
      <selection activeCell="K27" sqref="K3:K27"/>
    </sheetView>
  </sheetViews>
  <sheetFormatPr defaultRowHeight="13.2" x14ac:dyDescent="0.25"/>
  <cols>
    <col min="12" max="12" width="3.88671875" customWidth="1"/>
  </cols>
  <sheetData>
    <row r="2" spans="2:22" x14ac:dyDescent="0.25">
      <c r="B2" s="4" t="s">
        <v>24</v>
      </c>
      <c r="C2" s="3">
        <v>42795</v>
      </c>
      <c r="D2" s="3">
        <v>42796</v>
      </c>
      <c r="E2" s="3">
        <v>42797</v>
      </c>
      <c r="F2" s="5">
        <v>42798</v>
      </c>
      <c r="G2" s="5">
        <v>42799</v>
      </c>
      <c r="H2" s="3">
        <v>42800</v>
      </c>
      <c r="I2" s="3">
        <v>42801</v>
      </c>
      <c r="J2" s="7" t="s">
        <v>27</v>
      </c>
      <c r="K2" t="s">
        <v>31</v>
      </c>
      <c r="M2" s="4" t="s">
        <v>25</v>
      </c>
      <c r="N2" s="3">
        <v>42795</v>
      </c>
      <c r="O2" s="3">
        <v>42796</v>
      </c>
      <c r="P2" s="3">
        <v>42797</v>
      </c>
      <c r="Q2" s="5">
        <v>42798</v>
      </c>
      <c r="R2" s="5">
        <v>42799</v>
      </c>
      <c r="S2" s="3">
        <v>42800</v>
      </c>
      <c r="T2" s="3">
        <v>42801</v>
      </c>
      <c r="U2" s="7" t="s">
        <v>27</v>
      </c>
      <c r="V2" t="s">
        <v>31</v>
      </c>
    </row>
    <row r="3" spans="2:22" x14ac:dyDescent="0.25">
      <c r="B3" s="2" t="s">
        <v>7</v>
      </c>
      <c r="C3" s="1">
        <v>333</v>
      </c>
      <c r="D3" s="1">
        <v>234</v>
      </c>
      <c r="E3" s="1">
        <v>275</v>
      </c>
      <c r="F3" s="1">
        <v>393</v>
      </c>
      <c r="G3" s="1">
        <v>449</v>
      </c>
      <c r="H3" s="1">
        <v>193</v>
      </c>
      <c r="I3" s="1">
        <v>218</v>
      </c>
      <c r="J3" s="8">
        <f>AVERAGE(C3:I3)</f>
        <v>299.28571428571428</v>
      </c>
      <c r="K3" s="13">
        <f>AVERAGE(C3:E3,H3:I3)</f>
        <v>250.6</v>
      </c>
      <c r="M3" s="2" t="s">
        <v>7</v>
      </c>
      <c r="N3" s="1">
        <v>80</v>
      </c>
      <c r="O3" s="1">
        <v>103</v>
      </c>
      <c r="P3" s="1">
        <v>77</v>
      </c>
      <c r="Q3" s="1">
        <v>130</v>
      </c>
      <c r="R3" s="1">
        <v>180</v>
      </c>
      <c r="S3" s="1">
        <v>78</v>
      </c>
      <c r="T3" s="1">
        <v>66</v>
      </c>
      <c r="U3" s="8">
        <f>AVERAGE(N3:T3)</f>
        <v>102</v>
      </c>
      <c r="V3" s="13">
        <f>AVERAGE(N3:P3,S3:T3)</f>
        <v>80.8</v>
      </c>
    </row>
    <row r="4" spans="2:22" x14ac:dyDescent="0.25">
      <c r="B4" s="2" t="s">
        <v>17</v>
      </c>
      <c r="C4" s="1">
        <v>135</v>
      </c>
      <c r="D4" s="1">
        <v>141</v>
      </c>
      <c r="E4" s="1">
        <v>148</v>
      </c>
      <c r="F4" s="1">
        <v>246</v>
      </c>
      <c r="G4" s="1">
        <v>256</v>
      </c>
      <c r="H4" s="1">
        <v>106</v>
      </c>
      <c r="I4" s="1">
        <v>101</v>
      </c>
      <c r="J4" s="8">
        <f t="shared" ref="J4:J26" si="0">AVERAGE(C4:I4)</f>
        <v>161.85714285714286</v>
      </c>
      <c r="K4" s="13">
        <f t="shared" ref="K4:K26" si="1">AVERAGE(C4:E4,H4:I4)</f>
        <v>126.2</v>
      </c>
      <c r="M4" s="2" t="s">
        <v>17</v>
      </c>
      <c r="N4" s="1">
        <v>65</v>
      </c>
      <c r="O4" s="1">
        <v>67</v>
      </c>
      <c r="P4" s="1">
        <v>58</v>
      </c>
      <c r="Q4" s="1">
        <v>86</v>
      </c>
      <c r="R4" s="1">
        <v>111</v>
      </c>
      <c r="S4" s="1">
        <v>67</v>
      </c>
      <c r="T4" s="1">
        <v>56</v>
      </c>
      <c r="U4" s="8">
        <f t="shared" ref="U4:U26" si="2">AVERAGE(N4:T4)</f>
        <v>72.857142857142861</v>
      </c>
      <c r="V4" s="13">
        <f t="shared" ref="V4:V26" si="3">AVERAGE(N4:P4,S4:T4)</f>
        <v>62.6</v>
      </c>
    </row>
    <row r="5" spans="2:22" x14ac:dyDescent="0.25">
      <c r="B5" s="2" t="s">
        <v>11</v>
      </c>
      <c r="C5" s="1">
        <v>74</v>
      </c>
      <c r="D5" s="1">
        <v>85</v>
      </c>
      <c r="E5" s="1">
        <v>74</v>
      </c>
      <c r="F5" s="1">
        <v>144</v>
      </c>
      <c r="G5" s="1">
        <v>199</v>
      </c>
      <c r="H5" s="1">
        <v>85</v>
      </c>
      <c r="I5" s="1">
        <v>77</v>
      </c>
      <c r="J5" s="8">
        <f t="shared" si="0"/>
        <v>105.42857142857143</v>
      </c>
      <c r="K5" s="13">
        <f t="shared" si="1"/>
        <v>79</v>
      </c>
      <c r="M5" s="2" t="s">
        <v>11</v>
      </c>
      <c r="N5" s="1">
        <v>50</v>
      </c>
      <c r="O5" s="1">
        <v>48</v>
      </c>
      <c r="P5" s="1">
        <v>73</v>
      </c>
      <c r="Q5" s="1">
        <v>79</v>
      </c>
      <c r="R5" s="1">
        <v>70</v>
      </c>
      <c r="S5" s="1">
        <v>50</v>
      </c>
      <c r="T5" s="1">
        <v>61</v>
      </c>
      <c r="U5" s="8">
        <f t="shared" si="2"/>
        <v>61.571428571428569</v>
      </c>
      <c r="V5" s="13">
        <f t="shared" si="3"/>
        <v>56.4</v>
      </c>
    </row>
    <row r="6" spans="2:22" x14ac:dyDescent="0.25">
      <c r="B6" s="2" t="s">
        <v>20</v>
      </c>
      <c r="C6" s="1">
        <v>76</v>
      </c>
      <c r="D6" s="1">
        <v>75</v>
      </c>
      <c r="E6" s="1">
        <v>90</v>
      </c>
      <c r="F6" s="1">
        <v>137</v>
      </c>
      <c r="G6" s="1">
        <v>166</v>
      </c>
      <c r="H6" s="1">
        <v>61</v>
      </c>
      <c r="I6" s="1">
        <v>63</v>
      </c>
      <c r="J6" s="8">
        <f t="shared" si="0"/>
        <v>95.428571428571431</v>
      </c>
      <c r="K6" s="13">
        <f t="shared" si="1"/>
        <v>73</v>
      </c>
      <c r="M6" s="2" t="s">
        <v>20</v>
      </c>
      <c r="N6" s="1">
        <v>119</v>
      </c>
      <c r="O6" s="1">
        <v>106</v>
      </c>
      <c r="P6" s="1">
        <v>130</v>
      </c>
      <c r="Q6" s="1">
        <v>90</v>
      </c>
      <c r="R6" s="1">
        <v>92</v>
      </c>
      <c r="S6" s="1">
        <v>113</v>
      </c>
      <c r="T6" s="1">
        <v>140</v>
      </c>
      <c r="U6" s="8">
        <f t="shared" si="2"/>
        <v>112.85714285714286</v>
      </c>
      <c r="V6" s="13">
        <f t="shared" si="3"/>
        <v>121.6</v>
      </c>
    </row>
    <row r="7" spans="2:22" x14ac:dyDescent="0.25">
      <c r="B7" s="2" t="s">
        <v>5</v>
      </c>
      <c r="C7" s="1">
        <v>130</v>
      </c>
      <c r="D7" s="1">
        <v>108</v>
      </c>
      <c r="E7" s="1">
        <v>116</v>
      </c>
      <c r="F7" s="1">
        <v>106</v>
      </c>
      <c r="G7" s="1">
        <v>107</v>
      </c>
      <c r="H7" s="1">
        <v>105</v>
      </c>
      <c r="I7" s="1">
        <v>101</v>
      </c>
      <c r="J7" s="8">
        <f t="shared" si="0"/>
        <v>110.42857142857143</v>
      </c>
      <c r="K7" s="13">
        <f t="shared" si="1"/>
        <v>112</v>
      </c>
      <c r="M7" s="2" t="s">
        <v>5</v>
      </c>
      <c r="N7" s="1">
        <v>342</v>
      </c>
      <c r="O7" s="1">
        <v>318</v>
      </c>
      <c r="P7" s="1">
        <v>294</v>
      </c>
      <c r="Q7" s="1">
        <v>180</v>
      </c>
      <c r="R7" s="1">
        <v>145</v>
      </c>
      <c r="S7" s="1">
        <v>344</v>
      </c>
      <c r="T7" s="1">
        <v>333</v>
      </c>
      <c r="U7" s="8">
        <f t="shared" si="2"/>
        <v>279.42857142857144</v>
      </c>
      <c r="V7" s="13">
        <f t="shared" si="3"/>
        <v>326.2</v>
      </c>
    </row>
    <row r="8" spans="2:22" x14ac:dyDescent="0.25">
      <c r="B8" s="2" t="s">
        <v>18</v>
      </c>
      <c r="C8" s="1">
        <v>235</v>
      </c>
      <c r="D8" s="1">
        <v>241</v>
      </c>
      <c r="E8" s="1">
        <v>230</v>
      </c>
      <c r="F8" s="1">
        <v>172</v>
      </c>
      <c r="G8" s="1">
        <v>125</v>
      </c>
      <c r="H8" s="1">
        <v>232</v>
      </c>
      <c r="I8" s="1">
        <v>232</v>
      </c>
      <c r="J8" s="8">
        <f t="shared" si="0"/>
        <v>209.57142857142858</v>
      </c>
      <c r="K8" s="13">
        <f t="shared" si="1"/>
        <v>234</v>
      </c>
      <c r="M8" s="2" t="s">
        <v>18</v>
      </c>
      <c r="N8" s="1">
        <v>1231</v>
      </c>
      <c r="O8" s="1">
        <v>1196</v>
      </c>
      <c r="P8" s="1">
        <v>1113</v>
      </c>
      <c r="Q8" s="1">
        <v>398</v>
      </c>
      <c r="R8" s="1">
        <v>301</v>
      </c>
      <c r="S8" s="1">
        <v>1198</v>
      </c>
      <c r="T8" s="1">
        <v>1202</v>
      </c>
      <c r="U8" s="8">
        <f t="shared" si="2"/>
        <v>948.42857142857144</v>
      </c>
      <c r="V8" s="13">
        <f t="shared" si="3"/>
        <v>1188</v>
      </c>
    </row>
    <row r="9" spans="2:22" x14ac:dyDescent="0.25">
      <c r="B9" s="2" t="s">
        <v>9</v>
      </c>
      <c r="C9" s="1">
        <v>681</v>
      </c>
      <c r="D9" s="1">
        <v>696</v>
      </c>
      <c r="E9" s="1">
        <v>662</v>
      </c>
      <c r="F9" s="1">
        <v>391</v>
      </c>
      <c r="G9" s="1">
        <v>227</v>
      </c>
      <c r="H9" s="1">
        <v>697</v>
      </c>
      <c r="I9" s="1">
        <v>679</v>
      </c>
      <c r="J9" s="8">
        <f t="shared" si="0"/>
        <v>576.14285714285711</v>
      </c>
      <c r="K9" s="13">
        <f t="shared" si="1"/>
        <v>683</v>
      </c>
      <c r="M9" s="2" t="s">
        <v>9</v>
      </c>
      <c r="N9" s="1">
        <v>3409</v>
      </c>
      <c r="O9" s="1">
        <v>3466</v>
      </c>
      <c r="P9" s="1">
        <v>3281</v>
      </c>
      <c r="Q9" s="1">
        <v>838</v>
      </c>
      <c r="R9" s="1">
        <v>491</v>
      </c>
      <c r="S9" s="1">
        <v>3441</v>
      </c>
      <c r="T9" s="1">
        <v>3430</v>
      </c>
      <c r="U9" s="8">
        <f t="shared" si="2"/>
        <v>2622.2857142857142</v>
      </c>
      <c r="V9" s="13">
        <f t="shared" si="3"/>
        <v>3405.4</v>
      </c>
    </row>
    <row r="10" spans="2:22" x14ac:dyDescent="0.25">
      <c r="B10" s="2" t="s">
        <v>23</v>
      </c>
      <c r="C10" s="1">
        <v>1183</v>
      </c>
      <c r="D10" s="1">
        <v>1139</v>
      </c>
      <c r="E10" s="1">
        <v>1109</v>
      </c>
      <c r="F10" s="1">
        <v>611</v>
      </c>
      <c r="G10" s="1">
        <v>410</v>
      </c>
      <c r="H10" s="1">
        <v>1122</v>
      </c>
      <c r="I10" s="1">
        <v>1110</v>
      </c>
      <c r="J10" s="8">
        <f t="shared" si="0"/>
        <v>954.85714285714289</v>
      </c>
      <c r="K10" s="13">
        <f t="shared" si="1"/>
        <v>1132.5999999999999</v>
      </c>
      <c r="M10" s="2" t="s">
        <v>23</v>
      </c>
      <c r="N10" s="1">
        <v>3658</v>
      </c>
      <c r="O10" s="1">
        <v>3629</v>
      </c>
      <c r="P10" s="1">
        <v>3769</v>
      </c>
      <c r="Q10" s="1">
        <v>1144</v>
      </c>
      <c r="R10" s="1">
        <v>571</v>
      </c>
      <c r="S10" s="1">
        <v>3874</v>
      </c>
      <c r="T10" s="1">
        <v>3792</v>
      </c>
      <c r="U10" s="8">
        <f t="shared" si="2"/>
        <v>2919.5714285714284</v>
      </c>
      <c r="V10" s="13">
        <f t="shared" si="3"/>
        <v>3744.4</v>
      </c>
    </row>
    <row r="11" spans="2:22" x14ac:dyDescent="0.25">
      <c r="B11" s="2" t="s">
        <v>10</v>
      </c>
      <c r="C11" s="1">
        <v>1124</v>
      </c>
      <c r="D11" s="1">
        <v>1135</v>
      </c>
      <c r="E11" s="1">
        <v>1099</v>
      </c>
      <c r="F11" s="1">
        <v>783</v>
      </c>
      <c r="G11" s="1">
        <v>545</v>
      </c>
      <c r="H11" s="1">
        <v>1032</v>
      </c>
      <c r="I11" s="1">
        <v>1111</v>
      </c>
      <c r="J11" s="8">
        <f t="shared" si="0"/>
        <v>975.57142857142856</v>
      </c>
      <c r="K11" s="13">
        <f t="shared" si="1"/>
        <v>1100.2</v>
      </c>
      <c r="M11" s="2" t="s">
        <v>10</v>
      </c>
      <c r="N11" s="1">
        <v>3379</v>
      </c>
      <c r="O11" s="1">
        <v>3469</v>
      </c>
      <c r="P11" s="1">
        <v>3040</v>
      </c>
      <c r="Q11" s="1">
        <v>1539</v>
      </c>
      <c r="R11" s="1">
        <v>857</v>
      </c>
      <c r="S11" s="1">
        <v>3290</v>
      </c>
      <c r="T11" s="1">
        <v>3383</v>
      </c>
      <c r="U11" s="8">
        <f t="shared" si="2"/>
        <v>2708.1428571428573</v>
      </c>
      <c r="V11" s="13">
        <f t="shared" si="3"/>
        <v>3312.2</v>
      </c>
    </row>
    <row r="12" spans="2:22" x14ac:dyDescent="0.25">
      <c r="B12" s="2" t="s">
        <v>22</v>
      </c>
      <c r="C12" s="1">
        <v>1089</v>
      </c>
      <c r="D12" s="1">
        <v>1106</v>
      </c>
      <c r="E12" s="1">
        <v>1143</v>
      </c>
      <c r="F12" s="1">
        <v>1002</v>
      </c>
      <c r="G12" s="1">
        <v>755</v>
      </c>
      <c r="H12" s="1">
        <v>1116</v>
      </c>
      <c r="I12" s="1">
        <v>1164</v>
      </c>
      <c r="J12" s="8">
        <f t="shared" si="0"/>
        <v>1053.5714285714287</v>
      </c>
      <c r="K12" s="13">
        <f t="shared" si="1"/>
        <v>1123.5999999999999</v>
      </c>
      <c r="M12" s="2" t="s">
        <v>22</v>
      </c>
      <c r="N12" s="1">
        <v>2438</v>
      </c>
      <c r="O12" s="1">
        <v>2451</v>
      </c>
      <c r="P12" s="1">
        <v>2349</v>
      </c>
      <c r="Q12" s="1">
        <v>1689</v>
      </c>
      <c r="R12" s="1">
        <v>1255</v>
      </c>
      <c r="S12" s="1">
        <v>2257</v>
      </c>
      <c r="T12" s="1">
        <v>2543</v>
      </c>
      <c r="U12" s="8">
        <f t="shared" si="2"/>
        <v>2140.2857142857142</v>
      </c>
      <c r="V12" s="13">
        <f t="shared" si="3"/>
        <v>2407.6</v>
      </c>
    </row>
    <row r="13" spans="2:22" x14ac:dyDescent="0.25">
      <c r="B13" s="2" t="s">
        <v>1</v>
      </c>
      <c r="C13" s="1">
        <v>1102</v>
      </c>
      <c r="D13" s="1">
        <v>1092</v>
      </c>
      <c r="E13" s="1">
        <v>1083</v>
      </c>
      <c r="F13" s="1">
        <v>1144</v>
      </c>
      <c r="G13" s="1">
        <v>959</v>
      </c>
      <c r="H13" s="1">
        <v>1081</v>
      </c>
      <c r="I13" s="1">
        <v>1026</v>
      </c>
      <c r="J13" s="8">
        <f t="shared" si="0"/>
        <v>1069.5714285714287</v>
      </c>
      <c r="K13" s="13">
        <f t="shared" si="1"/>
        <v>1076.8</v>
      </c>
      <c r="M13" s="2" t="s">
        <v>1</v>
      </c>
      <c r="N13" s="1">
        <v>1910</v>
      </c>
      <c r="O13" s="1">
        <v>1909</v>
      </c>
      <c r="P13" s="1">
        <v>1896</v>
      </c>
      <c r="Q13" s="1">
        <v>1967</v>
      </c>
      <c r="R13" s="1">
        <v>1616</v>
      </c>
      <c r="S13" s="1">
        <v>1790</v>
      </c>
      <c r="T13" s="1">
        <v>1987</v>
      </c>
      <c r="U13" s="8">
        <f t="shared" si="2"/>
        <v>1867.8571428571429</v>
      </c>
      <c r="V13" s="13">
        <f t="shared" si="3"/>
        <v>1898.4</v>
      </c>
    </row>
    <row r="14" spans="2:22" x14ac:dyDescent="0.25">
      <c r="B14" s="2" t="s">
        <v>12</v>
      </c>
      <c r="C14" s="1">
        <v>1145</v>
      </c>
      <c r="D14" s="1">
        <v>1177</v>
      </c>
      <c r="E14" s="1">
        <v>1199</v>
      </c>
      <c r="F14" s="1">
        <v>1350</v>
      </c>
      <c r="G14" s="1">
        <v>1142</v>
      </c>
      <c r="H14" s="1">
        <v>1133</v>
      </c>
      <c r="I14" s="1">
        <v>1092</v>
      </c>
      <c r="J14" s="8">
        <f t="shared" si="0"/>
        <v>1176.8571428571429</v>
      </c>
      <c r="K14" s="13">
        <f t="shared" si="1"/>
        <v>1149.2</v>
      </c>
      <c r="M14" s="2" t="s">
        <v>12</v>
      </c>
      <c r="N14" s="1">
        <v>1676</v>
      </c>
      <c r="O14" s="1">
        <v>1654</v>
      </c>
      <c r="P14" s="1">
        <v>1748</v>
      </c>
      <c r="Q14" s="1">
        <v>2107</v>
      </c>
      <c r="R14" s="1">
        <v>2023</v>
      </c>
      <c r="S14" s="1">
        <v>1547</v>
      </c>
      <c r="T14" s="1">
        <v>1797</v>
      </c>
      <c r="U14" s="8">
        <f t="shared" si="2"/>
        <v>1793.1428571428571</v>
      </c>
      <c r="V14" s="13">
        <f t="shared" si="3"/>
        <v>1684.4</v>
      </c>
    </row>
    <row r="15" spans="2:22" x14ac:dyDescent="0.25">
      <c r="B15" s="2" t="s">
        <v>4</v>
      </c>
      <c r="C15" s="1">
        <v>1238</v>
      </c>
      <c r="D15" s="1">
        <v>1365</v>
      </c>
      <c r="E15" s="1">
        <v>1490</v>
      </c>
      <c r="F15" s="1">
        <v>1427</v>
      </c>
      <c r="G15" s="1">
        <v>1170</v>
      </c>
      <c r="H15" s="1">
        <v>1219</v>
      </c>
      <c r="I15" s="1">
        <v>1360</v>
      </c>
      <c r="J15" s="8">
        <f t="shared" si="0"/>
        <v>1324.1428571428571</v>
      </c>
      <c r="K15" s="13">
        <f t="shared" si="1"/>
        <v>1334.4</v>
      </c>
      <c r="M15" s="2" t="s">
        <v>4</v>
      </c>
      <c r="N15" s="1">
        <v>1458</v>
      </c>
      <c r="O15" s="1">
        <v>1514</v>
      </c>
      <c r="P15" s="1">
        <v>1633</v>
      </c>
      <c r="Q15" s="1">
        <v>1971</v>
      </c>
      <c r="R15" s="1">
        <v>2235</v>
      </c>
      <c r="S15" s="1">
        <v>1440</v>
      </c>
      <c r="T15" s="1">
        <v>1614</v>
      </c>
      <c r="U15" s="8">
        <f t="shared" si="2"/>
        <v>1695</v>
      </c>
      <c r="V15" s="13">
        <f t="shared" si="3"/>
        <v>1531.8</v>
      </c>
    </row>
    <row r="16" spans="2:22" x14ac:dyDescent="0.25">
      <c r="B16" s="2" t="s">
        <v>14</v>
      </c>
      <c r="C16" s="1">
        <v>1405</v>
      </c>
      <c r="D16" s="1">
        <v>1544</v>
      </c>
      <c r="E16" s="1">
        <v>1707</v>
      </c>
      <c r="F16" s="1">
        <v>1549</v>
      </c>
      <c r="G16" s="1">
        <v>1446</v>
      </c>
      <c r="H16" s="1">
        <v>1474</v>
      </c>
      <c r="I16" s="1">
        <v>1536</v>
      </c>
      <c r="J16" s="8">
        <f t="shared" si="0"/>
        <v>1523</v>
      </c>
      <c r="K16" s="13">
        <f t="shared" si="1"/>
        <v>1533.2</v>
      </c>
      <c r="M16" s="2" t="s">
        <v>14</v>
      </c>
      <c r="N16" s="1">
        <v>1397</v>
      </c>
      <c r="O16" s="1">
        <v>1458</v>
      </c>
      <c r="P16" s="1">
        <v>1477</v>
      </c>
      <c r="Q16" s="1">
        <v>1846</v>
      </c>
      <c r="R16" s="1">
        <v>1658</v>
      </c>
      <c r="S16" s="1">
        <v>1370</v>
      </c>
      <c r="T16" s="1">
        <v>1363</v>
      </c>
      <c r="U16" s="8">
        <f t="shared" si="2"/>
        <v>1509.8571428571429</v>
      </c>
      <c r="V16" s="13">
        <f t="shared" si="3"/>
        <v>1413</v>
      </c>
    </row>
    <row r="17" spans="2:22" x14ac:dyDescent="0.25">
      <c r="B17" s="2" t="s">
        <v>0</v>
      </c>
      <c r="C17" s="1">
        <v>1865</v>
      </c>
      <c r="D17" s="1">
        <v>1893</v>
      </c>
      <c r="E17" s="1">
        <v>2113</v>
      </c>
      <c r="F17" s="1">
        <v>1635</v>
      </c>
      <c r="G17" s="1">
        <v>1425</v>
      </c>
      <c r="H17" s="1">
        <v>1763</v>
      </c>
      <c r="I17" s="1">
        <v>1855</v>
      </c>
      <c r="J17" s="8">
        <f t="shared" si="0"/>
        <v>1792.7142857142858</v>
      </c>
      <c r="K17" s="13">
        <f t="shared" si="1"/>
        <v>1897.8</v>
      </c>
      <c r="M17" s="2" t="s">
        <v>0</v>
      </c>
      <c r="N17" s="1">
        <v>1393</v>
      </c>
      <c r="O17" s="1">
        <v>1501</v>
      </c>
      <c r="P17" s="1">
        <v>1609</v>
      </c>
      <c r="Q17" s="1">
        <v>1651</v>
      </c>
      <c r="R17" s="1">
        <v>1447</v>
      </c>
      <c r="S17" s="1">
        <v>1479</v>
      </c>
      <c r="T17" s="1">
        <v>1463</v>
      </c>
      <c r="U17" s="8">
        <f t="shared" si="2"/>
        <v>1506.1428571428571</v>
      </c>
      <c r="V17" s="13">
        <f t="shared" si="3"/>
        <v>1489</v>
      </c>
    </row>
    <row r="18" spans="2:22" x14ac:dyDescent="0.25">
      <c r="B18" s="2" t="s">
        <v>13</v>
      </c>
      <c r="C18" s="1">
        <v>2720</v>
      </c>
      <c r="D18" s="1">
        <v>2834</v>
      </c>
      <c r="E18" s="1">
        <v>2917</v>
      </c>
      <c r="F18" s="1">
        <v>1862</v>
      </c>
      <c r="G18" s="1">
        <v>1632</v>
      </c>
      <c r="H18" s="1">
        <v>2637</v>
      </c>
      <c r="I18" s="1">
        <v>2807</v>
      </c>
      <c r="J18" s="8">
        <f t="shared" si="0"/>
        <v>2487</v>
      </c>
      <c r="K18" s="13">
        <f t="shared" si="1"/>
        <v>2783</v>
      </c>
      <c r="M18" s="2" t="s">
        <v>13</v>
      </c>
      <c r="N18" s="1">
        <v>1567</v>
      </c>
      <c r="O18" s="1">
        <v>1665</v>
      </c>
      <c r="P18" s="1">
        <v>1755</v>
      </c>
      <c r="Q18" s="1">
        <v>1842</v>
      </c>
      <c r="R18" s="1">
        <v>1320</v>
      </c>
      <c r="S18" s="1">
        <v>1466</v>
      </c>
      <c r="T18" s="1">
        <v>1521</v>
      </c>
      <c r="U18" s="8">
        <f t="shared" si="2"/>
        <v>1590.8571428571429</v>
      </c>
      <c r="V18" s="13">
        <f t="shared" si="3"/>
        <v>1594.8</v>
      </c>
    </row>
    <row r="19" spans="2:22" x14ac:dyDescent="0.25">
      <c r="B19" s="2" t="s">
        <v>2</v>
      </c>
      <c r="C19" s="1">
        <v>3661</v>
      </c>
      <c r="D19" s="1">
        <v>3778</v>
      </c>
      <c r="E19" s="1">
        <v>3704</v>
      </c>
      <c r="F19" s="1">
        <v>1739</v>
      </c>
      <c r="G19" s="1">
        <v>1714</v>
      </c>
      <c r="H19" s="1">
        <v>3443</v>
      </c>
      <c r="I19" s="1">
        <v>3836</v>
      </c>
      <c r="J19" s="8">
        <f t="shared" si="0"/>
        <v>3125</v>
      </c>
      <c r="K19" s="13">
        <f t="shared" si="1"/>
        <v>3684.4</v>
      </c>
      <c r="M19" s="2" t="s">
        <v>2</v>
      </c>
      <c r="N19" s="1">
        <v>1620</v>
      </c>
      <c r="O19" s="1">
        <v>1549</v>
      </c>
      <c r="P19" s="1">
        <v>1701</v>
      </c>
      <c r="Q19" s="1">
        <v>1799</v>
      </c>
      <c r="R19" s="1">
        <v>1392</v>
      </c>
      <c r="S19" s="1">
        <v>1493</v>
      </c>
      <c r="T19" s="1">
        <v>1590</v>
      </c>
      <c r="U19" s="8">
        <f t="shared" si="2"/>
        <v>1592</v>
      </c>
      <c r="V19" s="13">
        <f t="shared" si="3"/>
        <v>1590.6</v>
      </c>
    </row>
    <row r="20" spans="2:22" x14ac:dyDescent="0.25">
      <c r="B20" s="2" t="s">
        <v>16</v>
      </c>
      <c r="C20" s="1">
        <v>3842</v>
      </c>
      <c r="D20" s="1">
        <v>3808</v>
      </c>
      <c r="E20" s="1">
        <v>3715</v>
      </c>
      <c r="F20" s="1">
        <v>1683</v>
      </c>
      <c r="G20" s="1">
        <v>1556</v>
      </c>
      <c r="H20" s="1">
        <v>3899</v>
      </c>
      <c r="I20" s="1">
        <v>3890</v>
      </c>
      <c r="J20" s="8">
        <f t="shared" si="0"/>
        <v>3199</v>
      </c>
      <c r="K20" s="13">
        <f t="shared" si="1"/>
        <v>3830.8</v>
      </c>
      <c r="M20" s="2" t="s">
        <v>16</v>
      </c>
      <c r="N20" s="1">
        <v>1708</v>
      </c>
      <c r="O20" s="1">
        <v>1792</v>
      </c>
      <c r="P20" s="1">
        <v>1711</v>
      </c>
      <c r="Q20" s="1">
        <v>1694</v>
      </c>
      <c r="R20" s="1">
        <v>1410</v>
      </c>
      <c r="S20" s="1">
        <v>1702</v>
      </c>
      <c r="T20" s="1">
        <v>1577</v>
      </c>
      <c r="U20" s="8">
        <f t="shared" si="2"/>
        <v>1656.2857142857142</v>
      </c>
      <c r="V20" s="13">
        <f t="shared" si="3"/>
        <v>1698</v>
      </c>
    </row>
    <row r="21" spans="2:22" x14ac:dyDescent="0.25">
      <c r="B21" s="2" t="s">
        <v>3</v>
      </c>
      <c r="C21" s="1">
        <v>3120</v>
      </c>
      <c r="D21" s="1">
        <v>3122</v>
      </c>
      <c r="E21" s="1">
        <v>2761</v>
      </c>
      <c r="F21" s="1">
        <v>1644</v>
      </c>
      <c r="G21" s="1">
        <v>1509</v>
      </c>
      <c r="H21" s="1">
        <v>3025</v>
      </c>
      <c r="I21" s="1">
        <v>3234</v>
      </c>
      <c r="J21" s="8">
        <f t="shared" si="0"/>
        <v>2630.7142857142858</v>
      </c>
      <c r="K21" s="13">
        <f t="shared" si="1"/>
        <v>3052.4</v>
      </c>
      <c r="M21" s="2" t="s">
        <v>3</v>
      </c>
      <c r="N21" s="1">
        <v>1439</v>
      </c>
      <c r="O21" s="1">
        <v>1327</v>
      </c>
      <c r="P21" s="1">
        <v>1678</v>
      </c>
      <c r="Q21" s="1">
        <v>1639</v>
      </c>
      <c r="R21" s="1">
        <v>1061</v>
      </c>
      <c r="S21" s="1">
        <v>1246</v>
      </c>
      <c r="T21" s="1">
        <v>1321</v>
      </c>
      <c r="U21" s="8">
        <f t="shared" si="2"/>
        <v>1387.2857142857142</v>
      </c>
      <c r="V21" s="13">
        <f t="shared" si="3"/>
        <v>1402.2</v>
      </c>
    </row>
    <row r="22" spans="2:22" x14ac:dyDescent="0.25">
      <c r="B22" s="2" t="s">
        <v>15</v>
      </c>
      <c r="C22" s="1">
        <v>1925</v>
      </c>
      <c r="D22" s="1">
        <v>1889</v>
      </c>
      <c r="E22" s="1">
        <v>1806</v>
      </c>
      <c r="F22" s="1">
        <v>1455</v>
      </c>
      <c r="G22" s="1">
        <v>1167</v>
      </c>
      <c r="H22" s="1">
        <v>1645</v>
      </c>
      <c r="I22" s="1">
        <v>1888</v>
      </c>
      <c r="J22" s="8">
        <f t="shared" si="0"/>
        <v>1682.1428571428571</v>
      </c>
      <c r="K22" s="13">
        <f t="shared" si="1"/>
        <v>1830.6</v>
      </c>
      <c r="M22" s="2" t="s">
        <v>15</v>
      </c>
      <c r="N22" s="1">
        <v>819</v>
      </c>
      <c r="O22" s="1">
        <v>867</v>
      </c>
      <c r="P22" s="1">
        <v>1242</v>
      </c>
      <c r="Q22" s="1">
        <v>1135</v>
      </c>
      <c r="R22" s="1">
        <v>839</v>
      </c>
      <c r="S22" s="1">
        <v>796</v>
      </c>
      <c r="T22" s="1">
        <v>814</v>
      </c>
      <c r="U22" s="8">
        <f t="shared" si="2"/>
        <v>930.28571428571433</v>
      </c>
      <c r="V22" s="13">
        <f t="shared" si="3"/>
        <v>907.6</v>
      </c>
    </row>
    <row r="23" spans="2:22" x14ac:dyDescent="0.25">
      <c r="B23" s="2" t="s">
        <v>19</v>
      </c>
      <c r="C23" s="1">
        <v>1308</v>
      </c>
      <c r="D23" s="1">
        <v>1381</v>
      </c>
      <c r="E23" s="1">
        <v>1406</v>
      </c>
      <c r="F23" s="1">
        <v>1211</v>
      </c>
      <c r="G23" s="1">
        <v>979</v>
      </c>
      <c r="H23" s="1">
        <v>1195</v>
      </c>
      <c r="I23" s="1">
        <v>1340</v>
      </c>
      <c r="J23" s="8">
        <f t="shared" si="0"/>
        <v>1260</v>
      </c>
      <c r="K23" s="13">
        <f t="shared" si="1"/>
        <v>1326</v>
      </c>
      <c r="M23" s="2" t="s">
        <v>19</v>
      </c>
      <c r="N23" s="1">
        <v>600</v>
      </c>
      <c r="O23" s="1">
        <v>577</v>
      </c>
      <c r="P23" s="1">
        <v>726</v>
      </c>
      <c r="Q23" s="1">
        <v>769</v>
      </c>
      <c r="R23" s="1">
        <v>597</v>
      </c>
      <c r="S23" s="1">
        <v>519</v>
      </c>
      <c r="T23" s="1">
        <v>558</v>
      </c>
      <c r="U23" s="8">
        <f t="shared" si="2"/>
        <v>620.85714285714289</v>
      </c>
      <c r="V23" s="13">
        <f t="shared" si="3"/>
        <v>596</v>
      </c>
    </row>
    <row r="24" spans="2:22" x14ac:dyDescent="0.25">
      <c r="B24" s="2" t="s">
        <v>6</v>
      </c>
      <c r="C24" s="1">
        <v>1073</v>
      </c>
      <c r="D24" s="1">
        <v>1222</v>
      </c>
      <c r="E24" s="1">
        <v>1163</v>
      </c>
      <c r="F24" s="1">
        <v>1222</v>
      </c>
      <c r="G24" s="1">
        <v>645</v>
      </c>
      <c r="H24" s="1">
        <v>849</v>
      </c>
      <c r="I24" s="1">
        <v>1014</v>
      </c>
      <c r="J24" s="8">
        <f t="shared" si="0"/>
        <v>1026.8571428571429</v>
      </c>
      <c r="K24" s="13">
        <f t="shared" si="1"/>
        <v>1064.2</v>
      </c>
      <c r="M24" s="2" t="s">
        <v>6</v>
      </c>
      <c r="N24" s="1">
        <v>378</v>
      </c>
      <c r="O24" s="1">
        <v>443</v>
      </c>
      <c r="P24" s="1">
        <v>564</v>
      </c>
      <c r="Q24" s="1">
        <v>661</v>
      </c>
      <c r="R24" s="1">
        <v>468</v>
      </c>
      <c r="S24" s="1">
        <v>390</v>
      </c>
      <c r="T24" s="1">
        <v>463</v>
      </c>
      <c r="U24" s="8">
        <f t="shared" si="2"/>
        <v>481</v>
      </c>
      <c r="V24" s="13">
        <f t="shared" si="3"/>
        <v>447.6</v>
      </c>
    </row>
    <row r="25" spans="2:22" x14ac:dyDescent="0.25">
      <c r="B25" s="2" t="s">
        <v>21</v>
      </c>
      <c r="C25" s="1">
        <v>842</v>
      </c>
      <c r="D25" s="1">
        <v>705</v>
      </c>
      <c r="E25" s="1">
        <v>932</v>
      </c>
      <c r="F25" s="1">
        <v>998</v>
      </c>
      <c r="G25" s="1">
        <v>526</v>
      </c>
      <c r="H25" s="1">
        <v>617</v>
      </c>
      <c r="I25" s="1">
        <v>612</v>
      </c>
      <c r="J25" s="8">
        <f t="shared" si="0"/>
        <v>747.42857142857144</v>
      </c>
      <c r="K25" s="13">
        <f t="shared" si="1"/>
        <v>741.6</v>
      </c>
      <c r="M25" s="2" t="s">
        <v>21</v>
      </c>
      <c r="N25" s="1">
        <v>269</v>
      </c>
      <c r="O25" s="1">
        <v>305</v>
      </c>
      <c r="P25" s="1">
        <v>439</v>
      </c>
      <c r="Q25" s="1">
        <v>538</v>
      </c>
      <c r="R25" s="1">
        <v>286</v>
      </c>
      <c r="S25" s="1">
        <v>220</v>
      </c>
      <c r="T25" s="1">
        <v>293</v>
      </c>
      <c r="U25" s="8">
        <f t="shared" si="2"/>
        <v>335.71428571428572</v>
      </c>
      <c r="V25" s="13">
        <f t="shared" si="3"/>
        <v>305.2</v>
      </c>
    </row>
    <row r="26" spans="2:22" x14ac:dyDescent="0.25">
      <c r="B26" s="2" t="s">
        <v>8</v>
      </c>
      <c r="C26" s="1">
        <v>470</v>
      </c>
      <c r="D26" s="1">
        <v>433</v>
      </c>
      <c r="E26" s="1">
        <v>717</v>
      </c>
      <c r="F26" s="1">
        <v>736</v>
      </c>
      <c r="G26" s="1">
        <v>400</v>
      </c>
      <c r="H26" s="1">
        <v>567</v>
      </c>
      <c r="I26" s="1">
        <v>500</v>
      </c>
      <c r="J26" s="8">
        <f t="shared" si="0"/>
        <v>546.14285714285711</v>
      </c>
      <c r="K26" s="13">
        <f t="shared" si="1"/>
        <v>537.4</v>
      </c>
      <c r="M26" s="2" t="s">
        <v>8</v>
      </c>
      <c r="N26" s="1">
        <v>164</v>
      </c>
      <c r="O26" s="1">
        <v>155</v>
      </c>
      <c r="P26" s="1">
        <v>246</v>
      </c>
      <c r="Q26" s="1">
        <v>302</v>
      </c>
      <c r="R26" s="1">
        <v>155</v>
      </c>
      <c r="S26" s="1">
        <v>151</v>
      </c>
      <c r="T26" s="1">
        <v>129</v>
      </c>
      <c r="U26" s="8">
        <f t="shared" si="2"/>
        <v>186</v>
      </c>
      <c r="V26" s="13">
        <f t="shared" si="3"/>
        <v>169</v>
      </c>
    </row>
    <row r="27" spans="2:22" x14ac:dyDescent="0.25">
      <c r="B27" s="6" t="s">
        <v>26</v>
      </c>
      <c r="J27" s="8">
        <f>SUM(J3:J26)</f>
        <v>28132.71428571429</v>
      </c>
      <c r="K27" s="8">
        <f>SUM(K3:K26)</f>
        <v>30756</v>
      </c>
      <c r="U27" s="8">
        <f>SUM(U3:U26)</f>
        <v>29119.714285714283</v>
      </c>
      <c r="V27" s="8">
        <f>SUM(V3:V26)</f>
        <v>31432.799999999996</v>
      </c>
    </row>
  </sheetData>
  <pageMargins left="0.7" right="0.7" top="0.75" bottom="0.75" header="0.3" footer="0.3"/>
  <ignoredErrors>
    <ignoredError sqref="B3:B26 M3:M2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topLeftCell="E1" zoomScaleNormal="100" workbookViewId="0">
      <selection activeCell="P21" sqref="P21"/>
    </sheetView>
  </sheetViews>
  <sheetFormatPr defaultRowHeight="13.2" x14ac:dyDescent="0.25"/>
  <cols>
    <col min="3" max="3" width="10.44140625" customWidth="1"/>
    <col min="12" max="12" width="3.6640625" customWidth="1"/>
  </cols>
  <sheetData>
    <row r="2" spans="2:22" x14ac:dyDescent="0.25">
      <c r="B2" s="4" t="s">
        <v>24</v>
      </c>
      <c r="C2" s="3">
        <v>42795</v>
      </c>
      <c r="D2" s="3">
        <v>42796</v>
      </c>
      <c r="E2" s="3">
        <v>42797</v>
      </c>
      <c r="F2" s="5">
        <v>42798</v>
      </c>
      <c r="G2" s="5">
        <v>42799</v>
      </c>
      <c r="H2" s="3">
        <v>42800</v>
      </c>
      <c r="I2" s="3">
        <v>42801</v>
      </c>
      <c r="J2" s="7" t="s">
        <v>27</v>
      </c>
      <c r="K2" t="s">
        <v>31</v>
      </c>
      <c r="M2" s="4" t="s">
        <v>25</v>
      </c>
      <c r="N2" s="3">
        <v>42795</v>
      </c>
      <c r="O2" s="3">
        <v>42796</v>
      </c>
      <c r="P2" s="3">
        <v>42797</v>
      </c>
      <c r="Q2" s="5">
        <v>42798</v>
      </c>
      <c r="R2" s="5">
        <v>42799</v>
      </c>
      <c r="S2" s="3">
        <v>42800</v>
      </c>
      <c r="T2" s="3">
        <v>42801</v>
      </c>
      <c r="U2" s="7" t="s">
        <v>27</v>
      </c>
      <c r="V2" t="s">
        <v>31</v>
      </c>
    </row>
    <row r="3" spans="2:22" x14ac:dyDescent="0.25">
      <c r="B3" s="2" t="s">
        <v>7</v>
      </c>
      <c r="C3" s="1">
        <v>414</v>
      </c>
      <c r="D3" s="1">
        <v>303</v>
      </c>
      <c r="E3" s="1">
        <v>347</v>
      </c>
      <c r="F3" s="1">
        <v>539</v>
      </c>
      <c r="G3" s="1">
        <v>614</v>
      </c>
      <c r="H3" s="1">
        <v>235</v>
      </c>
      <c r="I3" s="1">
        <v>271</v>
      </c>
      <c r="J3" s="8">
        <f>AVERAGE(C3:I3)</f>
        <v>389</v>
      </c>
      <c r="K3" s="13">
        <f>AVERAGE(C3:E3,H3:I3)</f>
        <v>314</v>
      </c>
      <c r="M3" s="2" t="s">
        <v>7</v>
      </c>
      <c r="N3" s="1">
        <v>112</v>
      </c>
      <c r="O3" s="1">
        <v>124</v>
      </c>
      <c r="P3" s="1">
        <v>110</v>
      </c>
      <c r="Q3" s="1">
        <v>186</v>
      </c>
      <c r="R3" s="1">
        <v>250</v>
      </c>
      <c r="S3" s="1">
        <v>104</v>
      </c>
      <c r="T3" s="1">
        <v>86</v>
      </c>
      <c r="U3" s="8">
        <f>AVERAGE(N3:T3)</f>
        <v>138.85714285714286</v>
      </c>
      <c r="V3" s="13">
        <f>AVERAGE(N3:P3,S3:T3)</f>
        <v>107.2</v>
      </c>
    </row>
    <row r="4" spans="2:22" x14ac:dyDescent="0.25">
      <c r="B4" s="2" t="s">
        <v>17</v>
      </c>
      <c r="C4" s="1">
        <v>168</v>
      </c>
      <c r="D4" s="1">
        <v>178</v>
      </c>
      <c r="E4" s="1">
        <v>208</v>
      </c>
      <c r="F4" s="1">
        <v>320</v>
      </c>
      <c r="G4" s="1">
        <v>352</v>
      </c>
      <c r="H4" s="1">
        <v>147</v>
      </c>
      <c r="I4" s="1">
        <v>131</v>
      </c>
      <c r="J4" s="8">
        <f t="shared" ref="J4:J26" si="0">AVERAGE(C4:I4)</f>
        <v>214.85714285714286</v>
      </c>
      <c r="K4" s="13">
        <f t="shared" ref="K4:K26" si="1">AVERAGE(C4:E4,H4:I4)</f>
        <v>166.4</v>
      </c>
      <c r="M4" s="2" t="s">
        <v>17</v>
      </c>
      <c r="N4" s="1">
        <v>74</v>
      </c>
      <c r="O4" s="1">
        <v>79</v>
      </c>
      <c r="P4" s="1">
        <v>70</v>
      </c>
      <c r="Q4" s="1">
        <v>106</v>
      </c>
      <c r="R4" s="1">
        <v>162</v>
      </c>
      <c r="S4" s="1">
        <v>77</v>
      </c>
      <c r="T4" s="1">
        <v>65</v>
      </c>
      <c r="U4" s="8">
        <f t="shared" ref="U4:U26" si="2">AVERAGE(N4:T4)</f>
        <v>90.428571428571431</v>
      </c>
      <c r="V4" s="13">
        <f t="shared" ref="V4:V26" si="3">AVERAGE(N4:P4,S4:T4)</f>
        <v>73</v>
      </c>
    </row>
    <row r="5" spans="2:22" x14ac:dyDescent="0.25">
      <c r="B5" s="2" t="s">
        <v>11</v>
      </c>
      <c r="C5" s="1">
        <v>91</v>
      </c>
      <c r="D5" s="1">
        <v>117</v>
      </c>
      <c r="E5" s="1">
        <v>95</v>
      </c>
      <c r="F5" s="1">
        <v>194</v>
      </c>
      <c r="G5" s="1">
        <v>286</v>
      </c>
      <c r="H5" s="1">
        <v>115</v>
      </c>
      <c r="I5" s="1">
        <v>90</v>
      </c>
      <c r="J5" s="8">
        <f t="shared" si="0"/>
        <v>141.14285714285714</v>
      </c>
      <c r="K5" s="13">
        <f t="shared" si="1"/>
        <v>101.6</v>
      </c>
      <c r="M5" s="2" t="s">
        <v>11</v>
      </c>
      <c r="N5" s="1">
        <v>58</v>
      </c>
      <c r="O5" s="1">
        <v>70</v>
      </c>
      <c r="P5" s="1">
        <v>80</v>
      </c>
      <c r="Q5" s="1">
        <v>97</v>
      </c>
      <c r="R5" s="1">
        <v>96</v>
      </c>
      <c r="S5" s="1">
        <v>57</v>
      </c>
      <c r="T5" s="1">
        <v>79</v>
      </c>
      <c r="U5" s="8">
        <f t="shared" si="2"/>
        <v>76.714285714285708</v>
      </c>
      <c r="V5" s="13">
        <f t="shared" si="3"/>
        <v>68.8</v>
      </c>
    </row>
    <row r="6" spans="2:22" x14ac:dyDescent="0.25">
      <c r="B6" s="2" t="s">
        <v>20</v>
      </c>
      <c r="C6" s="1">
        <v>82</v>
      </c>
      <c r="D6" s="1">
        <v>94</v>
      </c>
      <c r="E6" s="1">
        <v>109</v>
      </c>
      <c r="F6" s="1">
        <v>216</v>
      </c>
      <c r="G6" s="1">
        <v>232</v>
      </c>
      <c r="H6" s="1">
        <v>86</v>
      </c>
      <c r="I6" s="1">
        <v>81</v>
      </c>
      <c r="J6" s="8">
        <f t="shared" si="0"/>
        <v>128.57142857142858</v>
      </c>
      <c r="K6" s="13">
        <f t="shared" si="1"/>
        <v>90.4</v>
      </c>
      <c r="M6" s="2" t="s">
        <v>20</v>
      </c>
      <c r="N6" s="1">
        <v>132</v>
      </c>
      <c r="O6" s="1">
        <v>107</v>
      </c>
      <c r="P6" s="1">
        <v>136</v>
      </c>
      <c r="Q6" s="1">
        <v>117</v>
      </c>
      <c r="R6" s="1">
        <v>114</v>
      </c>
      <c r="S6" s="1">
        <v>128</v>
      </c>
      <c r="T6" s="1">
        <v>151</v>
      </c>
      <c r="U6" s="8">
        <f t="shared" si="2"/>
        <v>126.42857142857143</v>
      </c>
      <c r="V6" s="13">
        <f t="shared" si="3"/>
        <v>130.80000000000001</v>
      </c>
    </row>
    <row r="7" spans="2:22" x14ac:dyDescent="0.25">
      <c r="B7" s="2" t="s">
        <v>5</v>
      </c>
      <c r="C7" s="1">
        <v>155</v>
      </c>
      <c r="D7" s="1">
        <v>120</v>
      </c>
      <c r="E7" s="1">
        <v>126</v>
      </c>
      <c r="F7" s="1">
        <v>145</v>
      </c>
      <c r="G7" s="1">
        <v>148</v>
      </c>
      <c r="H7" s="1">
        <v>123</v>
      </c>
      <c r="I7" s="1">
        <v>126</v>
      </c>
      <c r="J7" s="8">
        <f t="shared" si="0"/>
        <v>134.71428571428572</v>
      </c>
      <c r="K7" s="13">
        <f t="shared" si="1"/>
        <v>130</v>
      </c>
      <c r="M7" s="2" t="s">
        <v>5</v>
      </c>
      <c r="N7" s="1">
        <v>405</v>
      </c>
      <c r="O7" s="1">
        <v>366</v>
      </c>
      <c r="P7" s="1">
        <v>313</v>
      </c>
      <c r="Q7" s="1">
        <v>204</v>
      </c>
      <c r="R7" s="1">
        <v>178</v>
      </c>
      <c r="S7" s="1">
        <v>429</v>
      </c>
      <c r="T7" s="1">
        <v>372</v>
      </c>
      <c r="U7" s="8">
        <f t="shared" si="2"/>
        <v>323.85714285714283</v>
      </c>
      <c r="V7" s="13">
        <f t="shared" si="3"/>
        <v>377</v>
      </c>
    </row>
    <row r="8" spans="2:22" x14ac:dyDescent="0.25">
      <c r="B8" s="2" t="s">
        <v>18</v>
      </c>
      <c r="C8" s="1">
        <v>277</v>
      </c>
      <c r="D8" s="1">
        <v>283</v>
      </c>
      <c r="E8" s="1">
        <v>263</v>
      </c>
      <c r="F8" s="1">
        <v>220</v>
      </c>
      <c r="G8" s="1">
        <v>168</v>
      </c>
      <c r="H8" s="1">
        <v>276</v>
      </c>
      <c r="I8" s="1">
        <v>258</v>
      </c>
      <c r="J8" s="8">
        <f t="shared" si="0"/>
        <v>249.28571428571428</v>
      </c>
      <c r="K8" s="13">
        <f t="shared" si="1"/>
        <v>271.39999999999998</v>
      </c>
      <c r="M8" s="2" t="s">
        <v>18</v>
      </c>
      <c r="N8" s="1">
        <v>1428</v>
      </c>
      <c r="O8" s="1">
        <v>1400</v>
      </c>
      <c r="P8" s="1">
        <v>1290</v>
      </c>
      <c r="Q8" s="1">
        <v>502</v>
      </c>
      <c r="R8" s="1">
        <v>364</v>
      </c>
      <c r="S8" s="1">
        <v>1425</v>
      </c>
      <c r="T8" s="1">
        <v>1411</v>
      </c>
      <c r="U8" s="8">
        <f t="shared" si="2"/>
        <v>1117.1428571428571</v>
      </c>
      <c r="V8" s="13">
        <f t="shared" si="3"/>
        <v>1390.8</v>
      </c>
    </row>
    <row r="9" spans="2:22" x14ac:dyDescent="0.25">
      <c r="B9" s="2" t="s">
        <v>9</v>
      </c>
      <c r="C9" s="1">
        <v>794</v>
      </c>
      <c r="D9" s="1">
        <v>821</v>
      </c>
      <c r="E9" s="1">
        <v>727</v>
      </c>
      <c r="F9" s="1">
        <v>519</v>
      </c>
      <c r="G9" s="1">
        <v>298</v>
      </c>
      <c r="H9" s="1">
        <v>801</v>
      </c>
      <c r="I9" s="1">
        <v>753</v>
      </c>
      <c r="J9" s="8">
        <f t="shared" si="0"/>
        <v>673.28571428571433</v>
      </c>
      <c r="K9" s="13">
        <f t="shared" si="1"/>
        <v>779.2</v>
      </c>
      <c r="M9" s="2" t="s">
        <v>9</v>
      </c>
      <c r="N9" s="1">
        <v>4248</v>
      </c>
      <c r="O9" s="1">
        <v>4345</v>
      </c>
      <c r="P9" s="1">
        <v>4038</v>
      </c>
      <c r="Q9" s="1">
        <v>1079</v>
      </c>
      <c r="R9" s="1">
        <v>671</v>
      </c>
      <c r="S9" s="1">
        <v>4296</v>
      </c>
      <c r="T9" s="1">
        <v>4272</v>
      </c>
      <c r="U9" s="8">
        <f t="shared" si="2"/>
        <v>3278.4285714285716</v>
      </c>
      <c r="V9" s="13">
        <f t="shared" si="3"/>
        <v>4239.8</v>
      </c>
    </row>
    <row r="10" spans="2:22" x14ac:dyDescent="0.25">
      <c r="B10" s="2" t="s">
        <v>23</v>
      </c>
      <c r="C10" s="1">
        <v>1185</v>
      </c>
      <c r="D10" s="1">
        <v>1193</v>
      </c>
      <c r="E10" s="1">
        <v>1186</v>
      </c>
      <c r="F10" s="1">
        <v>853</v>
      </c>
      <c r="G10" s="1">
        <v>515</v>
      </c>
      <c r="H10" s="1">
        <v>1152</v>
      </c>
      <c r="I10" s="1">
        <v>1228</v>
      </c>
      <c r="J10" s="8">
        <f t="shared" si="0"/>
        <v>1044.5714285714287</v>
      </c>
      <c r="K10" s="13">
        <f t="shared" si="1"/>
        <v>1188.8</v>
      </c>
      <c r="M10" s="2" t="s">
        <v>23</v>
      </c>
      <c r="N10" s="1">
        <v>5046</v>
      </c>
      <c r="O10" s="1">
        <v>5074</v>
      </c>
      <c r="P10" s="1">
        <v>5002</v>
      </c>
      <c r="Q10" s="1">
        <v>1434</v>
      </c>
      <c r="R10" s="1">
        <v>711</v>
      </c>
      <c r="S10" s="1">
        <v>5047</v>
      </c>
      <c r="T10" s="1">
        <v>5112</v>
      </c>
      <c r="U10" s="8">
        <f t="shared" si="2"/>
        <v>3918</v>
      </c>
      <c r="V10" s="13">
        <f t="shared" si="3"/>
        <v>5056.2</v>
      </c>
    </row>
    <row r="11" spans="2:22" x14ac:dyDescent="0.25">
      <c r="B11" s="2" t="s">
        <v>10</v>
      </c>
      <c r="C11" s="1">
        <v>1314</v>
      </c>
      <c r="D11" s="1">
        <v>1343</v>
      </c>
      <c r="E11" s="1">
        <v>1411</v>
      </c>
      <c r="F11" s="1">
        <v>1040</v>
      </c>
      <c r="G11" s="1">
        <v>659</v>
      </c>
      <c r="H11" s="1">
        <v>1263</v>
      </c>
      <c r="I11" s="1">
        <v>1289</v>
      </c>
      <c r="J11" s="8">
        <f t="shared" si="0"/>
        <v>1188.4285714285713</v>
      </c>
      <c r="K11" s="13">
        <f t="shared" si="1"/>
        <v>1324</v>
      </c>
      <c r="M11" s="2" t="s">
        <v>10</v>
      </c>
      <c r="N11" s="1">
        <v>4540</v>
      </c>
      <c r="O11" s="1">
        <v>4624</v>
      </c>
      <c r="P11" s="1">
        <v>4199</v>
      </c>
      <c r="Q11" s="1">
        <v>1688</v>
      </c>
      <c r="R11" s="1">
        <v>1093</v>
      </c>
      <c r="S11" s="1">
        <v>4393</v>
      </c>
      <c r="T11" s="1">
        <v>4653</v>
      </c>
      <c r="U11" s="8">
        <f t="shared" si="2"/>
        <v>3598.5714285714284</v>
      </c>
      <c r="V11" s="13">
        <f t="shared" si="3"/>
        <v>4481.8</v>
      </c>
    </row>
    <row r="12" spans="2:22" x14ac:dyDescent="0.25">
      <c r="B12" s="2" t="s">
        <v>22</v>
      </c>
      <c r="C12" s="1">
        <v>1441</v>
      </c>
      <c r="D12" s="1">
        <v>1436</v>
      </c>
      <c r="E12" s="1">
        <v>1448</v>
      </c>
      <c r="F12" s="1">
        <v>1378</v>
      </c>
      <c r="G12" s="1">
        <v>900</v>
      </c>
      <c r="H12" s="1">
        <v>1324</v>
      </c>
      <c r="I12" s="1">
        <v>1490</v>
      </c>
      <c r="J12" s="8">
        <f t="shared" si="0"/>
        <v>1345.2857142857142</v>
      </c>
      <c r="K12" s="13">
        <f t="shared" si="1"/>
        <v>1427.8</v>
      </c>
      <c r="M12" s="2" t="s">
        <v>22</v>
      </c>
      <c r="N12" s="1">
        <v>3041</v>
      </c>
      <c r="O12" s="1">
        <v>3144</v>
      </c>
      <c r="P12" s="1">
        <v>3085</v>
      </c>
      <c r="Q12" s="1">
        <v>2059</v>
      </c>
      <c r="R12" s="1">
        <v>1568</v>
      </c>
      <c r="S12" s="1">
        <v>2912</v>
      </c>
      <c r="T12" s="1">
        <v>3127</v>
      </c>
      <c r="U12" s="8">
        <f t="shared" si="2"/>
        <v>2705.1428571428573</v>
      </c>
      <c r="V12" s="13">
        <f t="shared" si="3"/>
        <v>3061.8</v>
      </c>
    </row>
    <row r="13" spans="2:22" x14ac:dyDescent="0.25">
      <c r="B13" s="2" t="s">
        <v>1</v>
      </c>
      <c r="C13" s="1">
        <v>1410</v>
      </c>
      <c r="D13" s="1">
        <v>1380</v>
      </c>
      <c r="E13" s="1">
        <v>1424</v>
      </c>
      <c r="F13" s="1">
        <v>1452</v>
      </c>
      <c r="G13" s="1">
        <v>1168</v>
      </c>
      <c r="H13" s="1">
        <v>1362</v>
      </c>
      <c r="I13" s="1">
        <v>1365</v>
      </c>
      <c r="J13" s="8">
        <f t="shared" si="0"/>
        <v>1365.8571428571429</v>
      </c>
      <c r="K13" s="13">
        <f t="shared" si="1"/>
        <v>1388.2</v>
      </c>
      <c r="M13" s="2" t="s">
        <v>1</v>
      </c>
      <c r="N13" s="1">
        <v>2322</v>
      </c>
      <c r="O13" s="1">
        <v>2399</v>
      </c>
      <c r="P13" s="1">
        <v>2381</v>
      </c>
      <c r="Q13" s="1">
        <v>2373</v>
      </c>
      <c r="R13" s="1">
        <v>1955</v>
      </c>
      <c r="S13" s="1">
        <v>2219</v>
      </c>
      <c r="T13" s="1">
        <v>2501</v>
      </c>
      <c r="U13" s="8">
        <f t="shared" si="2"/>
        <v>2307.1428571428573</v>
      </c>
      <c r="V13" s="13">
        <f t="shared" si="3"/>
        <v>2364.4</v>
      </c>
    </row>
    <row r="14" spans="2:22" x14ac:dyDescent="0.25">
      <c r="B14" s="2" t="s">
        <v>12</v>
      </c>
      <c r="C14" s="1">
        <v>1581</v>
      </c>
      <c r="D14" s="1">
        <v>1575</v>
      </c>
      <c r="E14" s="1">
        <v>1668</v>
      </c>
      <c r="F14" s="1">
        <v>1711</v>
      </c>
      <c r="G14" s="1">
        <v>1435</v>
      </c>
      <c r="H14" s="1">
        <v>1481</v>
      </c>
      <c r="I14" s="1">
        <v>1447</v>
      </c>
      <c r="J14" s="8">
        <f t="shared" si="0"/>
        <v>1556.8571428571429</v>
      </c>
      <c r="K14" s="13">
        <f t="shared" si="1"/>
        <v>1550.4</v>
      </c>
      <c r="M14" s="2" t="s">
        <v>12</v>
      </c>
      <c r="N14" s="1">
        <v>2104</v>
      </c>
      <c r="O14" s="1">
        <v>2021</v>
      </c>
      <c r="P14" s="1">
        <v>2190</v>
      </c>
      <c r="Q14" s="1">
        <v>2541</v>
      </c>
      <c r="R14" s="1">
        <v>2261</v>
      </c>
      <c r="S14" s="1">
        <v>1938</v>
      </c>
      <c r="T14" s="1">
        <v>2242</v>
      </c>
      <c r="U14" s="8">
        <f t="shared" si="2"/>
        <v>2185.2857142857142</v>
      </c>
      <c r="V14" s="13">
        <f t="shared" si="3"/>
        <v>2099</v>
      </c>
    </row>
    <row r="15" spans="2:22" x14ac:dyDescent="0.25">
      <c r="B15" s="2" t="s">
        <v>4</v>
      </c>
      <c r="C15" s="1">
        <v>1699</v>
      </c>
      <c r="D15" s="1">
        <v>1778</v>
      </c>
      <c r="E15" s="1">
        <v>2031</v>
      </c>
      <c r="F15" s="1">
        <v>1782</v>
      </c>
      <c r="G15" s="1">
        <v>1625</v>
      </c>
      <c r="H15" s="1">
        <v>1636</v>
      </c>
      <c r="I15" s="1">
        <v>1820</v>
      </c>
      <c r="J15" s="8">
        <f t="shared" si="0"/>
        <v>1767.2857142857142</v>
      </c>
      <c r="K15" s="13">
        <f t="shared" si="1"/>
        <v>1792.8</v>
      </c>
      <c r="M15" s="2" t="s">
        <v>4</v>
      </c>
      <c r="N15" s="1">
        <v>1839</v>
      </c>
      <c r="O15" s="1">
        <v>1908</v>
      </c>
      <c r="P15" s="1">
        <v>2067</v>
      </c>
      <c r="Q15" s="1">
        <v>2365</v>
      </c>
      <c r="R15" s="1">
        <v>2481</v>
      </c>
      <c r="S15" s="1">
        <v>1792</v>
      </c>
      <c r="T15" s="1">
        <v>2035</v>
      </c>
      <c r="U15" s="8">
        <f t="shared" si="2"/>
        <v>2069.5714285714284</v>
      </c>
      <c r="V15" s="13">
        <f t="shared" si="3"/>
        <v>1928.2</v>
      </c>
    </row>
    <row r="16" spans="2:22" x14ac:dyDescent="0.25">
      <c r="B16" s="2" t="s">
        <v>14</v>
      </c>
      <c r="C16" s="1">
        <v>1895</v>
      </c>
      <c r="D16" s="1">
        <v>2015</v>
      </c>
      <c r="E16" s="1">
        <v>2237</v>
      </c>
      <c r="F16" s="1">
        <v>1970</v>
      </c>
      <c r="G16" s="1">
        <v>1861</v>
      </c>
      <c r="H16" s="1">
        <v>1855</v>
      </c>
      <c r="I16" s="1">
        <v>1966</v>
      </c>
      <c r="J16" s="8">
        <f t="shared" si="0"/>
        <v>1971.2857142857142</v>
      </c>
      <c r="K16" s="13">
        <f t="shared" si="1"/>
        <v>1993.6</v>
      </c>
      <c r="M16" s="2" t="s">
        <v>14</v>
      </c>
      <c r="N16" s="1">
        <v>1771</v>
      </c>
      <c r="O16" s="1">
        <v>1745</v>
      </c>
      <c r="P16" s="1">
        <v>1904</v>
      </c>
      <c r="Q16" s="1">
        <v>2258</v>
      </c>
      <c r="R16" s="1">
        <v>1920</v>
      </c>
      <c r="S16" s="1">
        <v>1729</v>
      </c>
      <c r="T16" s="1">
        <v>1781</v>
      </c>
      <c r="U16" s="8">
        <f t="shared" si="2"/>
        <v>1872.5714285714287</v>
      </c>
      <c r="V16" s="13">
        <f t="shared" si="3"/>
        <v>1786</v>
      </c>
    </row>
    <row r="17" spans="2:22" x14ac:dyDescent="0.25">
      <c r="B17" s="2" t="s">
        <v>0</v>
      </c>
      <c r="C17" s="1">
        <v>2373</v>
      </c>
      <c r="D17" s="1">
        <v>2386</v>
      </c>
      <c r="E17" s="1">
        <v>2703</v>
      </c>
      <c r="F17" s="1">
        <v>2072</v>
      </c>
      <c r="G17" s="1">
        <v>1828</v>
      </c>
      <c r="H17" s="1">
        <v>2264</v>
      </c>
      <c r="I17" s="1">
        <v>2322</v>
      </c>
      <c r="J17" s="8">
        <f t="shared" si="0"/>
        <v>2278.2857142857142</v>
      </c>
      <c r="K17" s="13">
        <f t="shared" si="1"/>
        <v>2409.6</v>
      </c>
      <c r="M17" s="2" t="s">
        <v>0</v>
      </c>
      <c r="N17" s="1">
        <v>1754</v>
      </c>
      <c r="O17" s="1">
        <v>1805</v>
      </c>
      <c r="P17" s="1">
        <v>1952</v>
      </c>
      <c r="Q17" s="1">
        <v>2106</v>
      </c>
      <c r="R17" s="1">
        <v>1731</v>
      </c>
      <c r="S17" s="1">
        <v>1739</v>
      </c>
      <c r="T17" s="1">
        <v>1799</v>
      </c>
      <c r="U17" s="8">
        <f t="shared" si="2"/>
        <v>1840.8571428571429</v>
      </c>
      <c r="V17" s="13">
        <f t="shared" si="3"/>
        <v>1809.8</v>
      </c>
    </row>
    <row r="18" spans="2:22" x14ac:dyDescent="0.25">
      <c r="B18" s="2" t="s">
        <v>13</v>
      </c>
      <c r="C18" s="1">
        <v>3464</v>
      </c>
      <c r="D18" s="1">
        <v>3619</v>
      </c>
      <c r="E18" s="1">
        <v>3664</v>
      </c>
      <c r="F18" s="1">
        <v>2274</v>
      </c>
      <c r="G18" s="1">
        <v>2066</v>
      </c>
      <c r="H18" s="1">
        <v>3210</v>
      </c>
      <c r="I18" s="1">
        <v>3653</v>
      </c>
      <c r="J18" s="8">
        <f t="shared" si="0"/>
        <v>3135.7142857142858</v>
      </c>
      <c r="K18" s="13">
        <f t="shared" si="1"/>
        <v>3522</v>
      </c>
      <c r="M18" s="2" t="s">
        <v>13</v>
      </c>
      <c r="N18" s="1">
        <v>1760</v>
      </c>
      <c r="O18" s="1">
        <v>1931</v>
      </c>
      <c r="P18" s="1">
        <v>1967</v>
      </c>
      <c r="Q18" s="1">
        <v>2221</v>
      </c>
      <c r="R18" s="1">
        <v>1669</v>
      </c>
      <c r="S18" s="1">
        <v>1549</v>
      </c>
      <c r="T18" s="1">
        <v>1751</v>
      </c>
      <c r="U18" s="8">
        <f t="shared" si="2"/>
        <v>1835.4285714285713</v>
      </c>
      <c r="V18" s="13">
        <f t="shared" si="3"/>
        <v>1791.6</v>
      </c>
    </row>
    <row r="19" spans="2:22" x14ac:dyDescent="0.25">
      <c r="B19" s="2" t="s">
        <v>2</v>
      </c>
      <c r="C19" s="1">
        <v>4893</v>
      </c>
      <c r="D19" s="1">
        <v>5100</v>
      </c>
      <c r="E19" s="1">
        <v>4906</v>
      </c>
      <c r="F19" s="1">
        <v>2118</v>
      </c>
      <c r="G19" s="1">
        <v>2172</v>
      </c>
      <c r="H19" s="1">
        <v>4696</v>
      </c>
      <c r="I19" s="1">
        <v>5104</v>
      </c>
      <c r="J19" s="8">
        <f t="shared" si="0"/>
        <v>4141.2857142857147</v>
      </c>
      <c r="K19" s="13">
        <f t="shared" si="1"/>
        <v>4939.8</v>
      </c>
      <c r="M19" s="2" t="s">
        <v>2</v>
      </c>
      <c r="N19" s="1">
        <v>1821</v>
      </c>
      <c r="O19" s="1">
        <v>1799</v>
      </c>
      <c r="P19" s="1">
        <v>1984</v>
      </c>
      <c r="Q19" s="1">
        <v>2205</v>
      </c>
      <c r="R19" s="1">
        <v>1707</v>
      </c>
      <c r="S19" s="1">
        <v>1634</v>
      </c>
      <c r="T19" s="1">
        <v>1762</v>
      </c>
      <c r="U19" s="8">
        <f t="shared" si="2"/>
        <v>1844.5714285714287</v>
      </c>
      <c r="V19" s="13">
        <f t="shared" si="3"/>
        <v>1800</v>
      </c>
    </row>
    <row r="20" spans="2:22" x14ac:dyDescent="0.25">
      <c r="B20" s="2" t="s">
        <v>16</v>
      </c>
      <c r="C20" s="1">
        <v>4604</v>
      </c>
      <c r="D20" s="1">
        <v>4756</v>
      </c>
      <c r="E20" s="1">
        <v>4457</v>
      </c>
      <c r="F20" s="1">
        <v>2064</v>
      </c>
      <c r="G20" s="1">
        <v>1913</v>
      </c>
      <c r="H20" s="1">
        <v>4785</v>
      </c>
      <c r="I20" s="1">
        <v>4804</v>
      </c>
      <c r="J20" s="8">
        <f t="shared" si="0"/>
        <v>3911.8571428571427</v>
      </c>
      <c r="K20" s="13">
        <f t="shared" si="1"/>
        <v>4681.2</v>
      </c>
      <c r="M20" s="2" t="s">
        <v>16</v>
      </c>
      <c r="N20" s="1">
        <v>1901</v>
      </c>
      <c r="O20" s="1">
        <v>1880</v>
      </c>
      <c r="P20" s="1">
        <v>1794</v>
      </c>
      <c r="Q20" s="1">
        <v>2020</v>
      </c>
      <c r="R20" s="1">
        <v>1652</v>
      </c>
      <c r="S20" s="1">
        <v>1857</v>
      </c>
      <c r="T20" s="1">
        <v>1750</v>
      </c>
      <c r="U20" s="8">
        <f t="shared" si="2"/>
        <v>1836.2857142857142</v>
      </c>
      <c r="V20" s="13">
        <f t="shared" si="3"/>
        <v>1836.4</v>
      </c>
    </row>
    <row r="21" spans="2:22" x14ac:dyDescent="0.25">
      <c r="B21" s="2" t="s">
        <v>3</v>
      </c>
      <c r="C21" s="1">
        <v>3758</v>
      </c>
      <c r="D21" s="1">
        <v>3736</v>
      </c>
      <c r="E21" s="1">
        <v>3258</v>
      </c>
      <c r="F21" s="1">
        <v>2071</v>
      </c>
      <c r="G21" s="1">
        <v>1976</v>
      </c>
      <c r="H21" s="1">
        <v>3591</v>
      </c>
      <c r="I21" s="1">
        <v>3804</v>
      </c>
      <c r="J21" s="8">
        <f t="shared" si="0"/>
        <v>3170.5714285714284</v>
      </c>
      <c r="K21" s="13">
        <f t="shared" si="1"/>
        <v>3629.4</v>
      </c>
      <c r="M21" s="2" t="s">
        <v>3</v>
      </c>
      <c r="N21" s="1">
        <v>1635</v>
      </c>
      <c r="O21" s="1">
        <v>1530</v>
      </c>
      <c r="P21" s="1">
        <v>1824</v>
      </c>
      <c r="Q21" s="1">
        <v>2022</v>
      </c>
      <c r="R21" s="1">
        <v>1329</v>
      </c>
      <c r="S21" s="1">
        <v>1466</v>
      </c>
      <c r="T21" s="1">
        <v>1440</v>
      </c>
      <c r="U21" s="8">
        <f t="shared" si="2"/>
        <v>1606.5714285714287</v>
      </c>
      <c r="V21" s="13">
        <f t="shared" si="3"/>
        <v>1579</v>
      </c>
    </row>
    <row r="22" spans="2:22" x14ac:dyDescent="0.25">
      <c r="B22" s="2" t="s">
        <v>15</v>
      </c>
      <c r="C22" s="1">
        <v>2484</v>
      </c>
      <c r="D22" s="1">
        <v>2502</v>
      </c>
      <c r="E22" s="1">
        <v>2334</v>
      </c>
      <c r="F22" s="1">
        <v>1834</v>
      </c>
      <c r="G22" s="1">
        <v>1487</v>
      </c>
      <c r="H22" s="1">
        <v>2083</v>
      </c>
      <c r="I22" s="1">
        <v>2412</v>
      </c>
      <c r="J22" s="8">
        <f t="shared" si="0"/>
        <v>2162.2857142857142</v>
      </c>
      <c r="K22" s="13">
        <f t="shared" si="1"/>
        <v>2363</v>
      </c>
      <c r="M22" s="2" t="s">
        <v>15</v>
      </c>
      <c r="N22" s="1">
        <v>985</v>
      </c>
      <c r="O22" s="1">
        <v>1046</v>
      </c>
      <c r="P22" s="1">
        <v>1518</v>
      </c>
      <c r="Q22" s="1">
        <v>1415</v>
      </c>
      <c r="R22" s="1">
        <v>1029</v>
      </c>
      <c r="S22" s="1">
        <v>931</v>
      </c>
      <c r="T22" s="1">
        <v>972</v>
      </c>
      <c r="U22" s="8">
        <f t="shared" si="2"/>
        <v>1128</v>
      </c>
      <c r="V22" s="13">
        <f t="shared" si="3"/>
        <v>1090.4000000000001</v>
      </c>
    </row>
    <row r="23" spans="2:22" x14ac:dyDescent="0.25">
      <c r="B23" s="2" t="s">
        <v>19</v>
      </c>
      <c r="C23" s="1">
        <v>1683</v>
      </c>
      <c r="D23" s="1">
        <v>1788</v>
      </c>
      <c r="E23" s="1">
        <v>1720</v>
      </c>
      <c r="F23" s="1">
        <v>1626</v>
      </c>
      <c r="G23" s="1">
        <v>1192</v>
      </c>
      <c r="H23" s="1">
        <v>1457</v>
      </c>
      <c r="I23" s="1">
        <v>1717</v>
      </c>
      <c r="J23" s="8">
        <f t="shared" si="0"/>
        <v>1597.5714285714287</v>
      </c>
      <c r="K23" s="13">
        <f t="shared" si="1"/>
        <v>1673</v>
      </c>
      <c r="M23" s="2" t="s">
        <v>19</v>
      </c>
      <c r="N23" s="1">
        <v>654</v>
      </c>
      <c r="O23" s="1">
        <v>709</v>
      </c>
      <c r="P23" s="1">
        <v>967</v>
      </c>
      <c r="Q23" s="1">
        <v>928</v>
      </c>
      <c r="R23" s="1">
        <v>715</v>
      </c>
      <c r="S23" s="1">
        <v>584</v>
      </c>
      <c r="T23" s="1">
        <v>669</v>
      </c>
      <c r="U23" s="8">
        <f t="shared" si="2"/>
        <v>746.57142857142856</v>
      </c>
      <c r="V23" s="13">
        <f t="shared" si="3"/>
        <v>716.6</v>
      </c>
    </row>
    <row r="24" spans="2:22" x14ac:dyDescent="0.25">
      <c r="B24" s="2" t="s">
        <v>6</v>
      </c>
      <c r="C24" s="1">
        <v>1458</v>
      </c>
      <c r="D24" s="1">
        <v>1584</v>
      </c>
      <c r="E24" s="1">
        <v>1455</v>
      </c>
      <c r="F24" s="1">
        <v>1522</v>
      </c>
      <c r="G24" s="1">
        <v>906</v>
      </c>
      <c r="H24" s="1">
        <v>1081</v>
      </c>
      <c r="I24" s="1">
        <v>1297</v>
      </c>
      <c r="J24" s="8">
        <f t="shared" si="0"/>
        <v>1329</v>
      </c>
      <c r="K24" s="13">
        <f t="shared" si="1"/>
        <v>1375</v>
      </c>
      <c r="M24" s="2" t="s">
        <v>6</v>
      </c>
      <c r="N24" s="1">
        <v>496</v>
      </c>
      <c r="O24" s="1">
        <v>629</v>
      </c>
      <c r="P24" s="1">
        <v>747</v>
      </c>
      <c r="Q24" s="1">
        <v>875</v>
      </c>
      <c r="R24" s="1">
        <v>535</v>
      </c>
      <c r="S24" s="1">
        <v>492</v>
      </c>
      <c r="T24" s="1">
        <v>563</v>
      </c>
      <c r="U24" s="8">
        <f t="shared" si="2"/>
        <v>619.57142857142856</v>
      </c>
      <c r="V24" s="13">
        <f t="shared" si="3"/>
        <v>585.4</v>
      </c>
    </row>
    <row r="25" spans="2:22" x14ac:dyDescent="0.25">
      <c r="B25" s="2" t="s">
        <v>21</v>
      </c>
      <c r="C25" s="1">
        <v>1207</v>
      </c>
      <c r="D25" s="1">
        <v>959</v>
      </c>
      <c r="E25" s="1">
        <v>1225</v>
      </c>
      <c r="F25" s="1">
        <v>1346</v>
      </c>
      <c r="G25" s="1">
        <v>733</v>
      </c>
      <c r="H25" s="1">
        <v>871</v>
      </c>
      <c r="I25" s="1">
        <v>841</v>
      </c>
      <c r="J25" s="8">
        <f t="shared" si="0"/>
        <v>1026</v>
      </c>
      <c r="K25" s="13">
        <f t="shared" si="1"/>
        <v>1020.6</v>
      </c>
      <c r="M25" s="2" t="s">
        <v>21</v>
      </c>
      <c r="N25" s="1">
        <v>356</v>
      </c>
      <c r="O25" s="1">
        <v>383</v>
      </c>
      <c r="P25" s="1">
        <v>562</v>
      </c>
      <c r="Q25" s="1">
        <v>710</v>
      </c>
      <c r="R25" s="1">
        <v>340</v>
      </c>
      <c r="S25" s="1">
        <v>306</v>
      </c>
      <c r="T25" s="1">
        <v>373</v>
      </c>
      <c r="U25" s="8">
        <f t="shared" si="2"/>
        <v>432.85714285714283</v>
      </c>
      <c r="V25" s="13">
        <f t="shared" si="3"/>
        <v>396</v>
      </c>
    </row>
    <row r="26" spans="2:22" x14ac:dyDescent="0.25">
      <c r="B26" s="2" t="s">
        <v>8</v>
      </c>
      <c r="C26" s="1">
        <v>618</v>
      </c>
      <c r="D26" s="1">
        <v>586</v>
      </c>
      <c r="E26" s="1">
        <v>961</v>
      </c>
      <c r="F26" s="1">
        <v>985</v>
      </c>
      <c r="G26" s="1">
        <v>510</v>
      </c>
      <c r="H26" s="1">
        <v>762</v>
      </c>
      <c r="I26" s="1">
        <v>644</v>
      </c>
      <c r="J26" s="8">
        <f t="shared" si="0"/>
        <v>723.71428571428567</v>
      </c>
      <c r="K26" s="13">
        <f t="shared" si="1"/>
        <v>714.2</v>
      </c>
      <c r="M26" s="2" t="s">
        <v>8</v>
      </c>
      <c r="N26" s="1">
        <v>186</v>
      </c>
      <c r="O26" s="1">
        <v>185</v>
      </c>
      <c r="P26" s="1">
        <v>394</v>
      </c>
      <c r="Q26" s="1">
        <v>405</v>
      </c>
      <c r="R26" s="1">
        <v>189</v>
      </c>
      <c r="S26" s="1">
        <v>174</v>
      </c>
      <c r="T26" s="1">
        <v>166</v>
      </c>
      <c r="U26" s="8">
        <f t="shared" si="2"/>
        <v>242.71428571428572</v>
      </c>
      <c r="V26" s="13">
        <f t="shared" si="3"/>
        <v>221</v>
      </c>
    </row>
    <row r="27" spans="2:22" x14ac:dyDescent="0.25">
      <c r="B27" s="6" t="s">
        <v>26</v>
      </c>
      <c r="J27" s="8">
        <f>SUM(J3:J26)</f>
        <v>35646.714285714275</v>
      </c>
      <c r="K27" s="8">
        <f>SUM(K3:K26)</f>
        <v>38846.400000000001</v>
      </c>
      <c r="U27" s="8">
        <f>SUM(U3:U26)</f>
        <v>35941.57142857142</v>
      </c>
      <c r="V27" s="8">
        <f>SUM(V3:V26)</f>
        <v>38991</v>
      </c>
    </row>
  </sheetData>
  <pageMargins left="0.7" right="0.7" top="0.75" bottom="0.75" header="0.3" footer="0.3"/>
  <pageSetup orientation="portrait" r:id="rId1"/>
  <ignoredErrors>
    <ignoredError sqref="M3:M26 B3:B26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F6" sqref="F6"/>
    </sheetView>
  </sheetViews>
  <sheetFormatPr defaultRowHeight="13.2" x14ac:dyDescent="0.25"/>
  <sheetData>
    <row r="1" spans="1:3" ht="14.4" x14ac:dyDescent="0.25">
      <c r="A1" t="s">
        <v>28</v>
      </c>
      <c r="B1" s="9" t="s">
        <v>29</v>
      </c>
      <c r="C1" s="10" t="s">
        <v>30</v>
      </c>
    </row>
    <row r="2" spans="1:3" x14ac:dyDescent="0.25">
      <c r="A2">
        <v>1</v>
      </c>
      <c r="B2">
        <f>((Sugarwood!$U3/Sugarwood!$U$27)+(Anderson!$U3/Anderson!$U$27))/2</f>
        <v>3.6830974294255947E-3</v>
      </c>
      <c r="C2">
        <f>((Sugarwood!$J3/Sugarwood!$J$27)+(Anderson!$J3/Anderson!$J$27))/2</f>
        <v>1.0775499310465297E-2</v>
      </c>
    </row>
    <row r="3" spans="1:3" x14ac:dyDescent="0.25">
      <c r="A3">
        <v>2</v>
      </c>
      <c r="B3">
        <f>((Sugarwood!$U4/Sugarwood!$U$27)+(Anderson!$U4/Anderson!$U$27))/2</f>
        <v>2.5089875613498974E-3</v>
      </c>
      <c r="C3">
        <f>((Sugarwood!$J4/Sugarwood!$J$27)+(Anderson!$J4/Anderson!$J$27))/2</f>
        <v>5.8903732116617116E-3</v>
      </c>
    </row>
    <row r="4" spans="1:3" x14ac:dyDescent="0.25">
      <c r="A4">
        <v>3</v>
      </c>
      <c r="B4">
        <f>((Sugarwood!$U5/Sugarwood!$U$27)+(Anderson!$U5/Anderson!$U$27))/2</f>
        <v>2.1244203862696843E-3</v>
      </c>
      <c r="C4">
        <f>((Sugarwood!$J5/Sugarwood!$J$27)+(Anderson!$J5/Anderson!$J$27))/2</f>
        <v>3.8535174442829532E-3</v>
      </c>
    </row>
    <row r="5" spans="1:3" x14ac:dyDescent="0.25">
      <c r="A5">
        <v>4</v>
      </c>
      <c r="B5">
        <f>((Sugarwood!$U6/Sugarwood!$U$27)+(Anderson!$U6/Anderson!$U$27))/2</f>
        <v>3.696620314145015E-3</v>
      </c>
      <c r="C5">
        <f>((Sugarwood!$J6/Sugarwood!$J$27)+(Anderson!$J6/Anderson!$J$27))/2</f>
        <v>3.4994547918237879E-3</v>
      </c>
    </row>
    <row r="6" spans="1:3" x14ac:dyDescent="0.25">
      <c r="A6">
        <v>5</v>
      </c>
      <c r="B6">
        <f>((Sugarwood!$U7/Sugarwood!$U$27)+(Anderson!$U7/Anderson!$U$27))/2</f>
        <v>9.3032558581896217E-3</v>
      </c>
      <c r="C6">
        <f>((Sugarwood!$J7/Sugarwood!$J$27)+(Anderson!$J7/Anderson!$J$27))/2</f>
        <v>3.8522113561245135E-3</v>
      </c>
    </row>
    <row r="7" spans="1:3" x14ac:dyDescent="0.25">
      <c r="A7">
        <v>6</v>
      </c>
      <c r="B7">
        <f>((Sugarwood!$U8/Sugarwood!$U$27)+(Anderson!$U8/Anderson!$U$27))/2</f>
        <v>3.1826087484397504E-2</v>
      </c>
      <c r="C7">
        <f>((Sugarwood!$J8/Sugarwood!$J$27)+(Anderson!$J8/Anderson!$J$27))/2</f>
        <v>7.221308252437688E-3</v>
      </c>
    </row>
    <row r="8" spans="1:3" x14ac:dyDescent="0.25">
      <c r="A8">
        <v>7</v>
      </c>
      <c r="B8" s="11">
        <f>((Sugarwood!$U9/Sugarwood!$U$27)+(Anderson!$U9/Anderson!$U$27))/2</f>
        <v>9.0633704246063651E-2</v>
      </c>
      <c r="C8">
        <f>((Sugarwood!$J9/Sugarwood!$J$27)+(Anderson!$J9/Anderson!$J$27))/2</f>
        <v>1.9683598868462472E-2</v>
      </c>
    </row>
    <row r="9" spans="1:3" x14ac:dyDescent="0.25">
      <c r="A9">
        <v>8</v>
      </c>
      <c r="B9" s="11">
        <f>((Sugarwood!$U10/Sugarwood!$U$27)+(Anderson!$U10/Anderson!$U$27))/2</f>
        <v>0.10463562514264269</v>
      </c>
      <c r="C9" s="12">
        <f>((Sugarwood!$J10/Sugarwood!$J$27)+(Anderson!$J10/Anderson!$J$27))/2</f>
        <v>3.1622304362912385E-2</v>
      </c>
    </row>
    <row r="10" spans="1:3" x14ac:dyDescent="0.25">
      <c r="A10">
        <v>9</v>
      </c>
      <c r="B10" s="11">
        <f>((Sugarwood!$U11/Sugarwood!$U$27)+(Anderson!$U11/Anderson!$U$27))/2</f>
        <v>9.6561571085170939E-2</v>
      </c>
      <c r="C10" s="12">
        <f>((Sugarwood!$J11/Sugarwood!$J$27)+(Anderson!$J11/Anderson!$J$27))/2</f>
        <v>3.4008275063170175E-2</v>
      </c>
    </row>
    <row r="11" spans="1:3" x14ac:dyDescent="0.25">
      <c r="A11">
        <v>10</v>
      </c>
      <c r="B11" s="12">
        <f>((Sugarwood!$U12/Sugarwood!$U$27)+(Anderson!$U12/Anderson!$U$27))/2</f>
        <v>7.4382278604855745E-2</v>
      </c>
      <c r="C11" s="12">
        <f>((Sugarwood!$J12/Sugarwood!$J$27)+(Anderson!$J12/Anderson!$J$27))/2</f>
        <v>3.7594724199116948E-2</v>
      </c>
    </row>
    <row r="12" spans="1:3" x14ac:dyDescent="0.25">
      <c r="A12">
        <v>11</v>
      </c>
      <c r="B12">
        <f>((Sugarwood!$U13/Sugarwood!$U$27)+(Anderson!$U13/Anderson!$U$27))/2</f>
        <v>6.4167780291983667E-2</v>
      </c>
      <c r="C12">
        <f>((Sugarwood!$J13/Sugarwood!$J$27)+(Anderson!$J13/Anderson!$J$27))/2</f>
        <v>3.8167636574804889E-2</v>
      </c>
    </row>
    <row r="13" spans="1:3" x14ac:dyDescent="0.25">
      <c r="A13">
        <v>12</v>
      </c>
      <c r="B13">
        <f>((Sugarwood!$U14/Sugarwood!$U$27)+(Anderson!$U14/Anderson!$U$27))/2</f>
        <v>6.1189687115130675E-2</v>
      </c>
      <c r="C13">
        <f>((Sugarwood!$J14/Sugarwood!$J$27)+(Anderson!$J14/Anderson!$J$27))/2</f>
        <v>4.275348395814639E-2</v>
      </c>
    </row>
    <row r="14" spans="1:3" x14ac:dyDescent="0.25">
      <c r="A14">
        <v>13</v>
      </c>
      <c r="B14">
        <f>((Sugarwood!$U15/Sugarwood!$U$27)+(Anderson!$U15/Anderson!$U$27))/2</f>
        <v>5.7894769853141362E-2</v>
      </c>
      <c r="C14">
        <f>((Sugarwood!$J15/Sugarwood!$J$27)+(Anderson!$J15/Anderson!$J$27))/2</f>
        <v>4.8322763057978335E-2</v>
      </c>
    </row>
    <row r="15" spans="1:3" x14ac:dyDescent="0.25">
      <c r="A15">
        <v>14</v>
      </c>
      <c r="B15">
        <f>((Sugarwood!$U16/Sugarwood!$U$27)+(Anderson!$U16/Anderson!$U$27))/2</f>
        <v>5.1975215686807547E-2</v>
      </c>
      <c r="C15">
        <f>((Sugarwood!$J16/Sugarwood!$J$27)+(Anderson!$J16/Anderson!$J$27))/2</f>
        <v>5.4718445548702671E-2</v>
      </c>
    </row>
    <row r="16" spans="1:3" x14ac:dyDescent="0.25">
      <c r="A16">
        <v>15</v>
      </c>
      <c r="B16">
        <f>((Sugarwood!$U17/Sugarwood!$U$27)+(Anderson!$U17/Anderson!$U$27))/2</f>
        <v>5.1470247298351382E-2</v>
      </c>
      <c r="C16">
        <f>((Sugarwood!$J17/Sugarwood!$J$27)+(Anderson!$J17/Anderson!$J$27))/2</f>
        <v>6.3818198596587911E-2</v>
      </c>
    </row>
    <row r="17" spans="1:3" x14ac:dyDescent="0.25">
      <c r="A17">
        <v>16</v>
      </c>
      <c r="B17" s="12">
        <f>((Sugarwood!$U18/Sugarwood!$U$27)+(Anderson!$U18/Anderson!$U$27))/2</f>
        <v>5.2849314389124658E-2</v>
      </c>
      <c r="C17" s="12">
        <f>((Sugarwood!$J18/Sugarwood!$J$27)+(Anderson!$J18/Anderson!$J$27))/2</f>
        <v>8.8184425818129117E-2</v>
      </c>
    </row>
    <row r="18" spans="1:3" x14ac:dyDescent="0.25">
      <c r="A18">
        <v>17</v>
      </c>
      <c r="B18" s="12">
        <f>((Sugarwood!$U19/Sugarwood!$U$27)+(Anderson!$U19/Anderson!$U$27))/2</f>
        <v>5.2996128374851889E-2</v>
      </c>
      <c r="C18" s="11">
        <f>((Sugarwood!$J19/Sugarwood!$J$27)+(Anderson!$J19/Anderson!$J$27))/2</f>
        <v>0.11362822394993596</v>
      </c>
    </row>
    <row r="19" spans="1:3" x14ac:dyDescent="0.25">
      <c r="A19">
        <v>18</v>
      </c>
      <c r="B19" s="12">
        <f>((Sugarwood!$U20/Sugarwood!$U$27)+(Anderson!$U20/Anderson!$U$27))/2</f>
        <v>5.398467966811888E-2</v>
      </c>
      <c r="C19" s="11">
        <f>((Sugarwood!$J20/Sugarwood!$J$27)+(Anderson!$J20/Anderson!$J$27))/2</f>
        <v>0.11172533014266586</v>
      </c>
    </row>
    <row r="20" spans="1:3" x14ac:dyDescent="0.25">
      <c r="A20">
        <v>19</v>
      </c>
      <c r="B20">
        <f>((Sugarwood!$U21/Sugarwood!$U$27)+(Anderson!$U21/Anderson!$U$27))/2</f>
        <v>4.617015286634734E-2</v>
      </c>
      <c r="C20" s="11">
        <f>((Sugarwood!$J21/Sugarwood!$J$27)+(Anderson!$J21/Anderson!$J$27))/2</f>
        <v>9.1227570913166592E-2</v>
      </c>
    </row>
    <row r="21" spans="1:3" x14ac:dyDescent="0.25">
      <c r="A21">
        <v>20</v>
      </c>
      <c r="B21">
        <f>((Sugarwood!$U22/Sugarwood!$U$27)+(Anderson!$U22/Anderson!$U$27))/2</f>
        <v>3.1665604378705331E-2</v>
      </c>
      <c r="C21">
        <f>((Sugarwood!$J22/Sugarwood!$J$27)+(Anderson!$J22/Anderson!$J$27))/2</f>
        <v>6.0225944897981123E-2</v>
      </c>
    </row>
    <row r="22" spans="1:3" x14ac:dyDescent="0.25">
      <c r="A22">
        <v>21</v>
      </c>
      <c r="B22">
        <f>((Sugarwood!$U23/Sugarwood!$U$27)+(Anderson!$U23/Anderson!$U$27))/2</f>
        <v>2.10463305233244E-2</v>
      </c>
      <c r="C22">
        <f>((Sugarwood!$J23/Sugarwood!$J$27)+(Anderson!$J23/Anderson!$J$27))/2</f>
        <v>4.4802254371280242E-2</v>
      </c>
    </row>
    <row r="23" spans="1:3" x14ac:dyDescent="0.25">
      <c r="A23">
        <v>22</v>
      </c>
      <c r="B23">
        <f>((Sugarwood!$U24/Sugarwood!$U$27)+(Anderson!$U24/Anderson!$U$27))/2</f>
        <v>1.6878157349425969E-2</v>
      </c>
      <c r="C23">
        <f>((Sugarwood!$J24/Sugarwood!$J$27)+(Anderson!$J24/Anderson!$J$27))/2</f>
        <v>3.6891501598711643E-2</v>
      </c>
    </row>
    <row r="24" spans="1:3" x14ac:dyDescent="0.25">
      <c r="A24">
        <v>23</v>
      </c>
      <c r="B24">
        <f>((Sugarwood!$U25/Sugarwood!$U$27)+(Anderson!$U25/Anderson!$U$27))/2</f>
        <v>1.1786059559604385E-2</v>
      </c>
      <c r="C24">
        <f>((Sugarwood!$J25/Sugarwood!$J$27)+(Anderson!$J25/Anderson!$J$27))/2</f>
        <v>2.767520364668765E-2</v>
      </c>
    </row>
    <row r="25" spans="1:3" x14ac:dyDescent="0.25">
      <c r="A25">
        <v>24</v>
      </c>
      <c r="B25">
        <f>((Sugarwood!$U26/Sugarwood!$U$27)+(Anderson!$U26/Anderson!$U$27))/2</f>
        <v>6.5702245325723711E-3</v>
      </c>
      <c r="C25">
        <f>((Sugarwood!$J26/Sugarwood!$J$27)+(Anderson!$J26/Anderson!$J$27))/2</f>
        <v>1.9857750064763733E-2</v>
      </c>
    </row>
    <row r="26" spans="1:3" x14ac:dyDescent="0.25">
      <c r="B26">
        <f>SUM(B2:B25)</f>
        <v>1.0000000000000002</v>
      </c>
      <c r="C26">
        <f>SUM(C2:C25)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E23" sqref="E23"/>
    </sheetView>
  </sheetViews>
  <sheetFormatPr defaultRowHeight="13.2" x14ac:dyDescent="0.25"/>
  <sheetData>
    <row r="1" spans="1:3" ht="14.4" x14ac:dyDescent="0.25">
      <c r="A1" t="s">
        <v>28</v>
      </c>
      <c r="B1" s="9" t="s">
        <v>32</v>
      </c>
      <c r="C1" s="10" t="s">
        <v>33</v>
      </c>
    </row>
    <row r="2" spans="1:3" x14ac:dyDescent="0.25">
      <c r="A2">
        <v>1</v>
      </c>
      <c r="B2">
        <f>((Sugarwood!$V3/Sugarwood!$V$27)+(Anderson!$V3/Anderson!$V$27))/2</f>
        <v>2.6599578239851103E-3</v>
      </c>
      <c r="C2">
        <f>((Sugarwood!$K3/Sugarwood!$K$27)+(Anderson!$K3/Anderson!$K$27))/2</f>
        <v>8.1155603693228266E-3</v>
      </c>
    </row>
    <row r="3" spans="1:3" x14ac:dyDescent="0.25">
      <c r="A3">
        <v>2</v>
      </c>
      <c r="B3">
        <f>((Sugarwood!$V4/Sugarwood!$V$27)+(Anderson!$V4/Anderson!$V$27))/2</f>
        <v>1.9318885759747602E-3</v>
      </c>
      <c r="C3">
        <f>((Sugarwood!$K4/Sugarwood!$K$27)+(Anderson!$K4/Anderson!$K$27))/2</f>
        <v>4.1934008084615641E-3</v>
      </c>
    </row>
    <row r="4" spans="1:3" x14ac:dyDescent="0.25">
      <c r="A4">
        <v>3</v>
      </c>
      <c r="B4">
        <f>((Sugarwood!$V5/Sugarwood!$V$27)+(Anderson!$V5/Anderson!$V$27))/2</f>
        <v>1.7794068988775888E-3</v>
      </c>
      <c r="C4">
        <f>((Sugarwood!$K5/Sugarwood!$K$27)+(Anderson!$K5/Anderson!$K$27))/2</f>
        <v>2.592016735737081E-3</v>
      </c>
    </row>
    <row r="5" spans="1:3" x14ac:dyDescent="0.25">
      <c r="A5">
        <v>4</v>
      </c>
      <c r="B5">
        <f>((Sugarwood!$V6/Sugarwood!$V$27)+(Anderson!$V6/Anderson!$V$27))/2</f>
        <v>3.6115953537590988E-3</v>
      </c>
      <c r="C5">
        <f>((Sugarwood!$K6/Sugarwood!$K$27)+(Anderson!$K6/Anderson!$K$27))/2</f>
        <v>2.3503172903332741E-3</v>
      </c>
    </row>
    <row r="6" spans="1:3" x14ac:dyDescent="0.25">
      <c r="A6">
        <v>5</v>
      </c>
      <c r="B6">
        <f>((Sugarwood!$V7/Sugarwood!$V$27)+(Anderson!$V7/Anderson!$V$27))/2</f>
        <v>1.0023296294128972E-2</v>
      </c>
      <c r="C6">
        <f>((Sugarwood!$K7/Sugarwood!$K$27)+(Anderson!$K7/Anderson!$K$27))/2</f>
        <v>3.4940396605805538E-3</v>
      </c>
    </row>
    <row r="7" spans="1:3" x14ac:dyDescent="0.25">
      <c r="A7">
        <v>6</v>
      </c>
      <c r="B7">
        <f>((Sugarwood!$V8/Sugarwood!$V$27)+(Anderson!$V8/Anderson!$V$27))/2</f>
        <v>3.6732342406455343E-2</v>
      </c>
      <c r="C7">
        <f>((Sugarwood!$K8/Sugarwood!$K$27)+(Anderson!$K8/Anderson!$K$27))/2</f>
        <v>7.2973809697023046E-3</v>
      </c>
    </row>
    <row r="8" spans="1:3" x14ac:dyDescent="0.25">
      <c r="A8">
        <v>7</v>
      </c>
      <c r="B8" s="11">
        <f>((Sugarwood!$V9/Sugarwood!$V$27)+(Anderson!$V9/Anderson!$V$27))/2</f>
        <v>0.10853848685657363</v>
      </c>
      <c r="C8">
        <f>((Sugarwood!$K9/Sugarwood!$K$27)+(Anderson!$K9/Anderson!$K$27))/2</f>
        <v>2.1132767894593538E-2</v>
      </c>
    </row>
    <row r="9" spans="1:3" x14ac:dyDescent="0.25">
      <c r="A9">
        <v>8</v>
      </c>
      <c r="B9" s="11">
        <f>((Sugarwood!$V10/Sugarwood!$V$27)+(Anderson!$V10/Anderson!$V$27))/2</f>
        <v>0.12440002575308026</v>
      </c>
      <c r="C9" s="12">
        <f>((Sugarwood!$K10/Sugarwood!$K$27)+(Anderson!$K10/Anderson!$K$27))/2</f>
        <v>3.3713956626951959E-2</v>
      </c>
    </row>
    <row r="10" spans="1:3" x14ac:dyDescent="0.25">
      <c r="A10">
        <v>9</v>
      </c>
      <c r="B10" s="11">
        <f>((Sugarwood!$V11/Sugarwood!$V$27)+(Anderson!$V11/Anderson!$V$27))/2</f>
        <v>0.11015923929538271</v>
      </c>
      <c r="C10" s="12">
        <f>((Sugarwood!$K11/Sugarwood!$K$27)+(Anderson!$K11/Anderson!$K$27))/2</f>
        <v>3.4927417127434732E-2</v>
      </c>
    </row>
    <row r="11" spans="1:3" x14ac:dyDescent="0.25">
      <c r="A11">
        <v>10</v>
      </c>
      <c r="B11" s="12">
        <f>((Sugarwood!$V12/Sugarwood!$V$27)+(Anderson!$V12/Anderson!$V$27))/2</f>
        <v>7.7560481332808934E-2</v>
      </c>
      <c r="C11" s="12">
        <f>((Sugarwood!$K12/Sugarwood!$K$27)+(Anderson!$K12/Anderson!$K$27))/2</f>
        <v>3.6643861843293712E-2</v>
      </c>
    </row>
    <row r="12" spans="1:3" x14ac:dyDescent="0.25">
      <c r="A12">
        <v>11</v>
      </c>
      <c r="B12">
        <f>((Sugarwood!$V13/Sugarwood!$V$27)+(Anderson!$V13/Anderson!$V$27))/2</f>
        <v>6.0517572604874587E-2</v>
      </c>
      <c r="C12">
        <f>((Sugarwood!$K13/Sugarwood!$K$27)+(Anderson!$K13/Anderson!$K$27))/2</f>
        <v>3.5373334947100279E-2</v>
      </c>
    </row>
    <row r="13" spans="1:3" x14ac:dyDescent="0.25">
      <c r="A13">
        <v>12</v>
      </c>
      <c r="B13">
        <f>((Sugarwood!$V14/Sugarwood!$V$27)+(Anderson!$V14/Anderson!$V$27))/2</f>
        <v>5.3710135663914256E-2</v>
      </c>
      <c r="C13">
        <f>((Sugarwood!$K14/Sugarwood!$K$27)+(Anderson!$K14/Anderson!$K$27))/2</f>
        <v>3.8638050602955366E-2</v>
      </c>
    </row>
    <row r="14" spans="1:3" x14ac:dyDescent="0.25">
      <c r="A14">
        <v>13</v>
      </c>
      <c r="B14">
        <f>((Sugarwood!$V15/Sugarwood!$V$27)+(Anderson!$V15/Anderson!$V$27))/2</f>
        <v>4.9092485955086571E-2</v>
      </c>
      <c r="C14">
        <f>((Sugarwood!$K15/Sugarwood!$K$27)+(Anderson!$K15/Anderson!$K$27))/2</f>
        <v>4.4768825474479544E-2</v>
      </c>
    </row>
    <row r="15" spans="1:3" x14ac:dyDescent="0.25">
      <c r="A15">
        <v>14</v>
      </c>
      <c r="B15">
        <f>((Sugarwood!$V16/Sugarwood!$V$27)+(Anderson!$V16/Anderson!$V$27))/2</f>
        <v>4.537924248154114E-2</v>
      </c>
      <c r="C15">
        <f>((Sugarwood!$K16/Sugarwood!$K$27)+(Anderson!$K16/Anderson!$K$27))/2</f>
        <v>5.0585253265230501E-2</v>
      </c>
    </row>
    <row r="16" spans="1:3" x14ac:dyDescent="0.25">
      <c r="A16">
        <v>15</v>
      </c>
      <c r="B16">
        <f>((Sugarwood!$V17/Sugarwood!$V$27)+(Anderson!$V17/Anderson!$V$27))/2</f>
        <v>4.6893369370413274E-2</v>
      </c>
      <c r="C16">
        <f>((Sugarwood!$K17/Sugarwood!$K$27)+(Anderson!$K17/Anderson!$K$27))/2</f>
        <v>6.1866973520224966E-2</v>
      </c>
    </row>
    <row r="17" spans="1:3" x14ac:dyDescent="0.25">
      <c r="A17">
        <v>16</v>
      </c>
      <c r="B17" s="12">
        <f>((Sugarwood!$V18/Sugarwood!$V$27)+(Anderson!$V18/Anderson!$V$27))/2</f>
        <v>4.8342937562681862E-2</v>
      </c>
      <c r="C17" s="12">
        <f>((Sugarwood!$K18/Sugarwood!$K$27)+(Anderson!$K18/Anderson!$K$27))/2</f>
        <v>9.0575590590572019E-2</v>
      </c>
    </row>
    <row r="18" spans="1:3" x14ac:dyDescent="0.25">
      <c r="A18">
        <v>17</v>
      </c>
      <c r="B18" s="12">
        <f>((Sugarwood!$V19/Sugarwood!$V$27)+(Anderson!$V19/Anderson!$V$27))/2</f>
        <v>4.8383845535236641E-2</v>
      </c>
      <c r="C18" s="11">
        <f>((Sugarwood!$K19/Sugarwood!$K$27)+(Anderson!$K19/Anderson!$K$27))/2</f>
        <v>0.12347843708776486</v>
      </c>
    </row>
    <row r="19" spans="1:3" x14ac:dyDescent="0.25">
      <c r="A19">
        <v>18</v>
      </c>
      <c r="B19" s="12">
        <f>((Sugarwood!$V20/Sugarwood!$V$27)+(Anderson!$V20/Anderson!$V$27))/2</f>
        <v>5.0559026424375368E-2</v>
      </c>
      <c r="C19" s="11">
        <f>((Sugarwood!$K20/Sugarwood!$K$27)+(Anderson!$K20/Anderson!$K$27))/2</f>
        <v>0.12252996673779165</v>
      </c>
    </row>
    <row r="20" spans="1:3" x14ac:dyDescent="0.25">
      <c r="A20">
        <v>19</v>
      </c>
      <c r="B20">
        <f>((Sugarwood!$V21/Sugarwood!$V$27)+(Anderson!$V21/Anderson!$V$27))/2</f>
        <v>4.2552988692725051E-2</v>
      </c>
      <c r="C20" s="11">
        <f>((Sugarwood!$K21/Sugarwood!$K$27)+(Anderson!$K21/Anderson!$K$27))/2</f>
        <v>9.6337591310933668E-2</v>
      </c>
    </row>
    <row r="21" spans="1:3" x14ac:dyDescent="0.25">
      <c r="A21">
        <v>20</v>
      </c>
      <c r="B21">
        <f>((Sugarwood!$V22/Sugarwood!$V$27)+(Anderson!$V22/Anderson!$V$27))/2</f>
        <v>2.8419862416021218E-2</v>
      </c>
      <c r="C21">
        <f>((Sugarwood!$K22/Sugarwood!$K$27)+(Anderson!$K22/Anderson!$K$27))/2</f>
        <v>6.0174705578730614E-2</v>
      </c>
    </row>
    <row r="22" spans="1:3" x14ac:dyDescent="0.25">
      <c r="A22">
        <v>21</v>
      </c>
      <c r="B22">
        <f>((Sugarwood!$V23/Sugarwood!$V$27)+(Anderson!$V23/Anderson!$V$27))/2</f>
        <v>1.8669842712796016E-2</v>
      </c>
      <c r="C22">
        <f>((Sugarwood!$K23/Sugarwood!$K$27)+(Anderson!$K23/Anderson!$K$27))/2</f>
        <v>4.3090296327111755E-2</v>
      </c>
    </row>
    <row r="23" spans="1:3" x14ac:dyDescent="0.25">
      <c r="A23">
        <v>22</v>
      </c>
      <c r="B23">
        <f>((Sugarwood!$V24/Sugarwood!$V$27)+(Anderson!$V24/Anderson!$V$27))/2</f>
        <v>1.4626811691412014E-2</v>
      </c>
      <c r="C23">
        <f>((Sugarwood!$K24/Sugarwood!$K$27)+(Anderson!$K24/Anderson!$K$27))/2</f>
        <v>3.4998596953220218E-2</v>
      </c>
    </row>
    <row r="24" spans="1:3" x14ac:dyDescent="0.25">
      <c r="A24">
        <v>23</v>
      </c>
      <c r="B24">
        <f>((Sugarwood!$V25/Sugarwood!$V$27)+(Anderson!$V25/Anderson!$V$27))/2</f>
        <v>9.9328962989869499E-3</v>
      </c>
      <c r="C24">
        <f>((Sugarwood!$K25/Sugarwood!$K$27)+(Anderson!$K25/Anderson!$K$27))/2</f>
        <v>2.5192536562499958E-2</v>
      </c>
    </row>
    <row r="25" spans="1:3" x14ac:dyDescent="0.25">
      <c r="A25">
        <v>24</v>
      </c>
      <c r="B25">
        <f>((Sugarwood!$V26/Sugarwood!$V$27)+(Anderson!$V26/Anderson!$V$27))/2</f>
        <v>5.5222619989087288E-3</v>
      </c>
      <c r="C25">
        <f>((Sugarwood!$K26/Sugarwood!$K$27)+(Anderson!$K26/Anderson!$K$27))/2</f>
        <v>1.7929121714973052E-2</v>
      </c>
    </row>
    <row r="26" spans="1:3" x14ac:dyDescent="0.25">
      <c r="B26">
        <f>SUM(B2:B25)</f>
        <v>1.0000000000000002</v>
      </c>
      <c r="C26">
        <f>SUM(C2:C25)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Sugarwood</vt:lpstr>
      <vt:lpstr>Anderson</vt:lpstr>
      <vt:lpstr>Distribution_AADT</vt:lpstr>
      <vt:lpstr>Distribution_AAWDT</vt:lpstr>
    </vt:vector>
  </TitlesOfParts>
  <Company>Axolot Data XLSReadWriteII 4.00.65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Sarvepalli, Venkat</cp:lastModifiedBy>
  <dcterms:created xsi:type="dcterms:W3CDTF">2017-07-25T17:38:53Z</dcterms:created>
  <dcterms:modified xsi:type="dcterms:W3CDTF">2017-08-01T17:17:55Z</dcterms:modified>
</cp:coreProperties>
</file>