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1652" windowHeight="5460"/>
  </bookViews>
  <sheets>
    <sheet name="Identity Provider data" sheetId="2" r:id="rId1"/>
  </sheets>
  <calcPr calcId="145621"/>
</workbook>
</file>

<file path=xl/calcChain.xml><?xml version="1.0" encoding="utf-8"?>
<calcChain xmlns="http://schemas.openxmlformats.org/spreadsheetml/2006/main">
  <c r="A12" i="2" l="1"/>
  <c r="A11" i="2"/>
  <c r="A10" i="2"/>
  <c r="A9" i="2"/>
  <c r="A32" i="2"/>
  <c r="A31" i="2"/>
  <c r="A30" i="2"/>
  <c r="A29" i="2"/>
  <c r="A28" i="2"/>
  <c r="A27" i="2"/>
  <c r="A26" i="2"/>
  <c r="A25" i="2"/>
  <c r="I20" i="2"/>
  <c r="A19" i="2" l="1"/>
  <c r="A18" i="2"/>
  <c r="C17" i="2"/>
  <c r="C16" i="2"/>
  <c r="C15" i="2"/>
  <c r="B17" i="2"/>
  <c r="A17" i="2" s="1"/>
  <c r="D24" i="2" s="1"/>
  <c r="A24" i="2" s="1"/>
  <c r="B16" i="2"/>
  <c r="A16" i="2" s="1"/>
  <c r="D23" i="2" s="1"/>
  <c r="A23" i="2" s="1"/>
  <c r="B15" i="2"/>
  <c r="A6" i="2"/>
  <c r="A5" i="2"/>
  <c r="A4" i="2"/>
  <c r="A3" i="2"/>
  <c r="A15" i="2" l="1"/>
  <c r="D22" i="2" s="1"/>
  <c r="A22" i="2" s="1"/>
  <c r="I21" i="2"/>
</calcChain>
</file>

<file path=xl/comments1.xml><?xml version="1.0" encoding="utf-8"?>
<comments xmlns="http://schemas.openxmlformats.org/spreadsheetml/2006/main">
  <authors>
    <author>Author</author>
  </authors>
  <commentList>
    <comment ref="I20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There should be at most 1 autoLoginAccount</t>
        </r>
      </text>
    </comment>
  </commentList>
</comments>
</file>

<file path=xl/sharedStrings.xml><?xml version="1.0" encoding="utf-8"?>
<sst xmlns="http://schemas.openxmlformats.org/spreadsheetml/2006/main" count="62" uniqueCount="46">
  <si>
    <t>Organization</t>
  </si>
  <si>
    <t>[Accounts]</t>
  </si>
  <si>
    <t>Account</t>
  </si>
  <si>
    <t>accUserid</t>
  </si>
  <si>
    <t>accPassword</t>
  </si>
  <si>
    <t>accRoles</t>
  </si>
  <si>
    <t>UserID</t>
  </si>
  <si>
    <t>Password</t>
  </si>
  <si>
    <t>Person</t>
  </si>
  <si>
    <t>Role</t>
  </si>
  <si>
    <t>User</t>
  </si>
  <si>
    <t>personFirstName</t>
  </si>
  <si>
    <t>FirstName</t>
  </si>
  <si>
    <t>LastName</t>
  </si>
  <si>
    <t>personLastName</t>
  </si>
  <si>
    <t>ExcelImporter</t>
  </si>
  <si>
    <t>ExecEngineer</t>
  </si>
  <si>
    <t>admin</t>
  </si>
  <si>
    <t>Ad</t>
  </si>
  <si>
    <t>Minderbrood</t>
  </si>
  <si>
    <t>Administrator</t>
  </si>
  <si>
    <t>accPersona</t>
  </si>
  <si>
    <t>Persona</t>
  </si>
  <si>
    <t>[OrganizationReg]</t>
  </si>
  <si>
    <t>[PersonReg]</t>
  </si>
  <si>
    <t>OrgAbbrName</t>
  </si>
  <si>
    <t>orgAbbrName</t>
  </si>
  <si>
    <t>orgFullName</t>
  </si>
  <si>
    <t>OrgFullName</t>
  </si>
  <si>
    <t>TNO</t>
  </si>
  <si>
    <t>Organisatie voor Toegepast Wetenschappelijk Onderzoek</t>
  </si>
  <si>
    <t>[Persona]</t>
  </si>
  <si>
    <t>pActor</t>
  </si>
  <si>
    <t>pParty</t>
  </si>
  <si>
    <t>pRelation</t>
  </si>
  <si>
    <t>Actor</t>
  </si>
  <si>
    <t>Party</t>
  </si>
  <si>
    <t>Relationship</t>
  </si>
  <si>
    <t>Rieks</t>
  </si>
  <si>
    <t>Joosten</t>
  </si>
  <si>
    <t>Michiel</t>
  </si>
  <si>
    <t>Stornebrink</t>
  </si>
  <si>
    <t>rieks</t>
  </si>
  <si>
    <t>joosten</t>
  </si>
  <si>
    <t>michiel</t>
  </si>
  <si>
    <t>nolan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</si>
</sst>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1" applyNumberFormat="0" applyAlignment="0" applyProtection="0"/>
  </cellStyleXfs>
  <cellXfs count="10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4" fillId="3" borderId="1" xfId="2" applyNumberFormat="1" applyAlignment="1">
      <alignment horizontal="center" vertical="top"/>
    </xf>
    <xf numFmtId="0" fontId="4" fillId="3" borderId="1" xfId="2" applyAlignment="1">
      <alignment horizontal="center"/>
    </xf>
    <xf numFmtId="0" fontId="4" fillId="3" borderId="1" xfId="2"/>
    <xf numFmtId="0" fontId="4" fillId="3" borderId="1" xfId="2" applyAlignment="1">
      <alignment horizontal="left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inus.otto@tno.n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H6" sqref="H6"/>
    </sheetView>
  </sheetViews>
  <sheetFormatPr defaultRowHeight="14.4" x14ac:dyDescent="0.3"/>
  <cols>
    <col min="1" max="1" width="20.77734375" customWidth="1"/>
    <col min="2" max="2" width="15" style="5" bestFit="1" customWidth="1"/>
    <col min="3" max="3" width="19.109375" style="3" customWidth="1"/>
    <col min="4" max="4" width="20.77734375" style="3" customWidth="1"/>
    <col min="5" max="5" width="14.77734375" style="3" bestFit="1" customWidth="1"/>
    <col min="6" max="8" width="13.77734375" style="3" customWidth="1"/>
    <col min="9" max="9" width="15.88671875" style="3" bestFit="1" customWidth="1"/>
  </cols>
  <sheetData>
    <row r="1" spans="1:9" s="1" customFormat="1" x14ac:dyDescent="0.3">
      <c r="A1" s="1" t="s">
        <v>24</v>
      </c>
      <c r="B1" s="2" t="s">
        <v>11</v>
      </c>
      <c r="C1" s="2" t="s">
        <v>14</v>
      </c>
      <c r="D1" s="2"/>
      <c r="E1" s="2"/>
      <c r="F1" s="2"/>
      <c r="G1" s="2"/>
      <c r="H1" s="2"/>
      <c r="I1" s="2"/>
    </row>
    <row r="2" spans="1:9" s="1" customFormat="1" x14ac:dyDescent="0.3">
      <c r="A2" s="1" t="s">
        <v>8</v>
      </c>
      <c r="B2" s="2" t="s">
        <v>12</v>
      </c>
      <c r="C2" s="2" t="s">
        <v>13</v>
      </c>
      <c r="D2" s="2"/>
      <c r="E2" s="2"/>
      <c r="F2" s="2"/>
      <c r="G2" s="2"/>
      <c r="H2" s="2"/>
      <c r="I2" s="2"/>
    </row>
    <row r="3" spans="1:9" x14ac:dyDescent="0.3">
      <c r="A3" s="9" t="str">
        <f>IF($B3="","",CONCATENATE($B3," ",$C3))</f>
        <v>Ad Minderbrood</v>
      </c>
      <c r="B3" s="5" t="s">
        <v>18</v>
      </c>
      <c r="C3" s="3" t="s">
        <v>19</v>
      </c>
    </row>
    <row r="4" spans="1:9" x14ac:dyDescent="0.3">
      <c r="A4" s="9" t="str">
        <f t="shared" ref="A4:A6" si="0">IF($B4="","",CONCATENATE($B4," ",$C4))</f>
        <v>Rieks Joosten</v>
      </c>
      <c r="B4" s="5" t="s">
        <v>38</v>
      </c>
      <c r="C4" s="3" t="s">
        <v>39</v>
      </c>
    </row>
    <row r="5" spans="1:9" x14ac:dyDescent="0.3">
      <c r="A5" s="9" t="str">
        <f t="shared" si="0"/>
        <v>Michiel Stornebrink</v>
      </c>
      <c r="B5" s="5" t="s">
        <v>40</v>
      </c>
      <c r="C5" s="3" t="s">
        <v>41</v>
      </c>
    </row>
    <row r="6" spans="1:9" x14ac:dyDescent="0.3">
      <c r="A6" s="9" t="str">
        <f t="shared" si="0"/>
        <v/>
      </c>
    </row>
    <row r="7" spans="1:9" s="1" customFormat="1" x14ac:dyDescent="0.3">
      <c r="A7" s="1" t="s">
        <v>23</v>
      </c>
      <c r="B7" s="2" t="s">
        <v>26</v>
      </c>
      <c r="C7" s="2" t="s">
        <v>27</v>
      </c>
      <c r="D7" s="2"/>
      <c r="E7" s="2"/>
      <c r="F7" s="2"/>
      <c r="G7" s="2"/>
      <c r="H7" s="2"/>
      <c r="I7" s="2"/>
    </row>
    <row r="8" spans="1:9" s="1" customFormat="1" x14ac:dyDescent="0.3">
      <c r="A8" s="1" t="s">
        <v>0</v>
      </c>
      <c r="B8" s="2" t="s">
        <v>25</v>
      </c>
      <c r="C8" s="2" t="s">
        <v>28</v>
      </c>
      <c r="D8" s="2"/>
      <c r="E8" s="2"/>
      <c r="F8" s="2"/>
      <c r="G8" s="2"/>
      <c r="H8" s="2"/>
      <c r="I8" s="2"/>
    </row>
    <row r="9" spans="1:9" x14ac:dyDescent="0.3">
      <c r="A9" s="9" t="str">
        <f>IF($B9="","",$B9)</f>
        <v>TNO</v>
      </c>
      <c r="B9" s="5" t="s">
        <v>29</v>
      </c>
      <c r="C9" s="4" t="s">
        <v>30</v>
      </c>
    </row>
    <row r="10" spans="1:9" x14ac:dyDescent="0.3">
      <c r="A10" s="9" t="str">
        <f t="shared" ref="A10:A12" si="1">IF($B10="","",$B10)</f>
        <v/>
      </c>
      <c r="C10" s="4"/>
    </row>
    <row r="11" spans="1:9" x14ac:dyDescent="0.3">
      <c r="A11" s="9" t="str">
        <f t="shared" si="1"/>
        <v/>
      </c>
      <c r="C11" s="4"/>
    </row>
    <row r="12" spans="1:9" x14ac:dyDescent="0.3">
      <c r="A12" s="9" t="str">
        <f t="shared" si="1"/>
        <v/>
      </c>
      <c r="C12" s="4"/>
    </row>
    <row r="13" spans="1:9" s="1" customFormat="1" x14ac:dyDescent="0.3">
      <c r="A13" s="1" t="s">
        <v>31</v>
      </c>
      <c r="B13" s="2" t="s">
        <v>33</v>
      </c>
      <c r="C13" s="2" t="s">
        <v>32</v>
      </c>
      <c r="D13" s="2" t="s">
        <v>34</v>
      </c>
      <c r="E13" s="2"/>
      <c r="F13" s="2"/>
      <c r="G13" s="2"/>
      <c r="H13" s="2"/>
      <c r="I13" s="2"/>
    </row>
    <row r="14" spans="1:9" s="1" customFormat="1" x14ac:dyDescent="0.3">
      <c r="A14" s="1" t="s">
        <v>22</v>
      </c>
      <c r="B14" s="2" t="s">
        <v>36</v>
      </c>
      <c r="C14" s="2" t="s">
        <v>35</v>
      </c>
      <c r="D14" s="2" t="s">
        <v>37</v>
      </c>
      <c r="E14" s="2"/>
      <c r="F14" s="2"/>
      <c r="G14" s="2"/>
      <c r="H14" s="2"/>
      <c r="I14" s="2"/>
    </row>
    <row r="15" spans="1:9" x14ac:dyDescent="0.3">
      <c r="A15" s="9" t="str">
        <f>IF($B15="","",CONCATENATE($B15,":",$C15))</f>
        <v>TNO:Ad Minderbrood</v>
      </c>
      <c r="B15" s="5" t="str">
        <f>$A$9</f>
        <v>TNO</v>
      </c>
      <c r="C15" s="3" t="str">
        <f>$A3</f>
        <v>Ad Minderbrood</v>
      </c>
    </row>
    <row r="16" spans="1:9" x14ac:dyDescent="0.3">
      <c r="A16" s="9" t="str">
        <f t="shared" ref="A16:A19" si="2">IF($B16="","",CONCATENATE($B16,":",$C16))</f>
        <v>TNO:Rieks Joosten</v>
      </c>
      <c r="B16" s="5" t="str">
        <f>$A$9</f>
        <v>TNO</v>
      </c>
      <c r="C16" s="3" t="str">
        <f t="shared" ref="C16:C17" si="3">$A4</f>
        <v>Rieks Joosten</v>
      </c>
    </row>
    <row r="17" spans="1:9" x14ac:dyDescent="0.3">
      <c r="A17" s="9" t="str">
        <f t="shared" si="2"/>
        <v>TNO:Michiel Stornebrink</v>
      </c>
      <c r="B17" s="5" t="str">
        <f>$A$9</f>
        <v>TNO</v>
      </c>
      <c r="C17" s="3" t="str">
        <f t="shared" si="3"/>
        <v>Michiel Stornebrink</v>
      </c>
    </row>
    <row r="18" spans="1:9" x14ac:dyDescent="0.3">
      <c r="A18" s="9" t="str">
        <f t="shared" si="2"/>
        <v/>
      </c>
    </row>
    <row r="19" spans="1:9" x14ac:dyDescent="0.3">
      <c r="A19" s="9" t="str">
        <f t="shared" si="2"/>
        <v/>
      </c>
      <c r="C19" s="4"/>
    </row>
    <row r="20" spans="1:9" s="1" customFormat="1" x14ac:dyDescent="0.3">
      <c r="A20" s="1" t="s">
        <v>1</v>
      </c>
      <c r="B20" s="2" t="s">
        <v>3</v>
      </c>
      <c r="C20" s="2" t="s">
        <v>4</v>
      </c>
      <c r="D20" s="2" t="s">
        <v>21</v>
      </c>
      <c r="E20" s="2" t="s">
        <v>5</v>
      </c>
      <c r="F20" s="2" t="s">
        <v>5</v>
      </c>
      <c r="G20" s="2" t="s">
        <v>5</v>
      </c>
      <c r="H20" s="2" t="s">
        <v>5</v>
      </c>
      <c r="I20" s="6" t="str">
        <f>IF((ROWS($I$22:$I$32)-COUNTBLANK($I$22:$I$32))=0,"","autoLoginAccount")</f>
        <v/>
      </c>
    </row>
    <row r="21" spans="1:9" s="1" customFormat="1" x14ac:dyDescent="0.3">
      <c r="A21" s="1" t="s">
        <v>2</v>
      </c>
      <c r="B21" s="2" t="s">
        <v>6</v>
      </c>
      <c r="C21" s="2" t="s">
        <v>7</v>
      </c>
      <c r="D21" s="2" t="s">
        <v>22</v>
      </c>
      <c r="E21" s="2" t="s">
        <v>9</v>
      </c>
      <c r="F21" s="2" t="s">
        <v>9</v>
      </c>
      <c r="G21" s="2" t="s">
        <v>9</v>
      </c>
      <c r="H21" s="2" t="s">
        <v>9</v>
      </c>
      <c r="I21" s="2" t="str">
        <f>$A21</f>
        <v>Account</v>
      </c>
    </row>
    <row r="22" spans="1:9" x14ac:dyDescent="0.3">
      <c r="A22" s="8" t="str">
        <f>IF($D22="","",CONCATENATE("Acc_",$D22))</f>
        <v>Acc_TNO:Ad Minderbrood</v>
      </c>
      <c r="B22" s="5" t="s">
        <v>17</v>
      </c>
      <c r="C22" s="3" t="s">
        <v>17</v>
      </c>
      <c r="D22" s="7" t="str">
        <f>$A15</f>
        <v>TNO:Ad Minderbrood</v>
      </c>
      <c r="E22" s="3" t="s">
        <v>20</v>
      </c>
      <c r="F22" s="3" t="s">
        <v>10</v>
      </c>
      <c r="G22" s="3" t="s">
        <v>15</v>
      </c>
      <c r="H22" s="3" t="s">
        <v>16</v>
      </c>
      <c r="I22" s="7"/>
    </row>
    <row r="23" spans="1:9" x14ac:dyDescent="0.3">
      <c r="A23" s="8" t="str">
        <f t="shared" ref="A23:A32" si="4">IF($D23="","",CONCATENATE("Acc_",$D23))</f>
        <v>Acc_TNO:Rieks Joosten</v>
      </c>
      <c r="B23" s="5" t="s">
        <v>42</v>
      </c>
      <c r="C23" s="3" t="s">
        <v>43</v>
      </c>
      <c r="D23" s="7" t="str">
        <f t="shared" ref="D23:D24" si="5">$A16</f>
        <v>TNO:Rieks Joosten</v>
      </c>
      <c r="E23" s="3" t="s">
        <v>20</v>
      </c>
      <c r="F23" s="3" t="s">
        <v>10</v>
      </c>
      <c r="G23" s="3" t="s">
        <v>15</v>
      </c>
      <c r="H23" s="3" t="s">
        <v>16</v>
      </c>
      <c r="I23" s="7"/>
    </row>
    <row r="24" spans="1:9" x14ac:dyDescent="0.3">
      <c r="A24" s="8" t="str">
        <f t="shared" si="4"/>
        <v>Acc_TNO:Michiel Stornebrink</v>
      </c>
      <c r="B24" s="5" t="s">
        <v>44</v>
      </c>
      <c r="C24" s="3" t="s">
        <v>45</v>
      </c>
      <c r="D24" s="7" t="str">
        <f t="shared" si="5"/>
        <v>TNO:Michiel Stornebrink</v>
      </c>
      <c r="E24" s="3" t="s">
        <v>20</v>
      </c>
      <c r="F24" s="3" t="s">
        <v>10</v>
      </c>
      <c r="G24" s="3" t="s">
        <v>15</v>
      </c>
      <c r="H24" s="3" t="s">
        <v>16</v>
      </c>
      <c r="I24" s="7"/>
    </row>
    <row r="25" spans="1:9" x14ac:dyDescent="0.3">
      <c r="A25" s="8" t="str">
        <f t="shared" si="4"/>
        <v/>
      </c>
      <c r="I25" s="7"/>
    </row>
    <row r="26" spans="1:9" x14ac:dyDescent="0.3">
      <c r="A26" s="8" t="str">
        <f t="shared" si="4"/>
        <v/>
      </c>
      <c r="I26" s="7"/>
    </row>
    <row r="27" spans="1:9" x14ac:dyDescent="0.3">
      <c r="A27" s="8" t="str">
        <f t="shared" si="4"/>
        <v/>
      </c>
      <c r="I27" s="7"/>
    </row>
    <row r="28" spans="1:9" x14ac:dyDescent="0.3">
      <c r="A28" s="8" t="str">
        <f t="shared" si="4"/>
        <v/>
      </c>
      <c r="I28" s="7"/>
    </row>
    <row r="29" spans="1:9" x14ac:dyDescent="0.3">
      <c r="A29" s="8" t="str">
        <f t="shared" si="4"/>
        <v/>
      </c>
      <c r="I29" s="7"/>
    </row>
    <row r="30" spans="1:9" x14ac:dyDescent="0.3">
      <c r="A30" s="8" t="str">
        <f t="shared" si="4"/>
        <v/>
      </c>
      <c r="I30" s="7"/>
    </row>
    <row r="31" spans="1:9" x14ac:dyDescent="0.3">
      <c r="A31" s="8" t="str">
        <f t="shared" si="4"/>
        <v/>
      </c>
      <c r="I31" s="7"/>
    </row>
    <row r="32" spans="1:9" x14ac:dyDescent="0.3">
      <c r="A32" s="8" t="str">
        <f t="shared" si="4"/>
        <v/>
      </c>
      <c r="I32" s="7"/>
    </row>
  </sheetData>
  <hyperlinks>
    <hyperlink ref="B22" r:id="rId1" display="tinus.otto@tno.nl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2016-01-15T12:00:12Z</dcterms:modified>
</cp:coreProperties>
</file>