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eld/Documents/bc/homework/Mod1_Challenge/Challenge/"/>
    </mc:Choice>
  </mc:AlternateContent>
  <xr:revisionPtr revIDLastSave="0" documentId="13_ncr:1_{BF48D3A6-1C2F-C348-9D1B-1CE90E88FBF3}" xr6:coauthVersionLast="47" xr6:coauthVersionMax="47" xr10:uidLastSave="{00000000-0000-0000-0000-000000000000}"/>
  <bookViews>
    <workbookView xWindow="20700" yWindow="500" windowWidth="40120" windowHeight="24860" activeTab="6" xr2:uid="{00000000-000D-0000-FFFF-FFFF00000000}"/>
  </bookViews>
  <sheets>
    <sheet name="Crowdfunding (original)" sheetId="4" state="hidden" r:id="rId1"/>
    <sheet name="Sheet6" sheetId="10" r:id="rId2"/>
    <sheet name="Crowdfunding" sheetId="1" r:id="rId3"/>
    <sheet name="Category" sheetId="5" r:id="rId4"/>
    <sheet name="Subcategory" sheetId="6" r:id="rId5"/>
    <sheet name="Created" sheetId="8" r:id="rId6"/>
    <sheet name="Goal" sheetId="9" r:id="rId7"/>
  </sheets>
  <definedNames>
    <definedName name="_xlnm._FilterDatabase" localSheetId="2" hidden="1">Crowdfunding!$A$1:$T$1001</definedName>
    <definedName name="_xlchart.v1.0" hidden="1">Goal!$A$3:$A$14</definedName>
    <definedName name="_xlchart.v1.1" hidden="1">Goal!$B$2</definedName>
    <definedName name="_xlchart.v1.10" hidden="1">Goal!$F$3:$F$14</definedName>
    <definedName name="_xlchart.v1.11" hidden="1">Goal!$G$2</definedName>
    <definedName name="_xlchart.v1.12" hidden="1">Goal!$G$3:$G$14</definedName>
    <definedName name="_xlchart.v1.13" hidden="1">Goal!$H$2</definedName>
    <definedName name="_xlchart.v1.14" hidden="1">Goal!$H$3:$H$14</definedName>
    <definedName name="_xlchart.v1.15" hidden="1">Goal!$I$2</definedName>
    <definedName name="_xlchart.v1.16" hidden="1">Goal!$I$3:$I$14</definedName>
    <definedName name="_xlchart.v1.17" hidden="1">Goal!$J$2</definedName>
    <definedName name="_xlchart.v1.18" hidden="1">Goal!$J$3:$J$14</definedName>
    <definedName name="_xlchart.v1.2" hidden="1">Goal!$B$3:$B$14</definedName>
    <definedName name="_xlchart.v1.3" hidden="1">Goal!$C$2</definedName>
    <definedName name="_xlchart.v1.4" hidden="1">Goal!$C$3:$C$14</definedName>
    <definedName name="_xlchart.v1.5" hidden="1">Goal!$D$2</definedName>
    <definedName name="_xlchart.v1.6" hidden="1">Goal!$D$3:$D$14</definedName>
    <definedName name="_xlchart.v1.7" hidden="1">Goal!$E$2</definedName>
    <definedName name="_xlchart.v1.8" hidden="1">Goal!$E$3:$E$14</definedName>
    <definedName name="_xlchart.v1.9" hidden="1">Goal!$F$2</definedName>
  </definedNames>
  <calcPr calcId="191029"/>
  <pivotCaches>
    <pivotCache cacheId="2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9" l="1"/>
  <c r="J14" i="9" s="1"/>
  <c r="E14" i="9"/>
  <c r="D14" i="9"/>
  <c r="G14" i="9" s="1"/>
  <c r="F13" i="9"/>
  <c r="E13" i="9"/>
  <c r="D13" i="9"/>
  <c r="F12" i="9"/>
  <c r="E12" i="9"/>
  <c r="D12" i="9"/>
  <c r="F11" i="9"/>
  <c r="E11" i="9"/>
  <c r="F10" i="9"/>
  <c r="J10" i="9" s="1"/>
  <c r="E10" i="9"/>
  <c r="I10" i="9" s="1"/>
  <c r="D10" i="9"/>
  <c r="G10" i="9" s="1"/>
  <c r="F9" i="9"/>
  <c r="J9" i="9" s="1"/>
  <c r="E9" i="9"/>
  <c r="I9" i="9" s="1"/>
  <c r="D9" i="9"/>
  <c r="G9" i="9" s="1"/>
  <c r="F8" i="9"/>
  <c r="E8" i="9"/>
  <c r="D8" i="9"/>
  <c r="G8" i="9" s="1"/>
  <c r="F7" i="9"/>
  <c r="E7" i="9"/>
  <c r="D7" i="9"/>
  <c r="F6" i="9"/>
  <c r="J6" i="9" s="1"/>
  <c r="E6" i="9"/>
  <c r="I6" i="9" s="1"/>
  <c r="D6" i="9"/>
  <c r="G6" i="9" s="1"/>
  <c r="F5" i="9"/>
  <c r="E5" i="9"/>
  <c r="D5" i="9"/>
  <c r="F4" i="9"/>
  <c r="E4" i="9"/>
  <c r="D4" i="9"/>
  <c r="F3" i="9"/>
  <c r="E3" i="9"/>
  <c r="D3" i="9"/>
  <c r="D11" i="9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J4" i="9" l="1"/>
  <c r="I7" i="9"/>
  <c r="H13" i="9"/>
  <c r="I13" i="9"/>
  <c r="H11" i="9"/>
  <c r="J13" i="9"/>
  <c r="H3" i="9"/>
  <c r="I8" i="9"/>
  <c r="I3" i="9"/>
  <c r="J8" i="9"/>
  <c r="J11" i="9"/>
  <c r="I14" i="9"/>
  <c r="J3" i="9"/>
  <c r="H12" i="9"/>
  <c r="G3" i="9"/>
  <c r="G11" i="9"/>
  <c r="I11" i="9" s="1"/>
  <c r="H9" i="9"/>
  <c r="G4" i="9"/>
  <c r="H4" i="9" s="1"/>
  <c r="G12" i="9"/>
  <c r="I12" i="9" s="1"/>
  <c r="H14" i="9"/>
  <c r="H6" i="9"/>
  <c r="G5" i="9"/>
  <c r="H5" i="9" s="1"/>
  <c r="G13" i="9"/>
  <c r="H8" i="9"/>
  <c r="G7" i="9"/>
  <c r="J7" i="9" s="1"/>
  <c r="H10" i="9"/>
  <c r="I5" i="9" l="1"/>
  <c r="I4" i="9"/>
  <c r="J12" i="9"/>
  <c r="H7" i="9"/>
  <c r="J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<sst xmlns="http://schemas.openxmlformats.org/spreadsheetml/2006/main" count="12190" uniqueCount="2152">
  <si>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</si>
  <si>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</si>
  <si>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</si>
  <si>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</si>
  <si>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</si>
  <si>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</si>
  <si>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</si>
  <si>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</si>
  <si>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</si>
  <si>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</si>
  <si>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</si>
  <si>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</si>
  <si>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</si>
  <si>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</si>
  <si>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</si>
  <si>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</si>
  <si>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</si>
  <si>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</si>
  <si>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</si>
  <si>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</si>
  <si>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</si>
  <si>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</si>
  <si>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</si>
  <si>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</si>
  <si>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</si>
  <si>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</si>
  <si>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</si>
  <si>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</si>
  <si>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</si>
  <si>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</si>
  <si>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</si>
  <si>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</si>
  <si>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</si>
  <si>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</si>
  <si>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</si>
  <si>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</si>
  <si>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</si>
  <si>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</si>
  <si>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</si>
  <si>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</si>
  <si>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</si>
  <si>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</si>
  <si>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</si>
  <si>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</si>
  <si>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</si>
  <si>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</si>
  <si>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</si>
  <si>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</si>
  <si>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</si>
  <si>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</si>
  <si>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</si>
  <si>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</si>
  <si>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</si>
  <si>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</si>
  <si>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</si>
  <si>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</si>
  <si>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</si>
  <si>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</si>
  <si>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</si>
  <si>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</si>
  <si>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</si>
  <si>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</si>
  <si>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</si>
  <si>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</si>
  <si>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</si>
  <si>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</si>
  <si>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</si>
  <si>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</si>
  <si>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</si>
  <si>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</si>
  <si>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</si>
  <si>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</si>
  <si>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</si>
  <si>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</si>
  <si>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</si>
  <si>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</si>
  <si>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</si>
  <si>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</si>
  <si>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</si>
  <si>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</si>
  <si>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</si>
  <si>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</si>
  <si>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</si>
  <si>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</si>
  <si>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</si>
  <si>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</si>
  <si>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</si>
  <si>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</si>
  <si>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</si>
  <si>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</si>
  <si>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</si>
  <si>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</si>
  <si>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</si>
  <si>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</si>
  <si>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</si>
  <si>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</si>
  <si>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</si>
  <si>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</si>
  <si>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</si>
  <si>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</si>
  <si>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</si>
  <si>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</si>
  <si>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</si>
  <si>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</si>
  <si>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</si>
  <si>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</si>
  <si>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</si>
  <si>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</si>
  <si>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</si>
  <si>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</si>
  <si>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</si>
  <si>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</si>
  <si>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</si>
  <si>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</si>
  <si>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</si>
  <si>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</si>
  <si>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</si>
  <si>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</si>
  <si>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</si>
  <si>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</si>
  <si>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</si>
  <si>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</si>
  <si>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</si>
  <si>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</si>
  <si>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</si>
  <si>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</si>
  <si>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</si>
  <si>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</si>
  <si>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</si>
  <si>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</si>
  <si>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</si>
  <si>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</si>
  <si>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</si>
  <si>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</si>
  <si>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</si>
  <si>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</si>
  <si>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</si>
  <si>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</si>
  <si>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</si>
  <si>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</si>
  <si>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</si>
  <si>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</si>
  <si>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</si>
  <si>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</si>
  <si>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</si>
  <si>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</si>
  <si>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</si>
  <si>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</si>
  <si>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</si>
  <si>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</si>
  <si>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</si>
  <si>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</si>
  <si>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</si>
  <si>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</si>
  <si>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</si>
  <si>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</si>
  <si>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</si>
  <si>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</si>
  <si>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</si>
  <si>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</si>
  <si>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</si>
  <si>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</si>
  <si>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</si>
  <si>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</si>
  <si>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</si>
  <si>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</si>
  <si>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</si>
  <si>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</si>
  <si>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</si>
  <si>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</si>
  <si>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</si>
  <si>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</si>
  <si>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</si>
  <si>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</si>
  <si>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</si>
  <si>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</si>
  <si>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</si>
  <si>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</si>
  <si>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</si>
  <si>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</si>
  <si>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</si>
  <si>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</si>
  <si>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</si>
  <si>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</si>
  <si>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</si>
  <si>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</si>
  <si>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</si>
  <si>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</si>
  <si>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</si>
  <si>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</si>
  <si>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</si>
  <si>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</si>
  <si>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</si>
  <si>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</si>
  <si>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</si>
  <si>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</si>
  <si>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</si>
  <si>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</si>
  <si>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</si>
  <si>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</si>
  <si>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</si>
  <si>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</si>
  <si>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</si>
  <si>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</si>
  <si>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</si>
  <si>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</si>
  <si>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</si>
  <si>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</si>
  <si>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</si>
  <si>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</si>
  <si>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</si>
  <si>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</si>
  <si>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</si>
  <si>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</si>
  <si>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</si>
  <si>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</si>
  <si>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</si>
  <si>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</si>
  <si>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</si>
  <si>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</si>
  <si>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</si>
  <si>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</si>
  <si>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</si>
  <si>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</si>
  <si>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</si>
  <si>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</si>
  <si>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</si>
  <si>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</si>
  <si>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</si>
  <si>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</si>
  <si>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</si>
  <si>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</si>
  <si>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</si>
  <si>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</si>
  <si>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</si>
  <si>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</si>
  <si>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</si>
  <si>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</si>
  <si>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</si>
  <si>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</si>
  <si>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</si>
  <si>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</si>
  <si>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</si>
  <si>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</si>
  <si>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</si>
  <si>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</si>
  <si>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</si>
  <si>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</si>
  <si>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</si>
  <si>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</si>
  <si>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</si>
  <si>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</si>
  <si>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</si>
  <si>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</si>
  <si>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</si>
  <si>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</si>
  <si>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</si>
  <si>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</si>
  <si>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</si>
  <si>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</si>
  <si>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</si>
  <si>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</si>
  <si>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</si>
  <si>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</si>
  <si>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</si>
  <si>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</si>
  <si>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</si>
  <si>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</si>
  <si>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</si>
  <si>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</si>
  <si>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</si>
  <si>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</si>
  <si>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</si>
  <si>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</si>
  <si>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</si>
  <si>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</si>
  <si>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</si>
  <si>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</si>
  <si>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</si>
  <si>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</si>
  <si>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</si>
  <si>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</si>
  <si>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</si>
  <si>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</si>
  <si>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</si>
  <si>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</si>
  <si>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</si>
  <si>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</si>
  <si>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</si>
  <si>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</si>
  <si>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</si>
  <si>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</si>
  <si>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</si>
  <si>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</si>
  <si>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</si>
  <si>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</si>
  <si>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</si>
  <si>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</si>
  <si>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</si>
  <si>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</si>
  <si>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</si>
  <si>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</si>
  <si>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</si>
  <si>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</si>
  <si>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</si>
  <si>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</si>
  <si>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</si>
  <si>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</si>
  <si>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</si>
  <si>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</si>
  <si>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</si>
  <si>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</si>
  <si>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</si>
  <si>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</si>
  <si>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</si>
  <si>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</si>
  <si>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</si>
  <si>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</si>
  <si>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</si>
  <si>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</si>
  <si>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</si>
  <si>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</si>
  <si>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</si>
  <si>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</si>
  <si>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</si>
  <si>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</si>
  <si>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</si>
  <si>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</si>
  <si>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</si>
  <si>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</si>
  <si>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</si>
  <si>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</si>
  <si>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</si>
  <si>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</si>
  <si>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</si>
  <si>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</si>
  <si>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</si>
  <si>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</si>
  <si>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</si>
  <si>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</si>
  <si>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</si>
  <si>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</si>
  <si>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</si>
  <si>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</si>
  <si>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</si>
  <si>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</si>
  <si>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</si>
  <si>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</si>
  <si>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</si>
  <si>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</si>
  <si>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</si>
  <si>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</si>
  <si>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</si>
  <si>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</si>
  <si>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</si>
  <si>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</si>
  <si>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</si>
  <si>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</si>
  <si>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</si>
  <si>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</si>
  <si>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</si>
  <si>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</si>
  <si>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</si>
  <si>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</si>
  <si>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</si>
  <si>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</si>
  <si>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</si>
  <si>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</si>
  <si>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</si>
  <si>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</si>
  <si>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</si>
  <si>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</si>
  <si>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</si>
  <si>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</si>
  <si>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</si>
  <si>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</si>
  <si>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</si>
  <si>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</si>
  <si>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</si>
  <si>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</si>
  <si>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</si>
  <si>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</si>
  <si>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</si>
  <si>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</si>
  <si>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</si>
  <si>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</si>
  <si>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</si>
  <si>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</si>
  <si>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</si>
  <si>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</si>
  <si>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</si>
  <si>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</si>
  <si>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</si>
  <si>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</si>
  <si>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</si>
  <si>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</si>
  <si>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</si>
  <si>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</si>
  <si>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</si>
  <si>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</si>
  <si>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</si>
  <si>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</si>
  <si>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</si>
  <si>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</si>
  <si>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</si>
  <si>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</si>
  <si>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</si>
  <si>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</si>
  <si>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</si>
  <si>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</si>
  <si>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</si>
  <si>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</si>
  <si>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</si>
  <si>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</si>
  <si>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</si>
  <si>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</si>
  <si>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</si>
  <si>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</si>
  <si>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</si>
  <si>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</si>
  <si>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</si>
  <si>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</si>
  <si>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</si>
  <si>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</si>
  <si>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</si>
  <si>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</si>
  <si>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</si>
  <si>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</si>
  <si>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</si>
  <si>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</si>
  <si>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</si>
  <si>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</si>
  <si>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</si>
  <si>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</si>
  <si>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</si>
  <si>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</si>
  <si>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</si>
  <si>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</si>
  <si>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</si>
  <si>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</si>
  <si>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</si>
  <si>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</si>
  <si>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</si>
  <si>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</si>
  <si>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</si>
  <si>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</si>
  <si>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</si>
  <si>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</si>
  <si>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</si>
  <si>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</si>
  <si>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</si>
  <si>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</si>
  <si>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</si>
  <si>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</si>
  <si>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</si>
  <si>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</si>
  <si>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</si>
  <si>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</si>
  <si>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</si>
  <si>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</si>
  <si>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</si>
  <si>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</si>
  <si>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</si>
  <si>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</si>
  <si>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</si>
  <si>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</si>
  <si>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</si>
  <si>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</si>
  <si>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</si>
  <si>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</si>
  <si>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</si>
  <si>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</si>
  <si>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</si>
  <si>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</si>
  <si>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</si>
  <si>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</si>
  <si>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</si>
  <si>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</si>
  <si>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</si>
  <si>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</si>
  <si>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</si>
  <si>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</si>
  <si>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</si>
  <si>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</si>
  <si>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</si>
  <si>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</si>
  <si>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</si>
  <si>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</si>
  <si>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</si>
  <si>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</si>
  <si>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</si>
  <si>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</si>
  <si>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</si>
  <si>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</si>
  <si>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</si>
  <si>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</si>
  <si>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</si>
  <si>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</si>
  <si>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</si>
  <si>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</si>
  <si>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</si>
  <si>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</si>
  <si>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</si>
  <si>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</si>
  <si>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</si>
  <si>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</si>
  <si>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</si>
  <si>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</si>
  <si>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</si>
  <si>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</si>
  <si>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</si>
  <si>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</si>
  <si>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</si>
  <si>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</si>
  <si>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</si>
  <si>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</si>
  <si>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</si>
  <si>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</si>
  <si>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</si>
  <si>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</si>
  <si>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</si>
  <si>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</si>
  <si>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</si>
  <si>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</si>
  <si>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</si>
  <si>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</si>
  <si>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</si>
  <si>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</si>
  <si>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</si>
  <si>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</si>
  <si>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</si>
  <si>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</si>
  <si>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</si>
  <si>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</si>
  <si>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</si>
  <si>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</si>
  <si>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</si>
  <si>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</si>
  <si>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</si>
  <si>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</si>
  <si>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</si>
  <si>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</si>
  <si>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</si>
  <si>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</si>
  <si>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</si>
  <si>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</si>
  <si>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</si>
  <si>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</si>
  <si>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</si>
  <si>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</si>
  <si>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</si>
  <si>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</si>
  <si>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</si>
  <si>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</si>
  <si>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</si>
  <si>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</si>
  <si>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</si>
  <si>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</si>
  <si>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</si>
  <si>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</si>
  <si>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</si>
  <si>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</si>
  <si>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</si>
  <si>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</si>
  <si>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</si>
  <si>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</si>
  <si>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</si>
  <si>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</si>
  <si>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</si>
  <si>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</si>
  <si>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</si>
  <si>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</si>
  <si>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</si>
  <si>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</si>
  <si>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</si>
  <si>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</si>
  <si>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</si>
  <si>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</si>
  <si>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</si>
  <si>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</si>
  <si>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</si>
  <si>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</si>
  <si>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</si>
  <si>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</si>
  <si>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</si>
  <si>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</si>
  <si>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</si>
  <si>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</si>
  <si>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</si>
  <si>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</si>
  <si>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</si>
  <si>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</si>
  <si>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</si>
  <si>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</si>
  <si>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</si>
  <si>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</si>
  <si>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</si>
  <si>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</si>
  <si>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</si>
  <si>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</si>
  <si>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</si>
  <si>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</si>
  <si>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</si>
  <si>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</si>
  <si>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</si>
  <si>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</si>
  <si>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</si>
  <si>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</si>
  <si>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</si>
  <si>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</si>
  <si>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</si>
  <si>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</si>
  <si>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</si>
  <si>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</si>
  <si>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</si>
  <si>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</si>
  <si>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</si>
  <si>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</si>
  <si>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</si>
  <si>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</si>
  <si>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</si>
  <si>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</si>
  <si>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</si>
  <si>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</si>
  <si>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</si>
  <si>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</si>
  <si>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</si>
  <si>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</si>
  <si>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</si>
  <si>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</si>
  <si>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</si>
  <si>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</si>
  <si>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</si>
  <si>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</si>
  <si>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</si>
  <si>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</si>
  <si>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</si>
  <si>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</si>
  <si>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</si>
  <si>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</si>
  <si>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</si>
  <si>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</si>
  <si>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</si>
  <si>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</si>
  <si>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</si>
  <si>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</si>
  <si>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</si>
  <si>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</si>
  <si>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</si>
  <si>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</si>
  <si>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</si>
  <si>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</si>
  <si>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</si>
  <si>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</si>
  <si>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</si>
  <si>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</si>
  <si>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</si>
  <si>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</si>
  <si>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</si>
  <si>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</si>
  <si>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</si>
  <si>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</si>
  <si>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</si>
  <si>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</si>
  <si>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</si>
  <si>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</si>
  <si>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</si>
  <si>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</si>
  <si>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</si>
  <si>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</si>
  <si>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</si>
  <si>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</si>
  <si>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</si>
  <si>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</si>
  <si>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</si>
  <si>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</si>
  <si>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</si>
  <si>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</si>
  <si>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</si>
  <si>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</si>
  <si>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</si>
  <si>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</si>
  <si>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</si>
  <si>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</si>
  <si>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</si>
  <si>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</si>
  <si>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</si>
  <si>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</si>
  <si>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</si>
  <si>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</si>
  <si>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</si>
  <si>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</si>
  <si>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</si>
  <si>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</si>
  <si>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</si>
  <si>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</si>
  <si>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</si>
  <si>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</si>
  <si>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</si>
  <si>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</si>
  <si>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</si>
  <si>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</si>
  <si>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</si>
  <si>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</si>
  <si>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</si>
  <si>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</si>
  <si>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</si>
  <si>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</si>
  <si>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</si>
  <si>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</si>
  <si>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</si>
  <si>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</si>
  <si>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</si>
  <si>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</si>
  <si>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</si>
  <si>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</si>
  <si>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</si>
  <si>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</si>
  <si>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</si>
  <si>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</si>
  <si>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</si>
  <si>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</si>
  <si>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</si>
  <si>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</si>
  <si>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</si>
  <si>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</si>
  <si>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</si>
  <si>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</si>
  <si>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</si>
  <si>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</si>
  <si>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</si>
  <si>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</si>
  <si>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</si>
  <si>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</si>
  <si>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</si>
  <si>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</si>
  <si>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</si>
  <si>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</si>
  <si>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</si>
  <si>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</si>
  <si>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</si>
  <si>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</si>
  <si>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</si>
  <si>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</si>
  <si>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</si>
  <si>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</si>
  <si>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</si>
  <si>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</si>
  <si>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</si>
  <si>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</si>
  <si>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</si>
  <si>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</si>
  <si>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</si>
  <si>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</si>
  <si>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</si>
  <si>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</si>
  <si>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</si>
  <si>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</si>
  <si>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</si>
  <si>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</si>
  <si>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</si>
  <si>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</si>
  <si>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</si>
  <si>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</si>
  <si>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</si>
  <si>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</si>
  <si>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</si>
  <si>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</si>
  <si>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</si>
  <si>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</si>
  <si>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</si>
  <si>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</si>
  <si>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</si>
  <si>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</si>
  <si>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</si>
  <si>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</si>
  <si>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</si>
  <si>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</si>
  <si>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</si>
  <si>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</si>
  <si>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</si>
  <si>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</si>
  <si>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</si>
  <si>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</si>
  <si>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</si>
  <si>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</si>
  <si>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</si>
  <si>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</si>
  <si>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</si>
  <si>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</si>
  <si>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</si>
  <si>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</si>
  <si>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</si>
  <si>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</si>
  <si>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</si>
  <si>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</si>
  <si>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</si>
  <si>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</si>
  <si>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</si>
  <si>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</si>
  <si>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</si>
  <si>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</si>
  <si>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</si>
  <si>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</si>
  <si>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</si>
  <si>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</si>
  <si>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</si>
  <si>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</si>
  <si>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</si>
  <si>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</si>
  <si>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</si>
  <si>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</si>
  <si>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</si>
  <si>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</si>
  <si>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</si>
  <si>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</si>
  <si>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</si>
  <si>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</si>
  <si>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</si>
  <si>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</si>
  <si>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</si>
  <si>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</si>
  <si>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</si>
  <si>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</si>
  <si>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</si>
  <si>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</si>
  <si>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</si>
  <si>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</si>
  <si>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</si>
  <si>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</si>
  <si>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</si>
  <si>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</si>
  <si>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</si>
  <si>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</si>
  <si>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</si>
  <si>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</si>
  <si>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</si>
  <si>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</si>
  <si>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</si>
  <si>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</si>
  <si>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</si>
  <si>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</si>
  <si>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</si>
  <si>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</si>
  <si>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</si>
  <si>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</si>
  <si>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</si>
  <si>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</si>
  <si>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</si>
  <si>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</si>
  <si>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</si>
  <si>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</si>
  <si>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</si>
  <si>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</si>
  <si>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</si>
  <si>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</si>
  <si>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</si>
  <si>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</si>
  <si>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</si>
  <si>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</si>
  <si>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</si>
  <si>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</si>
  <si>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</si>
  <si>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</si>
  <si>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</si>
  <si>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</si>
  <si>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</si>
  <si>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</si>
  <si>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</si>
  <si>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</si>
  <si>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</si>
  <si>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</si>
  <si>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</si>
  <si>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</si>
  <si>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</si>
  <si>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</si>
  <si>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</si>
  <si>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</si>
  <si>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</si>
  <si>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</si>
  <si>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</si>
  <si>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</si>
  <si>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</si>
  <si>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</si>
  <si>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</si>
  <si>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</si>
  <si>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</si>
  <si>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</si>
  <si>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</si>
  <si>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</si>
  <si>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</si>
  <si>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</si>
  <si>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</si>
  <si>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</si>
  <si>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</si>
  <si>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</si>
  <si>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</si>
  <si>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</si>
  <si>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</si>
  <si>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</si>
  <si>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</si>
  <si>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</si>
  <si>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</si>
  <si>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</si>
  <si>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</si>
  <si>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</si>
  <si>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</si>
  <si>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</si>
  <si>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</si>
  <si>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</si>
  <si>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</si>
  <si>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</si>
  <si>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</si>
  <si>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</si>
  <si>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</si>
  <si>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</si>
  <si>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</si>
  <si>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</si>
  <si>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</si>
  <si>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</si>
  <si>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</si>
  <si>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</si>
  <si>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</si>
  <si>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</si>
  <si>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</si>
  <si>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</si>
  <si>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</si>
  <si>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</si>
  <si>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</si>
  <si>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</si>
  <si>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</si>
  <si>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</si>
  <si>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</si>
  <si>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</si>
  <si>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</si>
  <si>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</si>
  <si>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</si>
  <si>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</si>
  <si>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</si>
  <si>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</si>
  <si>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</si>
  <si>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</si>
  <si>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</si>
  <si>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</si>
  <si>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</si>
  <si>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</si>
  <si>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</si>
  <si>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</si>
  <si>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</si>
  <si>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</si>
  <si>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</si>
  <si>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</si>
  <si>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</si>
  <si>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</si>
  <si>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</si>
  <si>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</si>
  <si>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</si>
  <si>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</si>
  <si>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</si>
  <si>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</si>
  <si>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</si>
  <si>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</si>
  <si>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</si>
  <si>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</si>
  <si>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</si>
  <si>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</si>
  <si>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</si>
  <si>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</si>
  <si>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</si>
  <si>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</si>
  <si>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</si>
  <si>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</si>
  <si>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</si>
  <si>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</si>
  <si>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</si>
  <si>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</si>
  <si>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</si>
  <si>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</si>
  <si>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</si>
  <si>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</si>
  <si>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</si>
  <si>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</si>
  <si>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</si>
  <si>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</si>
  <si>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</si>
  <si>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</si>
  <si>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</si>
  <si>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</si>
  <si>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</si>
  <si>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</si>
  <si>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</si>
  <si>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</si>
  <si>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</si>
  <si>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</si>
  <si>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</si>
  <si>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</si>
  <si>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</si>
  <si>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</si>
  <si>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</si>
  <si>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</si>
  <si>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</si>
  <si>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</si>
  <si>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</si>
  <si>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</si>
  <si>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</si>
  <si>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</si>
  <si>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</si>
  <si>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</si>
  <si>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</si>
  <si>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</si>
  <si>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</si>
  <si>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</si>
  <si>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</si>
  <si>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</si>
  <si>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</si>
  <si>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</si>
  <si>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</si>
  <si>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</si>
  <si>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</si>
  <si>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</si>
  <si>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</si>
  <si>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</si>
  <si>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</si>
  <si>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</si>
  <si>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</si>
  <si>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</si>
  <si>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</si>
  <si>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</si>
  <si>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</si>
  <si>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</si>
  <si>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</si>
  <si>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</si>
  <si>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</si>
  <si>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</si>
  <si>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</si>
  <si>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</si>
  <si>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</si>
  <si>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</si>
  <si>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</si>
  <si>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</si>
  <si>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</si>
  <si>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</si>
  <si>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</si>
  <si>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</si>
  <si>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</si>
  <si>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</si>
  <si>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</si>
  <si>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</si>
  <si>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</si>
  <si>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</si>
  <si>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</si>
  <si>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</si>
  <si>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</si>
  <si>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</si>
  <si>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</si>
  <si>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</si>
  <si>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</si>
  <si>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</si>
  <si>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</si>
  <si>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</si>
  <si>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</si>
  <si>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</si>
  <si>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</si>
  <si>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</si>
  <si>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</si>
  <si>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</si>
  <si>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</si>
  <si>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</si>
  <si>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</si>
  <si>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</si>
  <si>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</si>
  <si>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</si>
  <si>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</si>
  <si>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</si>
  <si>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</si>
  <si>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</si>
  <si>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</si>
  <si>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</si>
  <si>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</si>
  <si>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</si>
  <si>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</si>
  <si>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</si>
  <si>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</si>
  <si>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</si>
  <si>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</si>
  <si>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</si>
  <si>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</si>
  <si>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</si>
  <si>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</si>
  <si>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</si>
  <si>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</si>
  <si>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</si>
  <si>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</si>
  <si>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</si>
  <si>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</si>
  <si>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</si>
  <si>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</si>
  <si>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</si>
  <si>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</si>
  <si>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</si>
  <si>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</si>
  <si>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</si>
  <si>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</si>
  <si>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</si>
  <si>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</si>
  <si>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</si>
  <si>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</si>
  <si>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</si>
  <si>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</si>
  <si>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</si>
  <si>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</si>
  <si>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</si>
  <si>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</si>
  <si>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</si>
  <si>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</si>
  <si>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</si>
  <si>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</si>
  <si>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</si>
  <si>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</si>
  <si>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</si>
  <si>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</si>
  <si>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</si>
  <si>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</si>
  <si>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</si>
  <si>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</si>
  <si>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</si>
  <si>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</si>
  <si>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</si>
  <si>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</si>
  <si>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</si>
  <si>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</si>
  <si>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</si>
  <si>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</si>
  <si>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</si>
  <si>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</si>
  <si>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</si>
  <si>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</si>
  <si>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</si>
  <si>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</si>
  <si>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</si>
  <si>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</si>
  <si>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</si>
  <si>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</si>
  <si>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</si>
  <si>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</si>
  <si>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</si>
  <si>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</si>
  <si>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</si>
  <si>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</si>
  <si>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</si>
  <si>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</si>
  <si>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</si>
  <si>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</si>
  <si>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</si>
  <si>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</si>
  <si>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</si>
  <si>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</si>
  <si>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</si>
  <si>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</si>
  <si>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</si>
  <si>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</si>
  <si>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</si>
  <si>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</si>
  <si>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</si>
  <si>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</si>
  <si>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</si>
  <si>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</si>
  <si>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</si>
  <si>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</si>
  <si>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</si>
  <si>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</si>
  <si>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</si>
  <si>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</si>
  <si>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</si>
  <si>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</si>
  <si>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</si>
  <si>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</si>
  <si>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</si>
  <si>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</si>
  <si>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</si>
  <si>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</si>
  <si>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</si>
  <si>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</si>
  <si>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</si>
  <si>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</si>
  <si>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</si>
  <si>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</si>
  <si>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</si>
  <si>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</si>
  <si>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</si>
  <si>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</si>
  <si>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</si>
  <si>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</si>
  <si>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</si>
  <si>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</si>
  <si>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</si>
  <si>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</si>
  <si>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</si>
  <si>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</si>
  <si>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</si>
  <si>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</si>
  <si>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</si>
  <si>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</si>
  <si>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</si>
  <si>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</si>
  <si>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</si>
  <si>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</si>
  <si>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</si>
  <si>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</si>
  <si>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</si>
  <si>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</si>
  <si>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</si>
  <si>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</si>
  <si>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</si>
  <si>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</si>
  <si>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</si>
  <si>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</si>
  <si>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</si>
  <si>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</si>
  <si>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</si>
  <si>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</si>
  <si>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</si>
  <si>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</si>
  <si>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</si>
  <si>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</si>
  <si>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</si>
  <si>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</si>
  <si>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</si>
  <si>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</si>
  <si>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</si>
  <si>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</si>
  <si>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</si>
  <si>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</si>
  <si>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</si>
  <si>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</si>
  <si>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</si>
  <si>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</si>
  <si>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</si>
  <si>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</si>
  <si>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</si>
  <si>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</si>
  <si>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</si>
  <si>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</si>
  <si>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</si>
  <si>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</si>
  <si>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</si>
  <si>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</si>
  <si>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</si>
  <si>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</si>
  <si>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</si>
  <si>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</si>
  <si>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</si>
  <si>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</si>
  <si>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</si>
  <si>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</si>
  <si>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</si>
  <si>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</si>
  <si>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</si>
  <si>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</si>
  <si>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</si>
  <si>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</si>
  <si>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</si>
  <si>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</si>
  <si>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</si>
  <si>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</si>
  <si>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</si>
  <si>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</si>
  <si>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</si>
  <si>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</si>
  <si>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</si>
  <si>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</si>
  <si>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</si>
  <si>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</si>
  <si>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</si>
  <si>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</si>
  <si>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</si>
  <si>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</si>
  <si>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</si>
  <si>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</si>
  <si>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</si>
  <si>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</si>
  <si>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</si>
  <si>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</si>
  <si>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</si>
  <si>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</si>
  <si>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</si>
  <si>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</si>
  <si>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</si>
  <si>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</si>
  <si>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</si>
  <si>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</si>
  <si>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</si>
  <si>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</si>
  <si>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</si>
  <si>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</si>
  <si>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</si>
  <si>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</si>
  <si>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</si>
  <si>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</si>
  <si>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</si>
  <si>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</si>
  <si>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</si>
  <si>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</si>
  <si>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</si>
  <si>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</si>
  <si>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</si>
  <si>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</si>
  <si>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</si>
  <si>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</si>
  <si>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</si>
  <si>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</si>
  <si>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</si>
  <si>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</si>
  <si>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</si>
  <si>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</si>
  <si>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</si>
  <si>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</si>
  <si>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</si>
  <si>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</si>
  <si>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</si>
  <si>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</si>
  <si>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</si>
  <si>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</si>
  <si>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</si>
  <si>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</si>
  <si>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</si>
  <si>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</si>
  <si>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</si>
  <si>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</si>
  <si>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</si>
  <si>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</si>
  <si>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</si>
  <si>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</si>
  <si>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</si>
  <si>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</si>
  <si>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</si>
  <si>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</si>
  <si>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</si>
  <si>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</si>
  <si>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</si>
  <si>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</si>
  <si>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</si>
  <si>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</si>
  <si>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</si>
  <si>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</si>
  <si>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</si>
  <si>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</si>
  <si>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</si>
  <si>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</si>
  <si>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</si>
  <si>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</si>
  <si>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</si>
  <si>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</si>
  <si>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</si>
  <si>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</si>
  <si>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</si>
  <si>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</si>
  <si>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</si>
  <si>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</si>
  <si>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</si>
  <si>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</si>
  <si>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</si>
  <si>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</si>
  <si>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</si>
  <si>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</si>
  <si>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</si>
  <si>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</si>
  <si>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</si>
  <si>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</si>
  <si>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</si>
  <si>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</si>
  <si>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</si>
  <si>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</si>
  <si>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</si>
  <si>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</si>
  <si>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</si>
  <si>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</si>
  <si>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</si>
  <si>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</si>
  <si>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</si>
  <si>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</si>
  <si>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</si>
  <si>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</si>
  <si>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</si>
  <si>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</si>
  <si>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</si>
  <si>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</si>
  <si>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</si>
  <si>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</si>
  <si>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</si>
  <si>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</si>
  <si>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</si>
  <si>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</si>
  <si>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</si>
  <si>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</si>
  <si>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</si>
  <si>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</si>
  <si>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</si>
  <si>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</si>
  <si>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</si>
  <si>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</si>
  <si>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</si>
  <si>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</si>
  <si>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</si>
  <si>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</si>
  <si>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</si>
  <si>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</si>
  <si>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</si>
  <si>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</si>
  <si>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</si>
  <si>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</si>
  <si>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</si>
  <si>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</si>
  <si>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</si>
  <si>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</si>
  <si>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</si>
  <si>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</si>
  <si>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</si>
  <si>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</si>
  <si>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</si>
  <si>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</si>
  <si>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</si>
  <si>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</si>
  <si>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</si>
  <si>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</si>
  <si>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</si>
  <si>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</si>
  <si>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</si>
  <si>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</si>
  <si>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</si>
  <si>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</si>
  <si>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</si>
  <si>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</si>
  <si>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</si>
  <si>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</si>
  <si>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</si>
  <si>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</si>
  <si>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</si>
  <si>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</si>
  <si>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</si>
  <si>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</si>
  <si>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</si>
  <si>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</si>
  <si>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</si>
  <si>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</si>
  <si>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</si>
  <si>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</si>
  <si>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</si>
  <si>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</si>
  <si>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</si>
  <si>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</si>
  <si>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</si>
  <si>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</si>
  <si>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</si>
  <si>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</si>
  <si>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</si>
  <si>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</si>
  <si>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</si>
  <si>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</si>
  <si>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</si>
  <si>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</si>
  <si>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</si>
  <si>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</si>
  <si>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</si>
  <si>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</si>
  <si>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</si>
  <si>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</si>
  <si>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</si>
  <si>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</si>
  <si>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</si>
  <si>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</si>
  <si>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</si>
  <si>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</si>
  <si>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</si>
  <si>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</si>
  <si>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</si>
  <si>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</si>
  <si>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</si>
  <si>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</si>
  <si>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</si>
  <si>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</si>
  <si>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</si>
  <si>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</si>
  <si>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</si>
  <si>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</si>
  <si>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</si>
  <si>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</si>
  <si>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</si>
  <si>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</si>
  <si>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</si>
  <si>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</si>
  <si>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</si>
  <si>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</si>
  <si>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</si>
  <si>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</si>
  <si>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</si>
  <si>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</si>
  <si>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</si>
  <si>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</si>
  <si>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</si>
  <si>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</si>
  <si>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</si>
  <si>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</si>
  <si>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</si>
  <si>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</si>
  <si>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</si>
  <si>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</si>
  <si>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</si>
  <si>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</si>
  <si>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</si>
  <si>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</si>
  <si>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</si>
  <si>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</si>
  <si>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</si>
  <si>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</si>
  <si>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</si>
  <si>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</si>
  <si>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</si>
  <si>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</si>
  <si>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</si>
  <si>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</si>
  <si>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</si>
  <si>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</si>
  <si>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</si>
  <si>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</si>
  <si>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</si>
  <si>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</si>
  <si>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</si>
  <si>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</si>
  <si>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</si>
  <si>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</si>
  <si>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</si>
  <si>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</si>
  <si>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</si>
  <si>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</si>
  <si>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</si>
  <si>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</si>
  <si>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</si>
  <si>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</si>
  <si>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</si>
  <si>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</si>
  <si>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</si>
  <si>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</si>
  <si>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</si>
  <si>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</si>
  <si>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</si>
  <si>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</si>
  <si>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</si>
  <si>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</si>
  <si>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</si>
  <si>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</si>
  <si>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</si>
  <si>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</si>
  <si>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</si>
  <si>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</si>
  <si>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</si>
  <si>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</si>
  <si>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</si>
  <si>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</si>
  <si>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</si>
  <si>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</si>
  <si>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</si>
  <si>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</si>
  <si>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</si>
  <si>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</si>
  <si>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</si>
  <si>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</si>
  <si>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</si>
  <si>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</si>
  <si>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</si>
  <si>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</si>
  <si>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</si>
  <si>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</si>
  <si>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</si>
  <si>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</si>
  <si>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</si>
  <si>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</si>
  <si>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</si>
  <si>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</si>
  <si>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</si>
  <si>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</si>
  <si>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</si>
  <si>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</si>
  <si>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</si>
  <si>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</si>
  <si>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</si>
  <si>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</si>
  <si>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</si>
  <si>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</si>
  <si>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</si>
  <si>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</si>
  <si>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</si>
  <si>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</si>
  <si>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</si>
  <si>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</si>
  <si>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</si>
  <si>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</si>
  <si>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</si>
  <si>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</si>
  <si>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</si>
  <si>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</si>
  <si>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</si>
  <si>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</si>
  <si>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</si>
  <si>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</si>
  <si>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</si>
  <si>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</si>
  <si>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</si>
  <si>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</si>
  <si>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</si>
  <si>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</si>
  <si>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</si>
  <si>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</si>
  <si>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</si>
  <si>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</si>
  <si>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</si>
  <si>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</si>
  <si>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</si>
  <si>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</si>
  <si>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</si>
  <si>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</si>
  <si>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</si>
  <si>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</si>
  <si>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</si>
  <si>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</si>
  <si>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</si>
  <si>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</si>
  <si>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</si>
  <si>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</si>
  <si>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</si>
  <si>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</si>
  <si>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</si>
  <si>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</si>
  <si>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</si>
  <si>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</si>
  <si>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</si>
  <si>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</si>
  <si>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</si>
  <si>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</si>
  <si>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</si>
  <si>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</si>
  <si>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</si>
  <si>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</si>
  <si>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</si>
  <si>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</si>
  <si>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</si>
  <si>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</si>
  <si>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</si>
  <si>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</si>
  <si>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</si>
  <si>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</si>
  <si>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</si>
  <si>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</si>
  <si>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</si>
  <si>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</si>
  <si>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</si>
  <si>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</si>
  <si>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</si>
  <si>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</si>
  <si>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</si>
  <si>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</si>
  <si>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</si>
  <si>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</si>
  <si>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</si>
  <si>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</si>
  <si>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</si>
  <si>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</si>
  <si>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</si>
  <si>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</si>
  <si>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</si>
  <si>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</si>
  <si>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</si>
  <si>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</si>
  <si>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</si>
  <si>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</si>
  <si>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</si>
  <si>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</si>
  <si>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</si>
  <si>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</si>
  <si>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</si>
  <si>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</si>
  <si>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</si>
  <si>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</si>
  <si>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</si>
  <si>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</si>
  <si>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</si>
  <si>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</si>
  <si>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</si>
  <si>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</si>
  <si>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</si>
  <si>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</si>
  <si>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</si>
  <si>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</si>
  <si>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</si>
  <si>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</si>
  <si>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</si>
  <si>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</si>
  <si>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</si>
  <si>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</si>
  <si>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</si>
  <si>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</si>
  <si>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</si>
  <si>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</si>
  <si>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</si>
  <si>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</si>
  <si>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</si>
  <si>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</si>
  <si>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</si>
  <si>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</si>
  <si>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</si>
  <si>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</si>
  <si>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</si>
  <si>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</si>
  <si>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</si>
  <si>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</si>
  <si>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</si>
  <si>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</si>
  <si>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</si>
  <si>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</si>
  <si>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</si>
  <si>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</si>
  <si>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</si>
  <si>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</si>
  <si>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</si>
  <si>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</si>
  <si>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</si>
  <si>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</si>
  <si>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</si>
  <si>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</si>
  <si>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</si>
  <si>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</si>
  <si>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</si>
  <si>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</si>
  <si>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</si>
  <si>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</si>
  <si>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</si>
  <si>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</si>
  <si>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</si>
  <si>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</si>
  <si>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</si>
  <si>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</si>
  <si>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</si>
  <si>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</si>
  <si>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</si>
  <si>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</si>
  <si>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</si>
  <si>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</si>
  <si>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</si>
  <si>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</si>
  <si>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</si>
  <si>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</si>
  <si>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</si>
  <si>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</si>
  <si>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</si>
  <si>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</si>
  <si>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</si>
  <si>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</si>
  <si>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</si>
  <si>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</si>
  <si>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</si>
  <si>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</si>
  <si>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</si>
  <si>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</si>
  <si>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</si>
  <si>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</si>
  <si>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</si>
  <si>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</si>
  <si>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</si>
  <si>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</si>
  <si>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</si>
  <si>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</si>
  <si>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</si>
  <si>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</si>
  <si>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</si>
  <si>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</si>
  <si>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</si>
  <si>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</si>
  <si>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</si>
  <si>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</si>
  <si>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</si>
  <si>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</si>
  <si>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</si>
  <si>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</si>
  <si>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</si>
  <si>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</si>
  <si>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</si>
  <si>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</si>
  <si>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</si>
  <si>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</si>
  <si>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</si>
  <si>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</si>
  <si>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</si>
  <si>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</si>
  <si>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</si>
  <si>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</si>
  <si>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</si>
  <si>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</si>
  <si>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</si>
  <si>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</si>
  <si>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</si>
  <si>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</si>
  <si>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</si>
  <si>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</si>
  <si>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</si>
  <si>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</si>
  <si>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</si>
  <si>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</si>
  <si>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</si>
  <si>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</si>
  <si>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</si>
  <si>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</si>
  <si>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</si>
  <si>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</si>
  <si>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</si>
  <si>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</si>
  <si>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</si>
  <si>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</si>
  <si>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</si>
  <si>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</si>
  <si>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</si>
  <si>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</si>
  <si>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</si>
  <si>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</si>
  <si>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</si>
  <si>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</si>
  <si>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</si>
  <si>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</si>
  <si>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</si>
  <si>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</si>
  <si>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</si>
  <si>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</si>
  <si>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</si>
  <si>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</si>
  <si>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</si>
  <si>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</si>
  <si>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</si>
  <si>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</si>
  <si>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</si>
  <si>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</si>
  <si>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</si>
  <si>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</si>
  <si>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</si>
  <si>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</si>
  <si>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</si>
  <si>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</si>
  <si>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</si>
  <si>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</si>
  <si>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</si>
  <si>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</si>
  <si>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</si>
  <si>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</si>
  <si>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</si>
  <si>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</si>
  <si>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</si>
  <si>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</si>
  <si>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</si>
  <si>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</si>
  <si>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</si>
  <si>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</si>
  <si>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</si>
  <si>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</si>
  <si>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</si>
  <si>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</si>
  <si>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</si>
  <si>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</si>
  <si>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</si>
  <si>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</si>
  <si>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</si>
  <si>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</si>
  <si>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</si>
  <si>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</si>
  <si>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</si>
  <si>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</si>
  <si>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</si>
  <si>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</si>
  <si>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</si>
  <si>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</si>
  <si>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</si>
  <si>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</si>
  <si>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</si>
  <si>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</si>
  <si>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</si>
  <si>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</si>
  <si>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</si>
  <si>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</si>
  <si>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</si>
  <si>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</si>
  <si>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</si>
  <si>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</si>
  <si>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</si>
  <si>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</si>
  <si>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</si>
  <si>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</si>
  <si>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</si>
  <si>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</si>
  <si>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</si>
  <si>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</si>
  <si>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</si>
  <si>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</si>
  <si>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</si>
  <si>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</si>
  <si>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</si>
  <si>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</si>
  <si>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</si>
  <si>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</si>
  <si>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</si>
  <si>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</si>
  <si>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</si>
  <si>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</si>
  <si>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</si>
  <si>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</si>
  <si>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</si>
  <si>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</si>
  <si>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</si>
  <si>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</si>
  <si>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</si>
  <si>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</si>
  <si>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</si>
  <si>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</si>
  <si>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</si>
  <si>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</si>
  <si>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</si>
  <si>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</si>
  <si>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</si>
  <si>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</si>
  <si>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</si>
  <si>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</si>
  <si>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</si>
  <si>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</si>
  <si>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</si>
  <si>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</si>
  <si>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</si>
  <si>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</si>
  <si>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</si>
  <si>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</si>
  <si>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</si>
  <si>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</si>
  <si>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</si>
  <si>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</si>
  <si>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</si>
  <si>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</si>
  <si>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</si>
  <si>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</si>
  <si>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</si>
  <si>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</si>
  <si>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</si>
  <si>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</si>
  <si>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</si>
  <si>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</si>
  <si>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</si>
  <si>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</si>
  <si>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</si>
  <si>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</si>
  <si>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</si>
  <si>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</si>
  <si>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</si>
  <si>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</si>
  <si>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</si>
  <si>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</si>
  <si>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</si>
  <si>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</si>
  <si>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</si>
  <si>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</si>
  <si>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</si>
  <si>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</si>
  <si>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</si>
  <si>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</si>
  <si>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</si>
  <si>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</si>
  <si>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</si>
  <si>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</si>
  <si>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</si>
  <si>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</si>
  <si>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</si>
  <si>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</si>
  <si>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</si>
  <si>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</si>
  <si>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</si>
  <si>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</si>
  <si>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</si>
  <si>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</si>
  <si>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</si>
  <si>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</si>
  <si>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</si>
  <si>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</si>
  <si>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</si>
  <si>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</si>
  <si>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</si>
  <si>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</si>
  <si>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</si>
  <si>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</si>
  <si>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</si>
  <si>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</si>
  <si>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</si>
  <si>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</si>
  <si>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</si>
  <si>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</si>
  <si>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</si>
  <si>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</si>
  <si>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</si>
  <si>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</si>
  <si>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</si>
  <si>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</si>
  <si>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</si>
  <si>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</si>
  <si>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</si>
  <si>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</si>
  <si>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</si>
  <si>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</si>
  <si>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</si>
  <si>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</si>
  <si>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</si>
  <si>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</si>
  <si>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</si>
  <si>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</si>
  <si>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</si>
  <si>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</si>
  <si>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</si>
  <si>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</si>
  <si>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</si>
  <si>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</si>
  <si>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</si>
  <si>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</si>
  <si>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</si>
  <si>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</si>
  <si>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</si>
  <si>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</si>
  <si>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</si>
  <si>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</si>
  <si>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category</t>
  </si>
  <si>
    <t>sub-category</t>
  </si>
  <si>
    <t>Percent Funded</t>
  </si>
  <si>
    <t>Average Donation</t>
  </si>
  <si>
    <t>(All)</t>
  </si>
  <si>
    <t>Column Labels</t>
  </si>
  <si>
    <t>(blank)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</si>
  <si>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</si>
  <si>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</si>
  <si>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</si>
  <si>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</si>
  <si>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</si>
  <si>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</si>
  <si>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</si>
  <si>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</si>
  <si>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</si>
  <si>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</si>
  <si>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</si>
  <si>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id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</si>
  <si>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</si>
  <si>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</si>
  <si>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</si>
  <si>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</si>
  <si>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</si>
  <si>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</si>
  <si>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</si>
  <si>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</si>
  <si>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</si>
  <si>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</si>
  <si>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</si>
  <si>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</si>
  <si>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</si>
  <si>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</si>
  <si>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</si>
  <si>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</si>
  <si>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</si>
  <si>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</si>
  <si>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</si>
  <si>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</si>
  <si>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</si>
  <si>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</si>
  <si>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</si>
  <si>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</si>
  <si>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</si>
  <si>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</si>
  <si>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</si>
  <si>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</si>
  <si>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</si>
  <si>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</si>
  <si>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</si>
  <si>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</si>
  <si>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</si>
  <si>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</si>
  <si>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</si>
  <si>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</si>
  <si>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</si>
  <si>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</si>
  <si>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</si>
  <si>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</si>
  <si>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</si>
  <si>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</si>
  <si>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</si>
  <si>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</si>
  <si>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</si>
  <si>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</si>
  <si>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</si>
  <si>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</si>
  <si>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</si>
  <si>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</si>
  <si>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</si>
  <si>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</si>
  <si>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</si>
  <si>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</si>
  <si>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</si>
  <si>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25000 to 29999</t>
  </si>
  <si>
    <t>35000 to 39999</t>
  </si>
  <si>
    <t>40000 to 44999</t>
  </si>
  <si>
    <t>45000 to 49999</t>
  </si>
  <si>
    <t>Greater than or equal to 50000</t>
  </si>
  <si>
    <t>Number Canceled</t>
  </si>
  <si>
    <t>Goal min</t>
  </si>
  <si>
    <t>Goal max</t>
  </si>
  <si>
    <t>&lt;0 or (blank)</t>
  </si>
  <si>
    <t>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</si>
  <si>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</si>
  <si>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</si>
  <si>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</si>
  <si>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</si>
  <si>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</si>
  <si>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</si>
  <si>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</si>
  <si>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</si>
  <si>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</si>
  <si>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50000-54999</t>
  </si>
  <si>
    <t>55000-59999</t>
  </si>
  <si>
    <t>60000-64999</t>
  </si>
  <si>
    <t>65000-69999</t>
  </si>
  <si>
    <t>70000-74999</t>
  </si>
  <si>
    <t>75000-79999</t>
  </si>
  <si>
    <t>80000-84999</t>
  </si>
  <si>
    <t>85000-89999</t>
  </si>
  <si>
    <t>90000-94999</t>
  </si>
  <si>
    <t>95000-99999</t>
  </si>
  <si>
    <t>100000-104999</t>
  </si>
  <si>
    <t>105000-109999</t>
  </si>
  <si>
    <t>110000-114999</t>
  </si>
  <si>
    <t>115000-119999</t>
  </si>
  <si>
    <t>120000-124999</t>
  </si>
  <si>
    <t>125000-129999</t>
  </si>
  <si>
    <t>130000-134999</t>
  </si>
  <si>
    <t>135000-139999</t>
  </si>
  <si>
    <t>140000-144999</t>
  </si>
  <si>
    <t>145000-149999</t>
  </si>
  <si>
    <t>150000-154999</t>
  </si>
  <si>
    <t>155000-159999</t>
  </si>
  <si>
    <t>160000-164999</t>
  </si>
  <si>
    <t>165000-169999</t>
  </si>
  <si>
    <t>170000-174999</t>
  </si>
  <si>
    <t>175000-179999</t>
  </si>
  <si>
    <t>180000-184999</t>
  </si>
  <si>
    <t>185000-189999</t>
  </si>
  <si>
    <t>190000-194999</t>
  </si>
  <si>
    <t>195000-199999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</si>
</sst>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59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924B-AE9C-9E624D58060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3-924B-AE9C-9E624D58060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3-924B-AE9C-9E624D58060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13-924B-AE9C-9E624D580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[CrowdfundingBook.xlsx]Subcategory!PivotTable1</c:name>
    <c:fmtId val="2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8D-5643-B622-3795944C10BA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8D-5643-B622-3795944C10BA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8D-5643-B622-3795944C10BA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8D-5643-B622-3795944C1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Created!$B$4:$B$5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F-4744-81BB-9667EA83F5A7}"/>
            </c:ext>
          </c:extLst>
        </c:ser>
        <c:ser>
          <c:idx val="1"/>
          <c:order val="1"/>
          <c:tx>
            <c:strRef>
              <c:f>Created!$C$4:$C$5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F-4744-81BB-9667EA83F5A7}"/>
            </c:ext>
          </c:extLst>
        </c:ser>
        <c:ser>
          <c:idx val="2"/>
          <c:order val="2"/>
          <c:tx>
            <c:strRef>
              <c:f>Created!$D$4:$D$5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F-4744-81BB-9667EA83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089056"/>
        <c:axId val="353091056"/>
      </c:lineChart>
      <c:catAx>
        <c:axId val="3530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91056"/>
        <c:crosses val="autoZero"/>
        <c:auto val="1"/>
        <c:lblAlgn val="ctr"/>
        <c:lblOffset val="100"/>
        <c:noMultiLvlLbl val="0"/>
      </c:catAx>
      <c:valAx>
        <c:axId val="3530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Goal!$H$2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3-2A4E-B65A-5106C0F671B1}"/>
            </c:ext>
          </c:extLst>
        </c:ser>
        <c:ser>
          <c:idx val="1"/>
          <c:order val="1"/>
          <c:tx>
            <c:strRef>
              <c:f>Goal!$I$2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3-2A4E-B65A-5106C0F671B1}"/>
            </c:ext>
          </c:extLst>
        </c:ser>
        <c:ser>
          <c:idx val="2"/>
          <c:order val="2"/>
          <c:tx>
            <c:strRef>
              <c:f>Goal!$J$2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3-2A4E-B65A-5106C0F6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511008"/>
        <c:axId val="357533600"/>
      </c:lineChart>
      <c:catAx>
        <c:axId val="35751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33600"/>
        <c:crosses val="autoZero"/>
        <c:auto val="1"/>
        <c:lblAlgn val="ctr"/>
        <c:lblOffset val="100"/>
        <c:noMultiLvlLbl val="0"/>
      </c:catAx>
      <c:valAx>
        <c:axId val="3575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1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2</xdr:row>
      <xdr:rowOff>59266</xdr:rowOff>
    </xdr:from>
    <xdr:to>
      <xdr:col>15</xdr:col>
      <xdr:colOff>118533</xdr:colOff>
      <xdr:row>19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D39C5-F84F-ED4D-F4BB-792FC90AB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6</xdr:row>
      <xdr:rowOff>42332</xdr:rowOff>
    </xdr:from>
    <xdr:to>
      <xdr:col>16</xdr:col>
      <xdr:colOff>499533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27F30-569A-DF4F-BDBE-489E93A11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</xdr:row>
      <xdr:rowOff>25400</xdr:rowOff>
    </xdr:from>
    <xdr:to>
      <xdr:col>9</xdr:col>
      <xdr:colOff>203200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F4A6E-C9D1-3CD2-EA66-F93FD9092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426358</xdr:colOff>
      <xdr:row>16</xdr:row>
      <xdr:rowOff>127000</xdr:rowOff>
    </xdr:from>
    <xdr:to>
      <xdr:col>10</xdr:col>
      <xdr:colOff>689429</xdr:colOff>
      <xdr:row>35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22F9F-8C68-E930-80EB-96266F48D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Field" refreshedDate="45104.473598958335" createdVersion="8" refreshedVersion="8" minRefreshableVersion="3" recordCount="1001" xr:uid="{A520F226-4C11-F34F-8358-26A65B189409}">
  <cacheSource type="worksheet">
    <worksheetSource ref="A1:T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  <fieldGroup base="3">
        <rangePr autoStart="0" startNum="0" endNum="199200" groupInterval="5000"/>
        <groupItems count="42">
          <s v="&lt;0 or (blank)"/>
          <s v="0-4999"/>
          <s v="5000-9999"/>
          <s v="10000-14999"/>
          <s v="15000-19999"/>
          <s v="20000-24999"/>
          <s v="25000-29999"/>
          <s v="30000-34999"/>
          <s v="35000-39999"/>
          <s v="40000-44999"/>
          <s v="45000-49999"/>
          <s v="50000-54999"/>
          <s v="55000-59999"/>
          <s v="60000-64999"/>
          <s v="65000-69999"/>
          <s v="70000-74999"/>
          <s v="75000-79999"/>
          <s v="80000-84999"/>
          <s v="85000-89999"/>
          <s v="90000-94999"/>
          <s v="95000-99999"/>
          <s v="100000-104999"/>
          <s v="105000-109999"/>
          <s v="110000-114999"/>
          <s v="115000-119999"/>
          <s v="120000-124999"/>
          <s v="125000-129999"/>
          <s v="130000-134999"/>
          <s v="135000-139999"/>
          <s v="140000-144999"/>
          <s v="145000-149999"/>
          <s v="150000-154999"/>
          <s v="155000-159999"/>
          <s v="160000-164999"/>
          <s v="165000-169999"/>
          <s v="170000-174999"/>
          <s v="175000-179999"/>
          <s v="180000-184999"/>
          <s v="185000-189999"/>
          <s v="190000-194999"/>
          <s v="195000-199999"/>
          <s v="&gt;200000"/>
        </groupItems>
      </fieldGroup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x v="447"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953853-4507-5540-9B4C-B44C4E9D0A24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46" firstHeaderRow="1" firstDataRow="2" firstDataCol="1"/>
  <pivotFields count="21">
    <pivotField dataField="1" showAll="0"/>
    <pivotField showAll="0"/>
    <pivotField showAll="0"/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  <pivotField axis="axisCol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3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6"/>
  </colFields>
  <colItems count="5">
    <i>
      <x/>
    </i>
    <i>
      <x v="1"/>
    </i>
    <i>
      <x v="3"/>
    </i>
    <i>
      <x v="4"/>
    </i>
    <i t="grand">
      <x/>
    </i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5D8D9-F102-F74C-A0FE-4A785072E0E9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1">
    <pivotField dataField="1" showAll="0"/>
    <pivotField showAll="0"/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E8513-0025-C747-B777-364F202E5493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1">
    <pivotField dataField="1" showAll="0"/>
    <pivotField showAll="0"/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DA7FA-1A59-924E-AA96-AA1518BC6DE8}" name="PivotTable3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1BC5-2CE0-5843-816A-D216DEF3B1BB}">
  <dimension ref="A1:N1001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4FC6-9B99-6D47-857B-577ACE8BC579}">
  <dimension ref="A3:F46"/>
  <sheetViews>
    <sheetView workbookViewId="0">
      <selection activeCell="A5" sqref="A5"/>
    </sheetView>
  </sheetViews>
  <sheetFormatPr baseColWidth="10" defaultRowHeight="16" x14ac:dyDescent="0.2"/>
  <cols>
    <col min="1" max="1" width="13.83203125" bestFit="1" customWidth="1"/>
    <col min="2" max="2" width="15.5" bestFit="1" customWidth="1"/>
    <col min="3" max="3" width="5.83203125" bestFit="1" customWidth="1"/>
    <col min="4" max="4" width="9.5" bestFit="1" customWidth="1"/>
    <col min="5" max="5" width="7" bestFit="1" customWidth="1"/>
    <col min="6" max="6" width="10.83203125" bestFit="1" customWidth="1"/>
  </cols>
  <sheetData>
    <row r="3" spans="1:6" x14ac:dyDescent="0.2">
      <c r="A3" s="7" t="s">
        <v>2047</v>
      </c>
      <c r="B3" s="7" t="s">
        <v>2034</v>
      </c>
    </row>
    <row r="4" spans="1:6" x14ac:dyDescent="0.2">
      <c r="A4" s="7" t="s">
        <v>2037</v>
      </c>
      <c r="B4" t="s">
        <v>74</v>
      </c>
      <c r="C4" t="s">
        <v>14</v>
      </c>
      <c r="D4" t="s">
        <v>20</v>
      </c>
      <c r="E4" t="s">
        <v>2035</v>
      </c>
      <c r="F4" t="s">
        <v>2036</v>
      </c>
    </row>
    <row r="5" spans="1:6" x14ac:dyDescent="0.2">
      <c r="A5" s="8" t="s">
        <v>2111</v>
      </c>
      <c r="B5" s="9"/>
      <c r="C5" s="9"/>
      <c r="D5" s="9"/>
      <c r="E5" s="9"/>
      <c r="F5" s="9"/>
    </row>
    <row r="6" spans="1:6" x14ac:dyDescent="0.2">
      <c r="A6" s="8" t="s">
        <v>2112</v>
      </c>
      <c r="B6" s="9">
        <v>3</v>
      </c>
      <c r="C6" s="9">
        <v>58</v>
      </c>
      <c r="D6" s="9">
        <v>221</v>
      </c>
      <c r="E6" s="9"/>
      <c r="F6" s="9">
        <v>282</v>
      </c>
    </row>
    <row r="7" spans="1:6" x14ac:dyDescent="0.2">
      <c r="A7" s="8" t="s">
        <v>2113</v>
      </c>
      <c r="B7" s="9">
        <v>25</v>
      </c>
      <c r="C7" s="9">
        <v>126</v>
      </c>
      <c r="D7" s="9">
        <v>164</v>
      </c>
      <c r="E7" s="9"/>
      <c r="F7" s="9">
        <v>315</v>
      </c>
    </row>
    <row r="8" spans="1:6" x14ac:dyDescent="0.2">
      <c r="A8" s="8" t="s">
        <v>2114</v>
      </c>
      <c r="B8" s="9"/>
      <c r="C8" s="9">
        <v>5</v>
      </c>
      <c r="D8" s="9">
        <v>4</v>
      </c>
      <c r="E8" s="9"/>
      <c r="F8" s="9">
        <v>9</v>
      </c>
    </row>
    <row r="9" spans="1:6" x14ac:dyDescent="0.2">
      <c r="A9" s="8" t="s">
        <v>2115</v>
      </c>
      <c r="B9" s="9"/>
      <c r="C9" s="9"/>
      <c r="D9" s="9">
        <v>10</v>
      </c>
      <c r="E9" s="9"/>
      <c r="F9" s="9">
        <v>10</v>
      </c>
    </row>
    <row r="10" spans="1:6" x14ac:dyDescent="0.2">
      <c r="A10" s="8" t="s">
        <v>2116</v>
      </c>
      <c r="B10" s="9"/>
      <c r="C10" s="9"/>
      <c r="D10" s="9">
        <v>7</v>
      </c>
      <c r="E10" s="9"/>
      <c r="F10" s="9">
        <v>7</v>
      </c>
    </row>
    <row r="11" spans="1:6" x14ac:dyDescent="0.2">
      <c r="A11" s="8" t="s">
        <v>2117</v>
      </c>
      <c r="B11" s="9"/>
      <c r="C11" s="9">
        <v>3</v>
      </c>
      <c r="D11" s="9">
        <v>11</v>
      </c>
      <c r="E11" s="9"/>
      <c r="F11" s="9">
        <v>14</v>
      </c>
    </row>
    <row r="12" spans="1:6" x14ac:dyDescent="0.2">
      <c r="A12" s="8" t="s">
        <v>2118</v>
      </c>
      <c r="B12" s="9"/>
      <c r="C12" s="9"/>
      <c r="D12" s="9">
        <v>7</v>
      </c>
      <c r="E12" s="9"/>
      <c r="F12" s="9">
        <v>7</v>
      </c>
    </row>
    <row r="13" spans="1:6" x14ac:dyDescent="0.2">
      <c r="A13" s="8" t="s">
        <v>2119</v>
      </c>
      <c r="B13" s="9">
        <v>1</v>
      </c>
      <c r="C13" s="9">
        <v>3</v>
      </c>
      <c r="D13" s="9">
        <v>8</v>
      </c>
      <c r="E13" s="9"/>
      <c r="F13" s="9">
        <v>12</v>
      </c>
    </row>
    <row r="14" spans="1:6" x14ac:dyDescent="0.2">
      <c r="A14" s="8" t="s">
        <v>2120</v>
      </c>
      <c r="B14" s="9"/>
      <c r="C14" s="9">
        <v>3</v>
      </c>
      <c r="D14" s="9">
        <v>11</v>
      </c>
      <c r="E14" s="9"/>
      <c r="F14" s="9">
        <v>14</v>
      </c>
    </row>
    <row r="15" spans="1:6" x14ac:dyDescent="0.2">
      <c r="A15" s="8" t="s">
        <v>2121</v>
      </c>
      <c r="B15" s="9"/>
      <c r="C15" s="9">
        <v>3</v>
      </c>
      <c r="D15" s="9">
        <v>8</v>
      </c>
      <c r="E15" s="9"/>
      <c r="F15" s="9">
        <v>11</v>
      </c>
    </row>
    <row r="16" spans="1:6" x14ac:dyDescent="0.2">
      <c r="A16" s="8" t="s">
        <v>2122</v>
      </c>
      <c r="B16" s="9">
        <v>2</v>
      </c>
      <c r="C16" s="9">
        <v>1</v>
      </c>
      <c r="D16" s="9">
        <v>8</v>
      </c>
      <c r="E16" s="9"/>
      <c r="F16" s="9">
        <v>11</v>
      </c>
    </row>
    <row r="17" spans="1:6" x14ac:dyDescent="0.2">
      <c r="A17" s="8" t="s">
        <v>2123</v>
      </c>
      <c r="B17" s="9"/>
      <c r="C17" s="9">
        <v>1</v>
      </c>
      <c r="D17" s="9">
        <v>8</v>
      </c>
      <c r="E17" s="9"/>
      <c r="F17" s="9">
        <v>9</v>
      </c>
    </row>
    <row r="18" spans="1:6" x14ac:dyDescent="0.2">
      <c r="A18" s="8" t="s">
        <v>2124</v>
      </c>
      <c r="B18" s="9"/>
      <c r="C18" s="9">
        <v>4</v>
      </c>
      <c r="D18" s="9">
        <v>10</v>
      </c>
      <c r="E18" s="9"/>
      <c r="F18" s="9">
        <v>14</v>
      </c>
    </row>
    <row r="19" spans="1:6" x14ac:dyDescent="0.2">
      <c r="A19" s="8" t="s">
        <v>2125</v>
      </c>
      <c r="B19" s="9"/>
      <c r="C19" s="9">
        <v>1</v>
      </c>
      <c r="D19" s="9">
        <v>7</v>
      </c>
      <c r="E19" s="9"/>
      <c r="F19" s="9">
        <v>8</v>
      </c>
    </row>
    <row r="20" spans="1:6" x14ac:dyDescent="0.2">
      <c r="A20" s="8" t="s">
        <v>2126</v>
      </c>
      <c r="B20" s="9">
        <v>1</v>
      </c>
      <c r="C20" s="9">
        <v>3</v>
      </c>
      <c r="D20" s="9">
        <v>10</v>
      </c>
      <c r="E20" s="9"/>
      <c r="F20" s="9">
        <v>14</v>
      </c>
    </row>
    <row r="21" spans="1:6" x14ac:dyDescent="0.2">
      <c r="A21" s="8" t="s">
        <v>2127</v>
      </c>
      <c r="B21" s="9"/>
      <c r="C21" s="9">
        <v>4</v>
      </c>
      <c r="D21" s="9">
        <v>1</v>
      </c>
      <c r="E21" s="9"/>
      <c r="F21" s="9">
        <v>5</v>
      </c>
    </row>
    <row r="22" spans="1:6" x14ac:dyDescent="0.2">
      <c r="A22" s="8" t="s">
        <v>2128</v>
      </c>
      <c r="B22" s="9">
        <v>1</v>
      </c>
      <c r="C22" s="9">
        <v>8</v>
      </c>
      <c r="D22" s="9">
        <v>6</v>
      </c>
      <c r="E22" s="9"/>
      <c r="F22" s="9">
        <v>15</v>
      </c>
    </row>
    <row r="23" spans="1:6" x14ac:dyDescent="0.2">
      <c r="A23" s="8" t="s">
        <v>2129</v>
      </c>
      <c r="B23" s="9"/>
      <c r="C23" s="9">
        <v>7</v>
      </c>
      <c r="D23" s="9">
        <v>7</v>
      </c>
      <c r="E23" s="9"/>
      <c r="F23" s="9">
        <v>14</v>
      </c>
    </row>
    <row r="24" spans="1:6" x14ac:dyDescent="0.2">
      <c r="A24" s="8" t="s">
        <v>2130</v>
      </c>
      <c r="B24" s="9"/>
      <c r="C24" s="9">
        <v>7</v>
      </c>
      <c r="D24" s="9">
        <v>7</v>
      </c>
      <c r="E24" s="9"/>
      <c r="F24" s="9">
        <v>14</v>
      </c>
    </row>
    <row r="25" spans="1:6" x14ac:dyDescent="0.2">
      <c r="A25" s="8" t="s">
        <v>2131</v>
      </c>
      <c r="B25" s="9">
        <v>2</v>
      </c>
      <c r="C25" s="9">
        <v>7</v>
      </c>
      <c r="D25" s="9">
        <v>6</v>
      </c>
      <c r="E25" s="9"/>
      <c r="F25" s="9">
        <v>15</v>
      </c>
    </row>
    <row r="26" spans="1:6" x14ac:dyDescent="0.2">
      <c r="A26" s="8" t="s">
        <v>2132</v>
      </c>
      <c r="B26" s="9"/>
      <c r="C26" s="9">
        <v>6</v>
      </c>
      <c r="D26" s="9">
        <v>1</v>
      </c>
      <c r="E26" s="9"/>
      <c r="F26" s="9">
        <v>7</v>
      </c>
    </row>
    <row r="27" spans="1:6" x14ac:dyDescent="0.2">
      <c r="A27" s="8" t="s">
        <v>2133</v>
      </c>
      <c r="B27" s="9">
        <v>2</v>
      </c>
      <c r="C27" s="9">
        <v>5</v>
      </c>
      <c r="D27" s="9">
        <v>4</v>
      </c>
      <c r="E27" s="9"/>
      <c r="F27" s="9">
        <v>11</v>
      </c>
    </row>
    <row r="28" spans="1:6" x14ac:dyDescent="0.2">
      <c r="A28" s="8" t="s">
        <v>2134</v>
      </c>
      <c r="B28" s="9">
        <v>3</v>
      </c>
      <c r="C28" s="9">
        <v>4</v>
      </c>
      <c r="D28" s="9">
        <v>4</v>
      </c>
      <c r="E28" s="9"/>
      <c r="F28" s="9">
        <v>11</v>
      </c>
    </row>
    <row r="29" spans="1:6" x14ac:dyDescent="0.2">
      <c r="A29" s="8" t="s">
        <v>2135</v>
      </c>
      <c r="B29" s="9">
        <v>1</v>
      </c>
      <c r="C29" s="9">
        <v>6</v>
      </c>
      <c r="D29" s="9">
        <v>5</v>
      </c>
      <c r="E29" s="9"/>
      <c r="F29" s="9">
        <v>12</v>
      </c>
    </row>
    <row r="30" spans="1:6" x14ac:dyDescent="0.2">
      <c r="A30" s="8" t="s">
        <v>2136</v>
      </c>
      <c r="B30" s="9">
        <v>1</v>
      </c>
      <c r="C30" s="9">
        <v>8</v>
      </c>
      <c r="D30" s="9">
        <v>2</v>
      </c>
      <c r="E30" s="9"/>
      <c r="F30" s="9">
        <v>11</v>
      </c>
    </row>
    <row r="31" spans="1:6" x14ac:dyDescent="0.2">
      <c r="A31" s="8" t="s">
        <v>2137</v>
      </c>
      <c r="B31" s="9"/>
      <c r="C31" s="9">
        <v>4</v>
      </c>
      <c r="D31" s="9">
        <v>5</v>
      </c>
      <c r="E31" s="9"/>
      <c r="F31" s="9">
        <v>9</v>
      </c>
    </row>
    <row r="32" spans="1:6" x14ac:dyDescent="0.2">
      <c r="A32" s="8" t="s">
        <v>2138</v>
      </c>
      <c r="B32" s="9"/>
      <c r="C32" s="9">
        <v>1</v>
      </c>
      <c r="D32" s="9">
        <v>4</v>
      </c>
      <c r="E32" s="9"/>
      <c r="F32" s="9">
        <v>5</v>
      </c>
    </row>
    <row r="33" spans="1:6" x14ac:dyDescent="0.2">
      <c r="A33" s="8" t="s">
        <v>2139</v>
      </c>
      <c r="B33" s="9">
        <v>2</v>
      </c>
      <c r="C33" s="9">
        <v>5</v>
      </c>
      <c r="D33" s="9">
        <v>3</v>
      </c>
      <c r="E33" s="9"/>
      <c r="F33" s="9">
        <v>10</v>
      </c>
    </row>
    <row r="34" spans="1:6" x14ac:dyDescent="0.2">
      <c r="A34" s="8" t="s">
        <v>2140</v>
      </c>
      <c r="B34" s="9"/>
      <c r="C34" s="9">
        <v>5</v>
      </c>
      <c r="D34" s="9">
        <v>1</v>
      </c>
      <c r="E34" s="9"/>
      <c r="F34" s="9">
        <v>6</v>
      </c>
    </row>
    <row r="35" spans="1:6" x14ac:dyDescent="0.2">
      <c r="A35" s="8" t="s">
        <v>2141</v>
      </c>
      <c r="B35" s="9">
        <v>2</v>
      </c>
      <c r="C35" s="9">
        <v>4</v>
      </c>
      <c r="D35" s="9">
        <v>3</v>
      </c>
      <c r="E35" s="9"/>
      <c r="F35" s="9">
        <v>9</v>
      </c>
    </row>
    <row r="36" spans="1:6" x14ac:dyDescent="0.2">
      <c r="A36" s="8" t="s">
        <v>2142</v>
      </c>
      <c r="B36" s="9">
        <v>1</v>
      </c>
      <c r="C36" s="9">
        <v>6</v>
      </c>
      <c r="D36" s="9">
        <v>2</v>
      </c>
      <c r="E36" s="9"/>
      <c r="F36" s="9">
        <v>9</v>
      </c>
    </row>
    <row r="37" spans="1:6" x14ac:dyDescent="0.2">
      <c r="A37" s="8" t="s">
        <v>2143</v>
      </c>
      <c r="B37" s="9">
        <v>1</v>
      </c>
      <c r="C37" s="9">
        <v>7</v>
      </c>
      <c r="D37" s="9"/>
      <c r="E37" s="9"/>
      <c r="F37" s="9">
        <v>8</v>
      </c>
    </row>
    <row r="38" spans="1:6" x14ac:dyDescent="0.2">
      <c r="A38" s="8" t="s">
        <v>2144</v>
      </c>
      <c r="B38" s="9"/>
      <c r="C38" s="9">
        <v>7</v>
      </c>
      <c r="D38" s="9">
        <v>1</v>
      </c>
      <c r="E38" s="9"/>
      <c r="F38" s="9">
        <v>8</v>
      </c>
    </row>
    <row r="39" spans="1:6" x14ac:dyDescent="0.2">
      <c r="A39" s="8" t="s">
        <v>2145</v>
      </c>
      <c r="B39" s="9"/>
      <c r="C39" s="9">
        <v>8</v>
      </c>
      <c r="D39" s="9">
        <v>2</v>
      </c>
      <c r="E39" s="9"/>
      <c r="F39" s="9">
        <v>10</v>
      </c>
    </row>
    <row r="40" spans="1:6" x14ac:dyDescent="0.2">
      <c r="A40" s="8" t="s">
        <v>2146</v>
      </c>
      <c r="B40" s="9">
        <v>3</v>
      </c>
      <c r="C40" s="9">
        <v>6</v>
      </c>
      <c r="D40" s="9">
        <v>4</v>
      </c>
      <c r="E40" s="9"/>
      <c r="F40" s="9">
        <v>13</v>
      </c>
    </row>
    <row r="41" spans="1:6" x14ac:dyDescent="0.2">
      <c r="A41" s="8" t="s">
        <v>2147</v>
      </c>
      <c r="B41" s="9"/>
      <c r="C41" s="9">
        <v>4</v>
      </c>
      <c r="D41" s="9">
        <v>1</v>
      </c>
      <c r="E41" s="9"/>
      <c r="F41" s="9">
        <v>5</v>
      </c>
    </row>
    <row r="42" spans="1:6" x14ac:dyDescent="0.2">
      <c r="A42" s="8" t="s">
        <v>2148</v>
      </c>
      <c r="B42" s="9">
        <v>1</v>
      </c>
      <c r="C42" s="9">
        <v>9</v>
      </c>
      <c r="D42" s="9"/>
      <c r="E42" s="9"/>
      <c r="F42" s="9">
        <v>10</v>
      </c>
    </row>
    <row r="43" spans="1:6" x14ac:dyDescent="0.2">
      <c r="A43" s="8" t="s">
        <v>2149</v>
      </c>
      <c r="B43" s="9">
        <v>1</v>
      </c>
      <c r="C43" s="9">
        <v>8</v>
      </c>
      <c r="D43" s="9"/>
      <c r="E43" s="9"/>
      <c r="F43" s="9">
        <v>9</v>
      </c>
    </row>
    <row r="44" spans="1:6" x14ac:dyDescent="0.2">
      <c r="A44" s="8" t="s">
        <v>2150</v>
      </c>
      <c r="B44" s="9">
        <v>4</v>
      </c>
      <c r="C44" s="9">
        <v>5</v>
      </c>
      <c r="D44" s="9">
        <v>1</v>
      </c>
      <c r="E44" s="9"/>
      <c r="F44" s="9">
        <v>10</v>
      </c>
    </row>
    <row r="45" spans="1:6" x14ac:dyDescent="0.2">
      <c r="A45" s="8" t="s">
        <v>2151</v>
      </c>
      <c r="B45" s="9"/>
      <c r="C45" s="9">
        <v>12</v>
      </c>
      <c r="D45" s="9">
        <v>1</v>
      </c>
      <c r="E45" s="9"/>
      <c r="F45" s="9">
        <v>13</v>
      </c>
    </row>
    <row r="46" spans="1:6" x14ac:dyDescent="0.2">
      <c r="A46" s="8" t="s">
        <v>2036</v>
      </c>
      <c r="B46" s="9">
        <v>57</v>
      </c>
      <c r="C46" s="9">
        <v>364</v>
      </c>
      <c r="D46" s="9">
        <v>565</v>
      </c>
      <c r="E46" s="9"/>
      <c r="F46" s="9">
        <v>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110" zoomScaleNormal="110" workbookViewId="0">
      <selection sqref="A1:XFD1048576"/>
    </sheetView>
  </sheetViews>
  <sheetFormatPr baseColWidth="10" defaultRowHeight="25" customHeight="1" x14ac:dyDescent="0.2"/>
  <cols>
    <col min="1" max="1" width="7.6640625" bestFit="1" customWidth="1"/>
    <col min="2" max="2" width="30.6640625" bestFit="1" customWidth="1"/>
    <col min="3" max="3" width="48" style="3" bestFit="1" customWidth="1"/>
    <col min="4" max="4" width="9.6640625" bestFit="1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.5" bestFit="1" customWidth="1"/>
    <col min="19" max="19" width="13.33203125" bestFit="1" customWidth="1"/>
    <col min="20" max="20" width="16.83203125" bestFit="1" customWidth="1"/>
  </cols>
  <sheetData>
    <row r="1" spans="1:20" s="1" customFormat="1" ht="25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2031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2073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ht="25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 * 100</f>
        <v>0</v>
      </c>
      <c r="G2" t="s">
        <v>14</v>
      </c>
      <c r="H2">
        <v>0</v>
      </c>
      <c r="I2" s="6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25" customHeight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 * 100</f>
        <v>1040</v>
      </c>
      <c r="G3" t="s">
        <v>20</v>
      </c>
      <c r="H3">
        <v>158</v>
      </c>
      <c r="I3" s="6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25" customHeight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25" customHeight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25" customHeight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25" customHeight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25" customHeight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25" customHeight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25" customHeight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25" customHeight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25" customHeight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25" customHeight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25" customHeight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25" customHeight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25" customHeight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25" customHeight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25" customHeight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25" customHeight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25" customHeight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25" customHeight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25" customHeight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25" customHeight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25" customHeight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25" customHeight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25" customHeight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25" customHeight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25" customHeight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25" customHeight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25" customHeight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25" customHeight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25" customHeight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25" customHeight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25" customHeight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25" customHeight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25" customHeight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25" customHeight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25" customHeight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25" customHeight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25" customHeight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25" customHeight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25" customHeight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25" customHeight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25" customHeight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25" customHeight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25" customHeight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25" customHeight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25" customHeight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25" customHeight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25" customHeight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25" customHeight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25" customHeight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25" customHeight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25" customHeight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25" customHeight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25" customHeight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25" customHeight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25" customHeight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25" customHeight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25" customHeight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25" customHeight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25" customHeight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25" customHeight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25" customHeight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25" customHeight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25" customHeight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25" customHeight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 * 100</f>
        <v>236.14754098360655</v>
      </c>
      <c r="G67" t="s">
        <v>20</v>
      </c>
      <c r="H67">
        <v>236</v>
      </c>
      <c r="I67" s="6">
        <f t="shared" ref="I67:I130" si="5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25" customHeight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25" customHeight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25" customHeight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25" customHeight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25" customHeight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25" customHeight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25" customHeight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25" customHeight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25" customHeight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25" customHeight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25" customHeight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25" customHeight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25" customHeight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25" customHeight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25" customHeight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25" customHeight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25" customHeight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25" customHeight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25" customHeight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25" customHeight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25" customHeight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25" customHeight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25" customHeight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25" customHeight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25" customHeight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25" customHeight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25" customHeight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25" customHeight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25" customHeight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25" customHeight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25" customHeight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25" customHeight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25" customHeight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25" customHeight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25" customHeight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25" customHeight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25" customHeight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25" customHeight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25" customHeight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25" customHeight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25" customHeight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25" customHeight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25" customHeight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25" customHeight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25" customHeight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25" customHeight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25" customHeight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25" customHeight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25" customHeight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25" customHeight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25" customHeight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25" customHeight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25" customHeight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25" customHeight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25" customHeight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25" customHeight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25" customHeight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25" customHeight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25" customHeight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25" customHeight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25" customHeight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25" customHeight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25" customHeight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25" customHeight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 * 100</f>
        <v>3.202693602693603</v>
      </c>
      <c r="G131" t="s">
        <v>74</v>
      </c>
      <c r="H131">
        <v>55</v>
      </c>
      <c r="I131" s="6">
        <f t="shared" ref="I131:I194" si="9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25" customHeight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25" customHeight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25" customHeight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25" customHeight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25" customHeight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25" customHeight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25" customHeight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25" customHeight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25" customHeight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25" customHeight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25" customHeight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25" customHeight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25" customHeight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25" customHeight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25" customHeight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25" customHeight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25" customHeight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25" customHeight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25" customHeight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25" customHeight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25" customHeight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25" customHeight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25" customHeight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25" customHeight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25" customHeight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25" customHeight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25" customHeight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25" customHeight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25" customHeight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25" customHeight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25" customHeight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25" customHeight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25" customHeight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25" customHeight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25" customHeight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25" customHeight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25" customHeight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25" customHeight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25" customHeight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25" customHeight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25" customHeight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25" customHeight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25" customHeight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25" customHeight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25" customHeight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25" customHeight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25" customHeight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25" customHeight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25" customHeight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25" customHeight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25" customHeight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25" customHeight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25" customHeight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25" customHeight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25" customHeight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25" customHeight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25" customHeight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25" customHeight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25" customHeight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25" customHeight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25" customHeight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25" customHeight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25" customHeight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25" customHeight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 * 100</f>
        <v>45.636363636363633</v>
      </c>
      <c r="G195" t="s">
        <v>14</v>
      </c>
      <c r="H195">
        <v>65</v>
      </c>
      <c r="I195" s="6">
        <f t="shared" ref="I195:I258" si="13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25" customHeight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25" customHeight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25" customHeight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25" customHeight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25" customHeight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25" customHeight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25" customHeight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25" customHeight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25" customHeight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25" customHeight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25" customHeight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25" customHeight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25" customHeight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25" customHeight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25" customHeight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25" customHeight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25" customHeight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25" customHeight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25" customHeight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25" customHeight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25" customHeight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25" customHeight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25" customHeight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25" customHeight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25" customHeight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25" customHeight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25" customHeight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25" customHeight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25" customHeight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25" customHeight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25" customHeight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25" customHeight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25" customHeight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25" customHeight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25" customHeight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25" customHeight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25" customHeight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25" customHeight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25" customHeight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25" customHeight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25" customHeight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25" customHeight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25" customHeight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25" customHeight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25" customHeight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25" customHeight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25" customHeight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25" customHeight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25" customHeight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25" customHeight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25" customHeight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25" customHeight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25" customHeight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25" customHeight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25" customHeight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25" customHeight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25" customHeight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25" customHeight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25" customHeight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25" customHeight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25" customHeight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25" customHeight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25" customHeight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25" customHeight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 * 100</f>
        <v>146</v>
      </c>
      <c r="G259" t="s">
        <v>20</v>
      </c>
      <c r="H259">
        <v>92</v>
      </c>
      <c r="I259" s="6">
        <f t="shared" ref="I259:I322" si="17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25" customHeight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25" customHeight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25" customHeight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25" customHeight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25" customHeight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25" customHeight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25" customHeight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25" customHeight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25" customHeight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25" customHeight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25" customHeight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25" customHeight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25" customHeight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25" customHeight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25" customHeight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25" customHeight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25" customHeight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25" customHeight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25" customHeight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25" customHeight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25" customHeight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25" customHeight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25" customHeight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25" customHeight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25" customHeight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25" customHeight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25" customHeight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25" customHeight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25" customHeight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25" customHeight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25" customHeight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25" customHeight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25" customHeight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25" customHeight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25" customHeight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25" customHeight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25" customHeight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25" customHeight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25" customHeight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25" customHeight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25" customHeight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25" customHeight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25" customHeight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25" customHeight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25" customHeight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25" customHeight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25" customHeight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25" customHeight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25" customHeight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25" customHeight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25" customHeight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25" customHeight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25" customHeight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25" customHeight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25" customHeight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25" customHeight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25" customHeight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25" customHeight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25" customHeight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25" customHeight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25" customHeight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25" customHeight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25" customHeight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25" customHeight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 * 100</f>
        <v>94.144366197183089</v>
      </c>
      <c r="G323" t="s">
        <v>14</v>
      </c>
      <c r="H323">
        <v>2468</v>
      </c>
      <c r="I323" s="6">
        <f t="shared" ref="I323:I386" si="21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25" customHeight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25" customHeight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25" customHeight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25" customHeight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25" customHeight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25" customHeight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25" customHeight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25" customHeight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25" customHeight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25" customHeight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25" customHeight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25" customHeight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25" customHeight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25" customHeight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25" customHeight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25" customHeight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25" customHeight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25" customHeight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25" customHeight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25" customHeight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25" customHeight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25" customHeight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25" customHeight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25" customHeight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25" customHeight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25" customHeight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25" customHeight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25" customHeight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25" customHeight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25" customHeight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25" customHeight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25" customHeight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25" customHeight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25" customHeight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25" customHeight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25" customHeight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25" customHeight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25" customHeight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25" customHeight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25" customHeight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25" customHeight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25" customHeight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25" customHeight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25" customHeight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25" customHeight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25" customHeight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25" customHeight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25" customHeight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25" customHeight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25" customHeight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25" customHeight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25" customHeight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25" customHeight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25" customHeight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25" customHeight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25" customHeight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25" customHeight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25" customHeight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25" customHeight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25" customHeight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25" customHeight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25" customHeight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25" customHeight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25" customHeight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 * 100</f>
        <v>146.16709511568124</v>
      </c>
      <c r="G387" t="s">
        <v>20</v>
      </c>
      <c r="H387">
        <v>1137</v>
      </c>
      <c r="I387" s="6">
        <f t="shared" ref="I387:I450" si="25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25" customHeight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25" customHeight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25" customHeight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25" customHeight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25" customHeight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25" customHeight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25" customHeight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25" customHeight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25" customHeight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25" customHeight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25" customHeight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25" customHeight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25" customHeight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25" customHeight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25" customHeight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25" customHeight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25" customHeight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25" customHeight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25" customHeight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25" customHeight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25" customHeight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25" customHeight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25" customHeight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25" customHeight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25" customHeight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25" customHeight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25" customHeight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25" customHeight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25" customHeight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25" customHeight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25" customHeight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25" customHeight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25" customHeight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25" customHeight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25" customHeight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25" customHeight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25" customHeight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25" customHeight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25" customHeight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25" customHeight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25" customHeight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25" customHeight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25" customHeight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25" customHeight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25" customHeight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25" customHeight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25" customHeight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25" customHeight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25" customHeight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25" customHeight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25" customHeight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25" customHeight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25" customHeight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25" customHeight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25" customHeight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25" customHeight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25" customHeight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25" customHeight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25" customHeight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25" customHeight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25" customHeight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25" customHeight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25" customHeight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25" customHeight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 * 100</f>
        <v>967</v>
      </c>
      <c r="G451" t="s">
        <v>20</v>
      </c>
      <c r="H451">
        <v>86</v>
      </c>
      <c r="I451" s="6">
        <f t="shared" ref="I451:I514" si="29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25" customHeight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25" customHeight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25" customHeight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25" customHeight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25" customHeight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25" customHeight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25" customHeight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25" customHeight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25" customHeight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25" customHeight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25" customHeight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25" customHeight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25" customHeight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25" customHeight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25" customHeight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25" customHeight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25" customHeight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25" customHeight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25" customHeight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25" customHeight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25" customHeight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25" customHeight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25" customHeight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25" customHeight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25" customHeight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25" customHeight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25" customHeight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25" customHeight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25" customHeight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25" customHeight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25" customHeight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25" customHeight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25" customHeight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25" customHeight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25" customHeight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25" customHeight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25" customHeight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25" customHeight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25" customHeight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25" customHeight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25" customHeight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25" customHeight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25" customHeight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25" customHeight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25" customHeight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25" customHeight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25" customHeight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25" customHeight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25" customHeight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25" customHeight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25" customHeight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25" customHeight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25" customHeight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25" customHeight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25" customHeight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25" customHeight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25" customHeight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25" customHeight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25" customHeight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25" customHeight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25" customHeight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25" customHeight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25" customHeight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25" customHeight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 * 100</f>
        <v>39.277108433734945</v>
      </c>
      <c r="G515" t="s">
        <v>74</v>
      </c>
      <c r="H515">
        <v>35</v>
      </c>
      <c r="I515" s="6">
        <f t="shared" ref="I515:I578" si="33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25" customHeight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25" customHeight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25" customHeight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25" customHeight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25" customHeight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25" customHeight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25" customHeight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25" customHeight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25" customHeight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25" customHeight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25" customHeight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25" customHeight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25" customHeight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25" customHeight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25" customHeight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25" customHeight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25" customHeight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25" customHeight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25" customHeight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25" customHeight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25" customHeight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25" customHeight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25" customHeight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25" customHeight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25" customHeight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25" customHeight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25" customHeight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25" customHeight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25" customHeight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25" customHeight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25" customHeight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25" customHeight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25" customHeight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25" customHeight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25" customHeight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25" customHeight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25" customHeight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25" customHeight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25" customHeight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25" customHeight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25" customHeight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25" customHeight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25" customHeight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25" customHeight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25" customHeight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25" customHeight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25" customHeight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25" customHeight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25" customHeight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25" customHeight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25" customHeight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25" customHeight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25" customHeight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25" customHeight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25" customHeight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25" customHeight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25" customHeight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25" customHeight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25" customHeight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25" customHeight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25" customHeight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25" customHeight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25" customHeight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25" customHeight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 * 100</f>
        <v>18.853658536585368</v>
      </c>
      <c r="G579" t="s">
        <v>74</v>
      </c>
      <c r="H579">
        <v>37</v>
      </c>
      <c r="I579" s="6">
        <f t="shared" ref="I579:I642" si="37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25" customHeight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25" customHeight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25" customHeight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25" customHeight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25" customHeight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25" customHeight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25" customHeight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25" customHeight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25" customHeight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25" customHeight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25" customHeight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25" customHeight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25" customHeight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25" customHeight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25" customHeight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25" customHeight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25" customHeight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25" customHeight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25" customHeight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25" customHeight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25" customHeight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25" customHeight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25" customHeight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25" customHeight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25" customHeight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25" customHeight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25" customHeight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25" customHeight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25" customHeight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25" customHeight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25" customHeight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25" customHeight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25" customHeight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25" customHeight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25" customHeight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25" customHeight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25" customHeight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25" customHeight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25" customHeight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25" customHeight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25" customHeight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25" customHeight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25" customHeight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25" customHeight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25" customHeight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25" customHeight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25" customHeight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25" customHeight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25" customHeight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25" customHeight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25" customHeight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25" customHeight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25" customHeight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25" customHeight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25" customHeight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25" customHeight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25" customHeight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25" customHeight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25" customHeight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25" customHeight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25" customHeight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25" customHeight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25" customHeight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25" customHeight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 * 100</f>
        <v>119.96808510638297</v>
      </c>
      <c r="G643" t="s">
        <v>20</v>
      </c>
      <c r="H643">
        <v>194</v>
      </c>
      <c r="I643" s="6">
        <f t="shared" ref="I643:I706" si="41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25" customHeight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25" customHeight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25" customHeight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25" customHeight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25" customHeight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25" customHeight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25" customHeight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25" customHeight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25" customHeight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25" customHeight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25" customHeight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25" customHeight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25" customHeight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25" customHeight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25" customHeight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25" customHeight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25" customHeight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25" customHeight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25" customHeight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25" customHeight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25" customHeight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25" customHeight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25" customHeight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25" customHeight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25" customHeight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25" customHeight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25" customHeight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25" customHeight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25" customHeight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25" customHeight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25" customHeight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25" customHeight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25" customHeight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25" customHeight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25" customHeight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25" customHeight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25" customHeight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25" customHeight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25" customHeight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25" customHeight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25" customHeight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25" customHeight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25" customHeight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25" customHeight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25" customHeight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25" customHeight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25" customHeight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25" customHeight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25" customHeight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25" customHeight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25" customHeight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25" customHeight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25" customHeight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25" customHeight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25" customHeight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25" customHeight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25" customHeight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25" customHeight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25" customHeight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25" customHeight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25" customHeight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25" customHeight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25" customHeight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25" customHeight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 * 100</f>
        <v>99.026517383618156</v>
      </c>
      <c r="G707" t="s">
        <v>14</v>
      </c>
      <c r="H707">
        <v>2025</v>
      </c>
      <c r="I707" s="6">
        <f t="shared" ref="I707:I770" si="45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25" customHeight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25" customHeight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25" customHeight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25" customHeight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25" customHeight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25" customHeight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25" customHeight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25" customHeight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25" customHeight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25" customHeight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25" customHeight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25" customHeight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25" customHeight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25" customHeight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25" customHeight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25" customHeight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25" customHeight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25" customHeight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25" customHeight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25" customHeight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25" customHeight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25" customHeight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25" customHeight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25" customHeight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25" customHeight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25" customHeight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25" customHeight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25" customHeight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25" customHeight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25" customHeight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25" customHeight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25" customHeight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25" customHeight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25" customHeight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25" customHeight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25" customHeight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25" customHeight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25" customHeight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25" customHeight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25" customHeight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25" customHeight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25" customHeight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25" customHeight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25" customHeight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25" customHeight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25" customHeight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25" customHeight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25" customHeight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25" customHeight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25" customHeight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25" customHeight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25" customHeight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25" customHeight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25" customHeight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25" customHeight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25" customHeight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25" customHeight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25" customHeight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25" customHeight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25" customHeight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25" customHeight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25" customHeight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25" customHeight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25" customHeight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 * 100</f>
        <v>86.867834394904463</v>
      </c>
      <c r="G771" t="s">
        <v>14</v>
      </c>
      <c r="H771">
        <v>3410</v>
      </c>
      <c r="I771" s="6">
        <f t="shared" ref="I771:I834" si="49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25" customHeight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25" customHeight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25" customHeight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25" customHeight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25" customHeight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25" customHeight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25" customHeight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25" customHeight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25" customHeight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25" customHeight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25" customHeight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25" customHeight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25" customHeight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25" customHeight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25" customHeight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25" customHeight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25" customHeight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25" customHeight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25" customHeight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25" customHeight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25" customHeight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25" customHeight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25" customHeight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25" customHeight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25" customHeight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25" customHeight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25" customHeight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25" customHeight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25" customHeight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25" customHeight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25" customHeight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25" customHeight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25" customHeight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25" customHeight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25" customHeight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25" customHeight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25" customHeight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25" customHeight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25" customHeight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25" customHeight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25" customHeight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25" customHeight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25" customHeight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25" customHeight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25" customHeight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25" customHeight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25" customHeight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25" customHeight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25" customHeight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25" customHeight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25" customHeight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25" customHeight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25" customHeight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25" customHeight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25" customHeight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25" customHeight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25" customHeight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25" customHeight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25" customHeight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25" customHeight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25" customHeight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25" customHeight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25" customHeight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25" customHeight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 * 100</f>
        <v>157.69117647058823</v>
      </c>
      <c r="G835" t="s">
        <v>20</v>
      </c>
      <c r="H835">
        <v>165</v>
      </c>
      <c r="I835" s="6">
        <f t="shared" ref="I835:I898" si="53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25" customHeight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25" customHeight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25" customHeight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25" customHeight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25" customHeight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25" customHeight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25" customHeight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25" customHeight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25" customHeight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25" customHeight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25" customHeight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25" customHeight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25" customHeight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25" customHeight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25" customHeight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25" customHeight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25" customHeight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25" customHeight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25" customHeight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25" customHeight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25" customHeight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25" customHeight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25" customHeight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25" customHeight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25" customHeight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25" customHeight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25" customHeight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25" customHeight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25" customHeight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25" customHeight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25" customHeight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25" customHeight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25" customHeight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25" customHeight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25" customHeight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25" customHeight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25" customHeight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25" customHeight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25" customHeight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25" customHeight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25" customHeight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25" customHeight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25" customHeight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25" customHeight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25" customHeight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25" customHeight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25" customHeight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25" customHeight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25" customHeight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25" customHeight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25" customHeight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25" customHeight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25" customHeight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25" customHeight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25" customHeight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25" customHeight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25" customHeight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25" customHeight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25" customHeight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25" customHeight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25" customHeight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25" customHeight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25" customHeight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25" customHeight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 * 100</f>
        <v>27.693181818181817</v>
      </c>
      <c r="G899" t="s">
        <v>14</v>
      </c>
      <c r="H899">
        <v>27</v>
      </c>
      <c r="I899" s="6">
        <f t="shared" ref="I899:I962" si="57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25" customHeight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25" customHeight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25" customHeight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25" customHeight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25" customHeight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25" customHeight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25" customHeight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25" customHeight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25" customHeight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25" customHeight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25" customHeight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25" customHeight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25" customHeight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25" customHeight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25" customHeight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25" customHeight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25" customHeight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25" customHeight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25" customHeight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25" customHeight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25" customHeight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25" customHeight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25" customHeight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25" customHeight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25" customHeight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25" customHeight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25" customHeight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25" customHeight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25" customHeight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25" customHeight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25" customHeight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25" customHeight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25" customHeight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25" customHeight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25" customHeight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25" customHeight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25" customHeight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25" customHeight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25" customHeight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25" customHeight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25" customHeight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25" customHeight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25" customHeight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25" customHeight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25" customHeight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25" customHeight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25" customHeight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25" customHeight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25" customHeight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25" customHeight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25" customHeight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25" customHeight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25" customHeight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25" customHeight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25" customHeight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25" customHeight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25" customHeight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25" customHeight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25" customHeight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25" customHeight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25" customHeight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25" customHeight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25" customHeight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25" customHeight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 * 100</f>
        <v>119.29824561403508</v>
      </c>
      <c r="G963" t="s">
        <v>20</v>
      </c>
      <c r="H963">
        <v>155</v>
      </c>
      <c r="I963" s="6">
        <f t="shared" ref="I963:I1001" si="61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25" customHeight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25" customHeight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25" customHeight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25" customHeight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25" customHeight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25" customHeight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25" customHeight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25" customHeight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25" customHeight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25" customHeight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25" customHeight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25" customHeight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25" customHeight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25" customHeight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25" customHeight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25" customHeight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25" customHeight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25" customHeight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25" customHeight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25" customHeight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25" customHeight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25" customHeight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25" customHeight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25" customHeight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25" customHeight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25" customHeight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25" customHeight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25" customHeight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25" customHeight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25" customHeight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25" customHeight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25" customHeight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25" customHeight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25" customHeight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25" customHeight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25" customHeight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25" customHeight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25" customHeight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5">
      <colorScale>
        <cfvo type="num" val="0"/>
        <cfvo type="num" val="100"/>
        <cfvo type="num" val="200"/>
        <color rgb="FFFF5948"/>
        <color theme="9" tint="0.39997558519241921"/>
        <color theme="8"/>
      </colorScale>
    </cfRule>
  </conditionalFormatting>
  <conditionalFormatting sqref="G2:G1001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E77C-0D24-6F4E-9C11-D2B313ED9DFA}">
  <dimension ref="A1:F14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3" spans="1:6" x14ac:dyDescent="0.2">
      <c r="A3" s="7" t="s">
        <v>2047</v>
      </c>
      <c r="B3" s="7" t="s">
        <v>2034</v>
      </c>
    </row>
    <row r="4" spans="1:6" x14ac:dyDescent="0.2">
      <c r="A4" s="7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">
      <c r="A5" s="8" t="s">
        <v>2038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">
      <c r="A6" s="8" t="s">
        <v>2039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">
      <c r="A7" s="8" t="s">
        <v>2040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">
      <c r="A8" s="8" t="s">
        <v>2041</v>
      </c>
      <c r="B8" s="9"/>
      <c r="C8" s="9"/>
      <c r="D8" s="9"/>
      <c r="E8" s="9">
        <v>4</v>
      </c>
      <c r="F8" s="9">
        <v>4</v>
      </c>
    </row>
    <row r="9" spans="1:6" x14ac:dyDescent="0.2">
      <c r="A9" s="8" t="s">
        <v>2042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">
      <c r="A10" s="8" t="s">
        <v>2043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">
      <c r="A11" s="8" t="s">
        <v>2044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">
      <c r="A12" s="8" t="s">
        <v>2045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">
      <c r="A13" s="8" t="s">
        <v>2046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">
      <c r="A14" s="8" t="s">
        <v>2036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9BE7-03C0-1843-94BE-CB40BD708AA8}">
  <dimension ref="A1:F30"/>
  <sheetViews>
    <sheetView zoomScale="150" zoomScaleNormal="150" workbookViewId="0">
      <selection activeCell="G5" sqref="G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2" spans="1:6" x14ac:dyDescent="0.2">
      <c r="A2" s="7" t="s">
        <v>2072</v>
      </c>
      <c r="B2" t="s">
        <v>2033</v>
      </c>
    </row>
    <row r="4" spans="1:6" x14ac:dyDescent="0.2">
      <c r="A4" s="7" t="s">
        <v>2047</v>
      </c>
      <c r="B4" s="7" t="s">
        <v>2034</v>
      </c>
    </row>
    <row r="5" spans="1:6" x14ac:dyDescent="0.2">
      <c r="A5" s="7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8" t="s">
        <v>2048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">
      <c r="A7" s="8" t="s">
        <v>2057</v>
      </c>
      <c r="B7" s="9"/>
      <c r="C7" s="9"/>
      <c r="D7" s="9"/>
      <c r="E7" s="9">
        <v>4</v>
      </c>
      <c r="F7" s="9">
        <v>4</v>
      </c>
    </row>
    <row r="8" spans="1:6" x14ac:dyDescent="0.2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">
      <c r="A10" s="8" t="s">
        <v>2058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">
      <c r="A11" s="8" t="s">
        <v>2065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">
      <c r="A12" s="8" t="s">
        <v>2054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">
      <c r="A13" s="8" t="s">
        <v>2059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">
      <c r="A14" s="8" t="s">
        <v>2060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">
      <c r="A15" s="8" t="s">
        <v>2061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">
      <c r="A16" s="8" t="s">
        <v>2055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">
      <c r="A17" s="8" t="s">
        <v>2066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">
      <c r="A18" s="8" t="s">
        <v>2064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">
      <c r="A19" s="8" t="s">
        <v>2071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">
      <c r="A20" s="8" t="s">
        <v>2067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">
      <c r="A22" s="8" t="s">
        <v>2051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">
      <c r="A23" s="8" t="s">
        <v>2052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">
      <c r="A24" s="8" t="s">
        <v>2053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">
      <c r="A25" s="8" t="s">
        <v>2068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">
      <c r="A26" s="8" t="s">
        <v>2056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">
      <c r="A27" s="8" t="s">
        <v>2069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">
      <c r="A28" s="8" t="s">
        <v>2070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">
      <c r="A29" s="8" t="s">
        <v>2063</v>
      </c>
      <c r="B29" s="9"/>
      <c r="C29" s="9"/>
      <c r="D29" s="9"/>
      <c r="E29" s="9">
        <v>3</v>
      </c>
      <c r="F29" s="9">
        <v>3</v>
      </c>
    </row>
    <row r="30" spans="1:6" x14ac:dyDescent="0.2">
      <c r="A30" s="8" t="s">
        <v>2036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9D3-0798-7743-B644-AC8E6C373360}">
  <dimension ref="A1:E18"/>
  <sheetViews>
    <sheetView zoomScale="160" zoomScaleNormal="160" workbookViewId="0">
      <selection activeCell="C14" sqref="C1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29.33203125" bestFit="1" customWidth="1"/>
    <col min="8" max="8" width="9.5" bestFit="1" customWidth="1"/>
    <col min="9" max="9" width="29.33203125" bestFit="1" customWidth="1"/>
    <col min="10" max="10" width="13.6640625" bestFit="1" customWidth="1"/>
    <col min="11" max="11" width="34.1640625" bestFit="1" customWidth="1"/>
  </cols>
  <sheetData>
    <row r="1" spans="1:5" x14ac:dyDescent="0.2">
      <c r="A1" s="7" t="s">
        <v>2072</v>
      </c>
      <c r="B1" t="s">
        <v>2033</v>
      </c>
    </row>
    <row r="2" spans="1:5" x14ac:dyDescent="0.2">
      <c r="A2" s="7" t="s">
        <v>2087</v>
      </c>
      <c r="B2" t="s">
        <v>2033</v>
      </c>
    </row>
    <row r="4" spans="1:5" x14ac:dyDescent="0.2">
      <c r="A4" s="7" t="s">
        <v>2088</v>
      </c>
      <c r="B4" s="7" t="s">
        <v>2034</v>
      </c>
    </row>
    <row r="5" spans="1:5" x14ac:dyDescent="0.2">
      <c r="A5" s="7" t="s">
        <v>2037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8" t="s">
        <v>2075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">
      <c r="A7" s="8" t="s">
        <v>2076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">
      <c r="A8" s="8" t="s">
        <v>2077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">
      <c r="A9" s="8" t="s">
        <v>2078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">
      <c r="A10" s="8" t="s">
        <v>2079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">
      <c r="A11" s="8" t="s">
        <v>2080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">
      <c r="A12" s="8" t="s">
        <v>2081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">
      <c r="A13" s="8" t="s">
        <v>2082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">
      <c r="A14" s="8" t="s">
        <v>2083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">
      <c r="A15" s="8" t="s">
        <v>2084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">
      <c r="A16" s="8" t="s">
        <v>2085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">
      <c r="A17" s="8" t="s">
        <v>2086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">
      <c r="A18" s="8" t="s">
        <v>2036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08C8-0E61-0E42-9FCD-E791E4F74E48}">
  <dimension ref="A1:J14"/>
  <sheetViews>
    <sheetView tabSelected="1" topLeftCell="A2" zoomScale="140" zoomScaleNormal="140" workbookViewId="0">
      <selection activeCell="A14" sqref="A14"/>
    </sheetView>
  </sheetViews>
  <sheetFormatPr baseColWidth="10" defaultRowHeight="16" x14ac:dyDescent="0.2"/>
  <cols>
    <col min="1" max="1" width="28.6640625" customWidth="1"/>
    <col min="2" max="3" width="13" hidden="1" customWidth="1"/>
    <col min="4" max="4" width="17" bestFit="1" customWidth="1"/>
    <col min="5" max="5" width="13.33203125" bestFit="1" customWidth="1"/>
    <col min="6" max="6" width="16.33203125" bestFit="1" customWidth="1"/>
    <col min="7" max="7" width="12.33203125" bestFit="1" customWidth="1"/>
    <col min="8" max="8" width="19.5" bestFit="1" customWidth="1"/>
    <col min="9" max="9" width="15.83203125" bestFit="1" customWidth="1"/>
    <col min="10" max="10" width="18.33203125" bestFit="1" customWidth="1"/>
  </cols>
  <sheetData>
    <row r="1" spans="1:10" hidden="1" x14ac:dyDescent="0.2">
      <c r="A1" s="1"/>
      <c r="B1" s="1"/>
      <c r="C1" s="1"/>
      <c r="D1" s="1" t="s">
        <v>20</v>
      </c>
      <c r="E1" s="1" t="s">
        <v>14</v>
      </c>
      <c r="F1" s="1" t="s">
        <v>74</v>
      </c>
      <c r="G1" s="1"/>
      <c r="H1" s="1"/>
      <c r="I1" s="1"/>
      <c r="J1" s="1"/>
    </row>
    <row r="2" spans="1:10" x14ac:dyDescent="0.2">
      <c r="A2" s="1" t="s">
        <v>2089</v>
      </c>
      <c r="B2" s="1" t="s">
        <v>2109</v>
      </c>
      <c r="C2" s="1" t="s">
        <v>2110</v>
      </c>
      <c r="D2" s="1" t="s">
        <v>2090</v>
      </c>
      <c r="E2" s="1" t="s">
        <v>2091</v>
      </c>
      <c r="F2" s="1" t="s">
        <v>2108</v>
      </c>
      <c r="G2" s="1" t="s">
        <v>2092</v>
      </c>
      <c r="H2" s="1" t="s">
        <v>2093</v>
      </c>
      <c r="I2" s="1" t="s">
        <v>2094</v>
      </c>
      <c r="J2" s="1" t="s">
        <v>2095</v>
      </c>
    </row>
    <row r="3" spans="1:10" x14ac:dyDescent="0.2">
      <c r="A3" t="s">
        <v>2096</v>
      </c>
      <c r="B3">
        <v>0</v>
      </c>
      <c r="C3">
        <v>999</v>
      </c>
      <c r="D3">
        <f>COUNTIFS(Crowdfunding!$D:$D,"&gt;="&amp;$B3,Crowdfunding!$D:$D,"&lt;="&amp;$C3,Crowdfunding!$G:$G,"="&amp;D$1)</f>
        <v>30</v>
      </c>
      <c r="E3">
        <f>COUNTIFS(Crowdfunding!$D:$D,"&gt;="&amp;$B3,Crowdfunding!$D:$D,"&lt;="&amp;$C3,Crowdfunding!$G:$G,"="&amp;E$1)</f>
        <v>20</v>
      </c>
      <c r="F3">
        <f>COUNTIFS(Crowdfunding!$D:$D,"&gt;="&amp;$B3,Crowdfunding!$D:$D,"&lt;="&amp;$C3,Crowdfunding!$G:$G,"="&amp;F$1)</f>
        <v>1</v>
      </c>
      <c r="G3">
        <f>SUM(D3:F3)</f>
        <v>51</v>
      </c>
      <c r="H3" s="4">
        <f>D3/$G3</f>
        <v>0.58823529411764708</v>
      </c>
      <c r="I3" s="4">
        <f>E3/$G3</f>
        <v>0.39215686274509803</v>
      </c>
      <c r="J3" s="4">
        <f>F3/$G3</f>
        <v>1.9607843137254902E-2</v>
      </c>
    </row>
    <row r="4" spans="1:10" x14ac:dyDescent="0.2">
      <c r="A4" t="s">
        <v>2097</v>
      </c>
      <c r="B4">
        <v>1000</v>
      </c>
      <c r="C4">
        <v>4999</v>
      </c>
      <c r="D4">
        <f>COUNTIFS(Crowdfunding!$D:$D,"&gt;="&amp;$B4,Crowdfunding!$D:$D,"&lt;="&amp;$C4,Crowdfunding!$G:$G,"="&amp;D$1)</f>
        <v>191</v>
      </c>
      <c r="E4">
        <f>COUNTIFS(Crowdfunding!$D:$D,"&gt;="&amp;$B4,Crowdfunding!$D:$D,"&lt;="&amp;$C4,Crowdfunding!$G:$G,"="&amp;E$1)</f>
        <v>38</v>
      </c>
      <c r="F4">
        <f>COUNTIFS(Crowdfunding!$D:$D,"&gt;="&amp;$B4,Crowdfunding!$D:$D,"&lt;="&amp;$C4,Crowdfunding!$G:$G,"="&amp;F$1)</f>
        <v>2</v>
      </c>
      <c r="G4">
        <f t="shared" ref="G4:G14" si="0">SUM(D4:F4)</f>
        <v>231</v>
      </c>
      <c r="H4" s="4">
        <f t="shared" ref="H4:H14" si="1">D4/$G4</f>
        <v>0.82683982683982682</v>
      </c>
      <c r="I4" s="4">
        <f t="shared" ref="I4:I14" si="2">E4/$G4</f>
        <v>0.16450216450216451</v>
      </c>
      <c r="J4" s="4">
        <f t="shared" ref="J4:J14" si="3">F4/$G4</f>
        <v>8.658008658008658E-3</v>
      </c>
    </row>
    <row r="5" spans="1:10" x14ac:dyDescent="0.2">
      <c r="A5" t="s">
        <v>2098</v>
      </c>
      <c r="B5">
        <v>5000</v>
      </c>
      <c r="C5">
        <v>9999</v>
      </c>
      <c r="D5">
        <f>COUNTIFS(Crowdfunding!$D:$D,"&gt;="&amp;$B5,Crowdfunding!$D:$D,"&lt;="&amp;$C5,Crowdfunding!$G:$G,"="&amp;D$1)</f>
        <v>164</v>
      </c>
      <c r="E5">
        <f>COUNTIFS(Crowdfunding!$D:$D,"&gt;="&amp;$B5,Crowdfunding!$D:$D,"&lt;="&amp;$C5,Crowdfunding!$G:$G,"="&amp;E$1)</f>
        <v>126</v>
      </c>
      <c r="F5">
        <f>COUNTIFS(Crowdfunding!$D:$D,"&gt;="&amp;$B5,Crowdfunding!$D:$D,"&lt;="&amp;$C5,Crowdfunding!$G:$G,"="&amp;F$1)</f>
        <v>25</v>
      </c>
      <c r="G5">
        <f t="shared" si="0"/>
        <v>315</v>
      </c>
      <c r="H5" s="4">
        <f t="shared" si="1"/>
        <v>0.52063492063492067</v>
      </c>
      <c r="I5" s="4">
        <f t="shared" si="2"/>
        <v>0.4</v>
      </c>
      <c r="J5" s="4">
        <f t="shared" si="3"/>
        <v>7.9365079365079361E-2</v>
      </c>
    </row>
    <row r="6" spans="1:10" x14ac:dyDescent="0.2">
      <c r="A6" t="s">
        <v>2099</v>
      </c>
      <c r="B6">
        <v>10000</v>
      </c>
      <c r="C6">
        <v>14999</v>
      </c>
      <c r="D6">
        <f>COUNTIFS(Crowdfunding!$D:$D,"&gt;="&amp;$B6,Crowdfunding!$D:$D,"&lt;="&amp;$C6,Crowdfunding!$G:$G,"="&amp;D$1)</f>
        <v>4</v>
      </c>
      <c r="E6">
        <f>COUNTIFS(Crowdfunding!$D:$D,"&gt;="&amp;$B6,Crowdfunding!$D:$D,"&lt;="&amp;$C6,Crowdfunding!$G:$G,"="&amp;E$1)</f>
        <v>5</v>
      </c>
      <c r="F6">
        <f>COUNTIFS(Crowdfunding!$D:$D,"&gt;="&amp;$B6,Crowdfunding!$D:$D,"&lt;="&amp;$C6,Crowdfunding!$G:$G,"="&amp;F$1)</f>
        <v>0</v>
      </c>
      <c r="G6">
        <f t="shared" si="0"/>
        <v>9</v>
      </c>
      <c r="H6" s="4">
        <f t="shared" si="1"/>
        <v>0.44444444444444442</v>
      </c>
      <c r="I6" s="4">
        <f t="shared" si="2"/>
        <v>0.55555555555555558</v>
      </c>
      <c r="J6" s="4">
        <f t="shared" si="3"/>
        <v>0</v>
      </c>
    </row>
    <row r="7" spans="1:10" x14ac:dyDescent="0.2">
      <c r="A7" t="s">
        <v>2100</v>
      </c>
      <c r="B7">
        <v>15000</v>
      </c>
      <c r="C7">
        <v>19999</v>
      </c>
      <c r="D7">
        <f>COUNTIFS(Crowdfunding!$D:$D,"&gt;="&amp;$B7,Crowdfunding!$D:$D,"&lt;="&amp;$C7,Crowdfunding!$G:$G,"="&amp;D$1)</f>
        <v>10</v>
      </c>
      <c r="E7">
        <f>COUNTIFS(Crowdfunding!$D:$D,"&gt;="&amp;$B7,Crowdfunding!$D:$D,"&lt;="&amp;$C7,Crowdfunding!$G:$G,"="&amp;E$1)</f>
        <v>0</v>
      </c>
      <c r="F7">
        <f>COUNTIFS(Crowdfunding!$D:$D,"&gt;="&amp;$B7,Crowdfunding!$D:$D,"&lt;="&amp;$C7,Crowdfunding!$G:$G,"="&amp;F$1)</f>
        <v>0</v>
      </c>
      <c r="G7">
        <f t="shared" si="0"/>
        <v>10</v>
      </c>
      <c r="H7" s="4">
        <f t="shared" si="1"/>
        <v>1</v>
      </c>
      <c r="I7" s="4">
        <f t="shared" si="2"/>
        <v>0</v>
      </c>
      <c r="J7" s="4">
        <f t="shared" si="3"/>
        <v>0</v>
      </c>
    </row>
    <row r="8" spans="1:10" x14ac:dyDescent="0.2">
      <c r="A8" t="s">
        <v>2101</v>
      </c>
      <c r="B8">
        <v>20000</v>
      </c>
      <c r="C8">
        <v>24999</v>
      </c>
      <c r="D8">
        <f>COUNTIFS(Crowdfunding!$D:$D,"&gt;="&amp;$B8,Crowdfunding!$D:$D,"&lt;="&amp;$C8,Crowdfunding!$G:$G,"="&amp;D$1)</f>
        <v>7</v>
      </c>
      <c r="E8">
        <f>COUNTIFS(Crowdfunding!$D:$D,"&gt;="&amp;$B8,Crowdfunding!$D:$D,"&lt;="&amp;$C8,Crowdfunding!$G:$G,"="&amp;E$1)</f>
        <v>0</v>
      </c>
      <c r="F8">
        <f>COUNTIFS(Crowdfunding!$D:$D,"&gt;="&amp;$B8,Crowdfunding!$D:$D,"&lt;="&amp;$C8,Crowdfunding!$G:$G,"="&amp;F$1)</f>
        <v>0</v>
      </c>
      <c r="G8">
        <f t="shared" si="0"/>
        <v>7</v>
      </c>
      <c r="H8" s="4">
        <f t="shared" si="1"/>
        <v>1</v>
      </c>
      <c r="I8" s="4">
        <f t="shared" si="2"/>
        <v>0</v>
      </c>
      <c r="J8" s="4">
        <f t="shared" si="3"/>
        <v>0</v>
      </c>
    </row>
    <row r="9" spans="1:10" x14ac:dyDescent="0.2">
      <c r="A9" t="s">
        <v>2103</v>
      </c>
      <c r="B9">
        <v>25000</v>
      </c>
      <c r="C9">
        <v>29999</v>
      </c>
      <c r="D9">
        <f>COUNTIFS(Crowdfunding!$D:$D,"&gt;="&amp;$B9,Crowdfunding!$D:$D,"&lt;="&amp;$C9,Crowdfunding!$G:$G,"="&amp;D$1)</f>
        <v>11</v>
      </c>
      <c r="E9">
        <f>COUNTIFS(Crowdfunding!$D:$D,"&gt;="&amp;$B9,Crowdfunding!$D:$D,"&lt;="&amp;$C9,Crowdfunding!$G:$G,"="&amp;E$1)</f>
        <v>3</v>
      </c>
      <c r="F9">
        <f>COUNTIFS(Crowdfunding!$D:$D,"&gt;="&amp;$B9,Crowdfunding!$D:$D,"&lt;="&amp;$C9,Crowdfunding!$G:$G,"="&amp;F$1)</f>
        <v>0</v>
      </c>
      <c r="G9">
        <f t="shared" si="0"/>
        <v>14</v>
      </c>
      <c r="H9" s="4">
        <f t="shared" si="1"/>
        <v>0.7857142857142857</v>
      </c>
      <c r="I9" s="4">
        <f t="shared" si="2"/>
        <v>0.21428571428571427</v>
      </c>
      <c r="J9" s="4">
        <f t="shared" si="3"/>
        <v>0</v>
      </c>
    </row>
    <row r="10" spans="1:10" x14ac:dyDescent="0.2">
      <c r="A10" t="s">
        <v>2102</v>
      </c>
      <c r="B10">
        <v>30000</v>
      </c>
      <c r="C10">
        <v>34999</v>
      </c>
      <c r="D10">
        <f>COUNTIFS(Crowdfunding!$D:$D,"&gt;="&amp;$B10,Crowdfunding!$D:$D,"&lt;="&amp;$C10,Crowdfunding!$G:$G,"="&amp;D$1)</f>
        <v>7</v>
      </c>
      <c r="E10">
        <f>COUNTIFS(Crowdfunding!$D:$D,"&gt;="&amp;$B10,Crowdfunding!$D:$D,"&lt;="&amp;$C10,Crowdfunding!$G:$G,"="&amp;E$1)</f>
        <v>0</v>
      </c>
      <c r="F10">
        <f>COUNTIFS(Crowdfunding!$D:$D,"&gt;="&amp;$B10,Crowdfunding!$D:$D,"&lt;="&amp;$C10,Crowdfunding!$G:$G,"="&amp;F$1)</f>
        <v>0</v>
      </c>
      <c r="G10">
        <f t="shared" si="0"/>
        <v>7</v>
      </c>
      <c r="H10" s="4">
        <f t="shared" si="1"/>
        <v>1</v>
      </c>
      <c r="I10" s="4">
        <f t="shared" si="2"/>
        <v>0</v>
      </c>
      <c r="J10" s="4">
        <f t="shared" si="3"/>
        <v>0</v>
      </c>
    </row>
    <row r="11" spans="1:10" x14ac:dyDescent="0.2">
      <c r="A11" t="s">
        <v>2104</v>
      </c>
      <c r="B11">
        <v>35000</v>
      </c>
      <c r="C11">
        <v>39999</v>
      </c>
      <c r="D11">
        <f>COUNTIFS(Crowdfunding!$D:$D,"&gt;="&amp;$B11,Crowdfunding!$D:$D,"&lt;="&amp;$C11,Crowdfunding!$G:$G,"="&amp;D$1)</f>
        <v>8</v>
      </c>
      <c r="E11">
        <f>COUNTIFS(Crowdfunding!$D:$D,"&gt;="&amp;$B11,Crowdfunding!$D:$D,"&lt;="&amp;$C11,Crowdfunding!$G:$G,"="&amp;E$1)</f>
        <v>3</v>
      </c>
      <c r="F11">
        <f>COUNTIFS(Crowdfunding!$D:$D,"&gt;="&amp;$B11,Crowdfunding!$D:$D,"&lt;="&amp;$C11,Crowdfunding!$G:$G,"="&amp;F$1)</f>
        <v>1</v>
      </c>
      <c r="G11">
        <f t="shared" si="0"/>
        <v>12</v>
      </c>
      <c r="H11" s="4">
        <f t="shared" si="1"/>
        <v>0.66666666666666663</v>
      </c>
      <c r="I11" s="4">
        <f t="shared" si="2"/>
        <v>0.25</v>
      </c>
      <c r="J11" s="4">
        <f t="shared" si="3"/>
        <v>8.3333333333333329E-2</v>
      </c>
    </row>
    <row r="12" spans="1:10" x14ac:dyDescent="0.2">
      <c r="A12" t="s">
        <v>2105</v>
      </c>
      <c r="B12">
        <v>40000</v>
      </c>
      <c r="C12">
        <v>44999</v>
      </c>
      <c r="D12">
        <f>COUNTIFS(Crowdfunding!$D:$D,"&gt;="&amp;$B12,Crowdfunding!$D:$D,"&lt;="&amp;$C12,Crowdfunding!$G:$G,"="&amp;D$1)</f>
        <v>11</v>
      </c>
      <c r="E12">
        <f>COUNTIFS(Crowdfunding!$D:$D,"&gt;="&amp;$B12,Crowdfunding!$D:$D,"&lt;="&amp;$C12,Crowdfunding!$G:$G,"="&amp;E$1)</f>
        <v>3</v>
      </c>
      <c r="F12">
        <f>COUNTIFS(Crowdfunding!$D:$D,"&gt;="&amp;$B12,Crowdfunding!$D:$D,"&lt;="&amp;$C12,Crowdfunding!$G:$G,"="&amp;F$1)</f>
        <v>0</v>
      </c>
      <c r="G12">
        <f t="shared" si="0"/>
        <v>14</v>
      </c>
      <c r="H12" s="4">
        <f t="shared" si="1"/>
        <v>0.7857142857142857</v>
      </c>
      <c r="I12" s="4">
        <f t="shared" si="2"/>
        <v>0.21428571428571427</v>
      </c>
      <c r="J12" s="4">
        <f t="shared" si="3"/>
        <v>0</v>
      </c>
    </row>
    <row r="13" spans="1:10" x14ac:dyDescent="0.2">
      <c r="A13" t="s">
        <v>2106</v>
      </c>
      <c r="B13">
        <v>45000</v>
      </c>
      <c r="C13">
        <v>49999</v>
      </c>
      <c r="D13">
        <f>COUNTIFS(Crowdfunding!$D:$D,"&gt;="&amp;$B13,Crowdfunding!$D:$D,"&lt;="&amp;$C13,Crowdfunding!$G:$G,"="&amp;D$1)</f>
        <v>8</v>
      </c>
      <c r="E13">
        <f>COUNTIFS(Crowdfunding!$D:$D,"&gt;="&amp;$B13,Crowdfunding!$D:$D,"&lt;="&amp;$C13,Crowdfunding!$G:$G,"="&amp;E$1)</f>
        <v>3</v>
      </c>
      <c r="F13">
        <f>COUNTIFS(Crowdfunding!$D:$D,"&gt;="&amp;$B13,Crowdfunding!$D:$D,"&lt;="&amp;$C13,Crowdfunding!$G:$G,"="&amp;F$1)</f>
        <v>0</v>
      </c>
      <c r="G13">
        <f t="shared" si="0"/>
        <v>11</v>
      </c>
      <c r="H13" s="4">
        <f t="shared" si="1"/>
        <v>0.72727272727272729</v>
      </c>
      <c r="I13" s="4">
        <f t="shared" si="2"/>
        <v>0.27272727272727271</v>
      </c>
      <c r="J13" s="4">
        <f t="shared" si="3"/>
        <v>0</v>
      </c>
    </row>
    <row r="14" spans="1:10" x14ac:dyDescent="0.2">
      <c r="A14" t="s">
        <v>2107</v>
      </c>
      <c r="B14">
        <v>50000</v>
      </c>
      <c r="C14">
        <v>99999999</v>
      </c>
      <c r="D14">
        <f>COUNTIFS(Crowdfunding!$D:$D,"&gt;="&amp;$B14,Crowdfunding!$D:$D,"&lt;="&amp;$C14,Crowdfunding!$G:$G,"="&amp;D$1)</f>
        <v>114</v>
      </c>
      <c r="E14">
        <f>COUNTIFS(Crowdfunding!$D:$D,"&gt;="&amp;$B14,Crowdfunding!$D:$D,"&lt;="&amp;$C14,Crowdfunding!$G:$G,"="&amp;E$1)</f>
        <v>163</v>
      </c>
      <c r="F14">
        <f>COUNTIFS(Crowdfunding!$D:$D,"&gt;="&amp;$B14,Crowdfunding!$D:$D,"&lt;="&amp;$C14,Crowdfunding!$G:$G,"="&amp;F$1)</f>
        <v>28</v>
      </c>
      <c r="G14">
        <f t="shared" si="0"/>
        <v>305</v>
      </c>
      <c r="H14" s="4">
        <f t="shared" si="1"/>
        <v>0.3737704918032787</v>
      </c>
      <c r="I14" s="4">
        <f t="shared" si="2"/>
        <v>0.53442622950819674</v>
      </c>
      <c r="J14" s="4">
        <f t="shared" si="3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 (original)</vt:lpstr>
      <vt:lpstr>Sheet6</vt:lpstr>
      <vt:lpstr>Crowdfunding</vt:lpstr>
      <vt:lpstr>Category</vt:lpstr>
      <vt:lpstr>Subcategory</vt:lpstr>
      <vt:lpstr>Created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Field</cp:lastModifiedBy>
  <dcterms:created xsi:type="dcterms:W3CDTF">2021-09-29T18:52:28Z</dcterms:created>
  <dcterms:modified xsi:type="dcterms:W3CDTF">2023-06-27T16:40:57Z</dcterms:modified>
</cp:coreProperties>
</file>